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480" windowWidth="11970" windowHeight="3525" activeTab="0"/>
  </bookViews>
  <sheets>
    <sheet name="Table 4" sheetId="1" r:id="rId1"/>
  </sheets>
  <definedNames>
    <definedName name="_xlnm.Print_Titles" localSheetId="0">'Table 4'!$3:$6</definedName>
  </definedNames>
  <calcPr fullCalcOnLoad="1"/>
</workbook>
</file>

<file path=xl/sharedStrings.xml><?xml version="1.0" encoding="utf-8"?>
<sst xmlns="http://schemas.openxmlformats.org/spreadsheetml/2006/main" count="103" uniqueCount="99">
  <si>
    <t>Total</t>
  </si>
  <si>
    <t>Local Funds ($)</t>
  </si>
  <si>
    <t>State Funds ($)</t>
  </si>
  <si>
    <t>Federal Funds ($)</t>
  </si>
  <si>
    <t>Other</t>
  </si>
  <si>
    <t>Operating</t>
  </si>
  <si>
    <t xml:space="preserve">County </t>
  </si>
  <si>
    <t xml:space="preserve">Total </t>
  </si>
  <si>
    <t>State Aid</t>
  </si>
  <si>
    <t xml:space="preserve">Other </t>
  </si>
  <si>
    <t xml:space="preserve">Total  </t>
  </si>
  <si>
    <t xml:space="preserve"> Funds ($)</t>
  </si>
  <si>
    <t>Income ($)</t>
  </si>
  <si>
    <t>County Libraries</t>
  </si>
  <si>
    <t>Mecklenburg</t>
  </si>
  <si>
    <t>Wake</t>
  </si>
  <si>
    <t>Guilford (Greensboro)</t>
  </si>
  <si>
    <t>Cumberland</t>
  </si>
  <si>
    <t>Forsyth</t>
  </si>
  <si>
    <t>Durham</t>
  </si>
  <si>
    <t>Onslow</t>
  </si>
  <si>
    <t>Davidson</t>
  </si>
  <si>
    <t>Rowan</t>
  </si>
  <si>
    <t>Randolph</t>
  </si>
  <si>
    <t>Pitt (Sheppard)</t>
  </si>
  <si>
    <t>Robeson</t>
  </si>
  <si>
    <t>Wayne</t>
  </si>
  <si>
    <t>Union</t>
  </si>
  <si>
    <t>Johnston</t>
  </si>
  <si>
    <t>Iredell</t>
  </si>
  <si>
    <t>Catawba</t>
  </si>
  <si>
    <t>Nash (Braswell)</t>
  </si>
  <si>
    <t>Burke</t>
  </si>
  <si>
    <t>Harnett</t>
  </si>
  <si>
    <t>Cleveland</t>
  </si>
  <si>
    <t>Henderson</t>
  </si>
  <si>
    <t>Caldwell</t>
  </si>
  <si>
    <t>Wilson</t>
  </si>
  <si>
    <t>Brunswick</t>
  </si>
  <si>
    <t>Rutherford</t>
  </si>
  <si>
    <t>Stanly</t>
  </si>
  <si>
    <t>Edgecombe</t>
  </si>
  <si>
    <t>Columbus</t>
  </si>
  <si>
    <t>Haywood</t>
  </si>
  <si>
    <t>Lee</t>
  </si>
  <si>
    <t>Granville</t>
  </si>
  <si>
    <t>Franklin</t>
  </si>
  <si>
    <t>Duplin</t>
  </si>
  <si>
    <t>Vance (Perry)</t>
  </si>
  <si>
    <t>McDowell</t>
  </si>
  <si>
    <t>Halifax</t>
  </si>
  <si>
    <t>Pender</t>
  </si>
  <si>
    <t>Scotland</t>
  </si>
  <si>
    <t>Davie</t>
  </si>
  <si>
    <t>Alexander</t>
  </si>
  <si>
    <t>Bladen</t>
  </si>
  <si>
    <t>Transylvania</t>
  </si>
  <si>
    <t>Warren</t>
  </si>
  <si>
    <t>Madison</t>
  </si>
  <si>
    <t>Polk</t>
  </si>
  <si>
    <t>Totals</t>
  </si>
  <si>
    <t>Regional Libraries</t>
  </si>
  <si>
    <t>Gaston-Lincoln</t>
  </si>
  <si>
    <t>Sandhill</t>
  </si>
  <si>
    <t>CPC</t>
  </si>
  <si>
    <t>Northwestern</t>
  </si>
  <si>
    <t>Appalachian</t>
  </si>
  <si>
    <t>Hyconeechee</t>
  </si>
  <si>
    <t>East Albemarle</t>
  </si>
  <si>
    <t>Neuse</t>
  </si>
  <si>
    <t>Albemarle</t>
  </si>
  <si>
    <t>Fontana</t>
  </si>
  <si>
    <t>BHM</t>
  </si>
  <si>
    <t>AMY</t>
  </si>
  <si>
    <t>Pettigrew</t>
  </si>
  <si>
    <t>Nantahala</t>
  </si>
  <si>
    <t>Municipal Libraries</t>
  </si>
  <si>
    <t>High Point</t>
  </si>
  <si>
    <t>Chapel Hill</t>
  </si>
  <si>
    <t>Hickory</t>
  </si>
  <si>
    <t>Mooresville</t>
  </si>
  <si>
    <t>Southern Pines</t>
  </si>
  <si>
    <t>Washington (Brown)</t>
  </si>
  <si>
    <t>Farmville</t>
  </si>
  <si>
    <t>North Carolina</t>
  </si>
  <si>
    <t>Cabarrus</t>
  </si>
  <si>
    <t>Kings Mtn. (Mauney)</t>
  </si>
  <si>
    <t>Nashville (Cooley)</t>
  </si>
  <si>
    <t>Municipal</t>
  </si>
  <si>
    <t>LSTA</t>
  </si>
  <si>
    <t>TABLE 4 - OPERATING INCOME</t>
  </si>
  <si>
    <t>Roanoke Rapids</t>
  </si>
  <si>
    <t>Buncombe</t>
  </si>
  <si>
    <t>NewHanover</t>
  </si>
  <si>
    <t>Alamance</t>
  </si>
  <si>
    <t>Rockingham</t>
  </si>
  <si>
    <t>Sampson</t>
  </si>
  <si>
    <t>Chatham</t>
  </si>
  <si>
    <t>Statistical Report of North Carolina Public Libraries, July 1, 2008 - June 30, 2009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</si>
</sst>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#,##0.0"/>
    <numFmt numFmtId="166" formatCode="#,##0.000"/>
    <numFmt numFmtId="167" formatCode="#,##0.0000"/>
    <numFmt numFmtId="168" formatCode="#,##0.00000"/>
    <numFmt numFmtId="169" formatCode="_(* #,##0.0_);_(* \(#,##0.0\);_(* &quot;-&quot;??_);_(@_)"/>
    <numFmt numFmtId="170" formatCode="_(* #,##0_);_(* \(#,##0\);_(* &quot;-&quot;??_);_(@_)"/>
  </numFmts>
  <fonts count="7">
    <font>
      <sz val="10"/>
      <name val="Arial"/>
      <family val="0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9"/>
      <name val="Arial"/>
      <family val="2"/>
    </font>
    <font>
      <b/>
      <sz val="18"/>
      <color indexed="10"/>
      <name val="Arial"/>
      <family val="2"/>
    </font>
    <font>
      <sz val="18"/>
      <color indexed="10"/>
      <name val="Arial"/>
      <family val="2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3" fontId="0" fillId="0" borderId="1">
      <alignment/>
      <protection/>
    </xf>
    <xf numFmtId="3" fontId="0" fillId="0" borderId="2" applyNumberFormat="0" applyFont="0">
      <alignment/>
      <protection/>
    </xf>
    <xf numFmtId="3" fontId="0" fillId="0" borderId="3" applyNumberFormat="0" applyFont="0">
      <alignment/>
      <protection/>
    </xf>
    <xf numFmtId="3" fontId="0" fillId="0" borderId="4" applyNumberFormat="0" applyFont="0">
      <alignment/>
      <protection/>
    </xf>
    <xf numFmtId="3" fontId="0" fillId="0" borderId="5">
      <alignment/>
      <protection/>
    </xf>
    <xf numFmtId="4" fontId="0" fillId="0" borderId="6" applyNumberFormat="0">
      <alignment/>
      <protection/>
    </xf>
  </cellStyleXfs>
  <cellXfs count="45">
    <xf numFmtId="0" fontId="0" fillId="0" borderId="0" xfId="0" applyAlignment="1">
      <alignment/>
    </xf>
    <xf numFmtId="0" fontId="1" fillId="0" borderId="0" xfId="0" applyFont="1" applyFill="1" applyAlignment="1">
      <alignment/>
    </xf>
    <xf numFmtId="3" fontId="1" fillId="0" borderId="0" xfId="0" applyNumberFormat="1" applyFont="1" applyFill="1" applyAlignment="1">
      <alignment/>
    </xf>
    <xf numFmtId="0" fontId="1" fillId="0" borderId="7" xfId="0" applyFont="1" applyFill="1" applyBorder="1" applyAlignment="1">
      <alignment/>
    </xf>
    <xf numFmtId="3" fontId="1" fillId="0" borderId="8" xfId="0" applyNumberFormat="1" applyFont="1" applyFill="1" applyBorder="1" applyAlignment="1">
      <alignment/>
    </xf>
    <xf numFmtId="3" fontId="1" fillId="0" borderId="9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3" fontId="1" fillId="0" borderId="11" xfId="0" applyNumberFormat="1" applyFont="1" applyFill="1" applyBorder="1" applyAlignment="1">
      <alignment/>
    </xf>
    <xf numFmtId="0" fontId="1" fillId="0" borderId="12" xfId="0" applyFont="1" applyFill="1" applyBorder="1" applyAlignment="1">
      <alignment/>
    </xf>
    <xf numFmtId="3" fontId="1" fillId="0" borderId="13" xfId="0" applyNumberFormat="1" applyFont="1" applyFill="1" applyBorder="1" applyAlignment="1">
      <alignment horizontal="centerContinuous"/>
    </xf>
    <xf numFmtId="3" fontId="1" fillId="0" borderId="0" xfId="0" applyNumberFormat="1" applyFont="1" applyFill="1" applyBorder="1" applyAlignment="1">
      <alignment horizontal="centerContinuous"/>
    </xf>
    <xf numFmtId="3" fontId="1" fillId="0" borderId="14" xfId="0" applyNumberFormat="1" applyFont="1" applyFill="1" applyBorder="1" applyAlignment="1">
      <alignment horizontal="centerContinuous"/>
    </xf>
    <xf numFmtId="3" fontId="1" fillId="0" borderId="15" xfId="0" applyNumberFormat="1" applyFont="1" applyFill="1" applyBorder="1" applyAlignment="1">
      <alignment horizontal="center"/>
    </xf>
    <xf numFmtId="0" fontId="1" fillId="0" borderId="16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3" fontId="1" fillId="0" borderId="18" xfId="0" applyNumberFormat="1" applyFont="1" applyFill="1" applyBorder="1" applyAlignment="1">
      <alignment horizontal="center"/>
    </xf>
    <xf numFmtId="3" fontId="1" fillId="0" borderId="17" xfId="0" applyNumberFormat="1" applyFont="1" applyFill="1" applyBorder="1" applyAlignment="1">
      <alignment horizontal="center"/>
    </xf>
    <xf numFmtId="3" fontId="1" fillId="0" borderId="19" xfId="0" applyNumberFormat="1" applyFont="1" applyFill="1" applyBorder="1" applyAlignment="1">
      <alignment horizontal="center" wrapText="1"/>
    </xf>
    <xf numFmtId="0" fontId="1" fillId="0" borderId="20" xfId="0" applyFont="1" applyFill="1" applyBorder="1" applyAlignment="1">
      <alignment/>
    </xf>
    <xf numFmtId="0" fontId="1" fillId="0" borderId="2" xfId="0" applyFont="1" applyFill="1" applyBorder="1" applyAlignment="1">
      <alignment horizontal="center"/>
    </xf>
    <xf numFmtId="3" fontId="1" fillId="0" borderId="2" xfId="0" applyNumberFormat="1" applyFont="1" applyFill="1" applyBorder="1" applyAlignment="1">
      <alignment/>
    </xf>
    <xf numFmtId="3" fontId="1" fillId="0" borderId="3" xfId="0" applyNumberFormat="1" applyFont="1" applyFill="1" applyBorder="1" applyAlignment="1">
      <alignment/>
    </xf>
    <xf numFmtId="0" fontId="1" fillId="0" borderId="1" xfId="0" applyFont="1" applyFill="1" applyBorder="1" applyAlignment="1">
      <alignment/>
    </xf>
    <xf numFmtId="3" fontId="1" fillId="0" borderId="0" xfId="15" applyNumberFormat="1" applyFont="1" applyFill="1" applyAlignment="1">
      <alignment/>
    </xf>
    <xf numFmtId="9" fontId="1" fillId="0" borderId="0" xfId="21" applyFont="1" applyFill="1" applyAlignment="1">
      <alignment/>
    </xf>
    <xf numFmtId="0" fontId="1" fillId="0" borderId="15" xfId="0" applyFont="1" applyFill="1" applyBorder="1" applyAlignment="1">
      <alignment/>
    </xf>
    <xf numFmtId="3" fontId="1" fillId="0" borderId="1" xfId="0" applyNumberFormat="1" applyFont="1" applyFill="1" applyBorder="1" applyAlignment="1">
      <alignment/>
    </xf>
    <xf numFmtId="0" fontId="1" fillId="0" borderId="21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3" fontId="1" fillId="0" borderId="6" xfId="0" applyNumberFormat="1" applyFont="1" applyFill="1" applyBorder="1" applyAlignment="1">
      <alignment/>
    </xf>
    <xf numFmtId="3" fontId="1" fillId="0" borderId="3" xfId="23" applyNumberFormat="1" applyFont="1" applyFill="1" applyBorder="1">
      <alignment/>
      <protection/>
    </xf>
    <xf numFmtId="3" fontId="1" fillId="0" borderId="22" xfId="0" applyNumberFormat="1" applyFont="1" applyFill="1" applyBorder="1" applyAlignment="1">
      <alignment horizontal="center"/>
    </xf>
    <xf numFmtId="3" fontId="1" fillId="0" borderId="23" xfId="0" applyNumberFormat="1" applyFont="1" applyFill="1" applyBorder="1" applyAlignment="1">
      <alignment horizontal="center"/>
    </xf>
    <xf numFmtId="3" fontId="1" fillId="0" borderId="5" xfId="0" applyNumberFormat="1" applyFont="1" applyFill="1" applyBorder="1" applyAlignment="1">
      <alignment horizontal="center"/>
    </xf>
    <xf numFmtId="3" fontId="1" fillId="0" borderId="24" xfId="0" applyNumberFormat="1" applyFont="1" applyFill="1" applyBorder="1" applyAlignment="1">
      <alignment horizontal="center" wrapText="1"/>
    </xf>
    <xf numFmtId="3" fontId="1" fillId="0" borderId="1" xfId="25" applyNumberFormat="1" applyFont="1" applyFill="1" applyBorder="1">
      <alignment/>
      <protection/>
    </xf>
    <xf numFmtId="3" fontId="4" fillId="0" borderId="0" xfId="0" applyNumberFormat="1" applyFont="1" applyFill="1" applyAlignment="1">
      <alignment horizontal="right"/>
    </xf>
    <xf numFmtId="3" fontId="1" fillId="0" borderId="25" xfId="0" applyNumberFormat="1" applyFont="1" applyFill="1" applyBorder="1" applyAlignment="1">
      <alignment/>
    </xf>
    <xf numFmtId="3" fontId="1" fillId="0" borderId="26" xfId="0" applyNumberFormat="1" applyFont="1" applyFill="1" applyBorder="1" applyAlignment="1">
      <alignment/>
    </xf>
    <xf numFmtId="0" fontId="1" fillId="0" borderId="25" xfId="0" applyFont="1" applyFill="1" applyBorder="1" applyAlignment="1">
      <alignment/>
    </xf>
    <xf numFmtId="3" fontId="1" fillId="0" borderId="26" xfId="25" applyNumberFormat="1" applyFont="1" applyFill="1" applyBorder="1">
      <alignment/>
      <protection/>
    </xf>
    <xf numFmtId="3" fontId="1" fillId="0" borderId="2" xfId="23" applyNumberFormat="1" applyFont="1" applyFill="1" applyBorder="1">
      <alignment/>
      <protection/>
    </xf>
    <xf numFmtId="0" fontId="1" fillId="0" borderId="27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6" fillId="0" borderId="28" xfId="0" applyFont="1" applyBorder="1" applyAlignment="1">
      <alignment/>
    </xf>
  </cellXfs>
  <cellStyles count="14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  <cellStyle name="Statistical Report" xfId="22"/>
    <cellStyle name="StatReport2double" xfId="23"/>
    <cellStyle name="StatReport3double" xfId="24"/>
    <cellStyle name="StatReport3side" xfId="25"/>
    <cellStyle name="StatReportdoublebottom" xfId="26"/>
    <cellStyle name="StatReportNCRow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58"/>
  <sheetViews>
    <sheetView showGridLines="0" tabSelected="1" zoomScale="85" zoomScaleNormal="85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B3" sqref="B3:B4"/>
    </sheetView>
  </sheetViews>
  <sheetFormatPr defaultColWidth="9.140625" defaultRowHeight="12.75"/>
  <cols>
    <col min="1" max="1" width="3.8515625" style="1" customWidth="1"/>
    <col min="2" max="2" width="23.57421875" style="1" bestFit="1" customWidth="1"/>
    <col min="3" max="3" width="11.140625" style="1" customWidth="1"/>
    <col min="4" max="4" width="12.421875" style="1" customWidth="1"/>
    <col min="5" max="5" width="12.28125" style="1" customWidth="1"/>
    <col min="6" max="6" width="12.7109375" style="1" bestFit="1" customWidth="1"/>
    <col min="7" max="7" width="10.7109375" style="1" bestFit="1" customWidth="1"/>
    <col min="8" max="8" width="12.7109375" style="1" bestFit="1" customWidth="1"/>
    <col min="9" max="9" width="10.7109375" style="1" customWidth="1"/>
    <col min="10" max="10" width="9.8515625" style="1" bestFit="1" customWidth="1"/>
    <col min="11" max="11" width="10.7109375" style="1" bestFit="1" customWidth="1"/>
    <col min="12" max="12" width="12.00390625" style="1" bestFit="1" customWidth="1"/>
    <col min="13" max="13" width="14.00390625" style="1" bestFit="1" customWidth="1"/>
    <col min="14" max="14" width="3.00390625" style="1" customWidth="1"/>
    <col min="15" max="15" width="13.28125" style="1" bestFit="1" customWidth="1"/>
    <col min="16" max="16384" width="9.140625" style="1" customWidth="1"/>
  </cols>
  <sheetData>
    <row r="1" spans="1:13" ht="12">
      <c r="A1" s="1" t="s">
        <v>90</v>
      </c>
      <c r="C1" s="2"/>
      <c r="D1" s="2"/>
      <c r="E1" s="2"/>
      <c r="F1" s="2"/>
      <c r="G1" s="2"/>
      <c r="H1" s="2"/>
      <c r="I1" s="2"/>
      <c r="J1" s="2"/>
      <c r="K1" s="2"/>
      <c r="L1" s="2"/>
      <c r="M1" s="36" t="s">
        <v>98</v>
      </c>
    </row>
    <row r="2" spans="3:13" ht="12.75" thickBot="1"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2.75" thickTop="1">
      <c r="A3" s="3"/>
      <c r="B3" s="43"/>
      <c r="C3" s="4"/>
      <c r="D3" s="5"/>
      <c r="E3" s="6"/>
      <c r="F3" s="5"/>
      <c r="G3" s="5"/>
      <c r="H3" s="6"/>
      <c r="I3" s="5"/>
      <c r="J3" s="5"/>
      <c r="K3" s="5"/>
      <c r="L3" s="7"/>
      <c r="M3" s="31" t="s">
        <v>0</v>
      </c>
    </row>
    <row r="4" spans="1:13" ht="12">
      <c r="A4" s="8"/>
      <c r="B4" s="44"/>
      <c r="C4" s="9" t="s">
        <v>1</v>
      </c>
      <c r="D4" s="10"/>
      <c r="E4" s="11"/>
      <c r="F4" s="10" t="s">
        <v>2</v>
      </c>
      <c r="G4" s="10"/>
      <c r="H4" s="11"/>
      <c r="I4" s="10" t="s">
        <v>3</v>
      </c>
      <c r="J4" s="10"/>
      <c r="K4" s="10"/>
      <c r="L4" s="12" t="s">
        <v>4</v>
      </c>
      <c r="M4" s="32" t="s">
        <v>5</v>
      </c>
    </row>
    <row r="5" spans="1:13" ht="12.75" thickBot="1">
      <c r="A5" s="13"/>
      <c r="B5" s="14"/>
      <c r="C5" s="15" t="s">
        <v>88</v>
      </c>
      <c r="D5" s="15" t="s">
        <v>6</v>
      </c>
      <c r="E5" s="15" t="s">
        <v>7</v>
      </c>
      <c r="F5" s="33" t="s">
        <v>8</v>
      </c>
      <c r="G5" s="33" t="s">
        <v>9</v>
      </c>
      <c r="H5" s="16" t="s">
        <v>7</v>
      </c>
      <c r="I5" s="15" t="s">
        <v>89</v>
      </c>
      <c r="J5" s="15" t="s">
        <v>9</v>
      </c>
      <c r="K5" s="15" t="s">
        <v>10</v>
      </c>
      <c r="L5" s="17" t="s">
        <v>11</v>
      </c>
      <c r="M5" s="34" t="s">
        <v>12</v>
      </c>
    </row>
    <row r="6" spans="1:13" ht="13.5" thickBot="1" thickTop="1">
      <c r="A6" s="18"/>
      <c r="B6" s="19" t="s">
        <v>13</v>
      </c>
      <c r="C6" s="20"/>
      <c r="D6" s="20"/>
      <c r="E6" s="20"/>
      <c r="F6" s="20"/>
      <c r="G6" s="20"/>
      <c r="H6" s="20"/>
      <c r="I6" s="20"/>
      <c r="J6" s="20"/>
      <c r="K6" s="20"/>
      <c r="L6" s="20"/>
      <c r="M6" s="21"/>
    </row>
    <row r="7" spans="1:18" ht="12.75" thickTop="1">
      <c r="A7" s="37">
        <v>1</v>
      </c>
      <c r="B7" s="22" t="s">
        <v>14</v>
      </c>
      <c r="C7" s="26">
        <v>2500</v>
      </c>
      <c r="D7" s="26">
        <v>33301485</v>
      </c>
      <c r="E7" s="26">
        <f>SUM(C7:D7)</f>
        <v>33303985</v>
      </c>
      <c r="F7" s="26">
        <v>567044</v>
      </c>
      <c r="G7" s="26">
        <v>0</v>
      </c>
      <c r="H7" s="26">
        <f>SUM(F7:G7)</f>
        <v>567044</v>
      </c>
      <c r="I7" s="26">
        <v>0</v>
      </c>
      <c r="J7" s="26">
        <v>20000</v>
      </c>
      <c r="K7" s="26">
        <f>SUM(I7:J7)</f>
        <v>20000</v>
      </c>
      <c r="L7" s="26">
        <v>3489436</v>
      </c>
      <c r="M7" s="38">
        <f aca="true" t="shared" si="0" ref="M7:M60">E7+H7+K7+L7</f>
        <v>37380465</v>
      </c>
      <c r="P7" s="2"/>
      <c r="Q7" s="24"/>
      <c r="R7" s="2"/>
    </row>
    <row r="8" spans="1:18" ht="12">
      <c r="A8" s="37">
        <v>2</v>
      </c>
      <c r="B8" s="22" t="s">
        <v>15</v>
      </c>
      <c r="C8" s="26">
        <v>0</v>
      </c>
      <c r="D8" s="26">
        <v>16616117</v>
      </c>
      <c r="E8" s="26">
        <f aca="true" t="shared" si="1" ref="E8:E59">SUM(C8:D8)</f>
        <v>16616117</v>
      </c>
      <c r="F8" s="26">
        <v>550839</v>
      </c>
      <c r="G8" s="26">
        <v>0</v>
      </c>
      <c r="H8" s="26">
        <f aca="true" t="shared" si="2" ref="H8:H59">SUM(F8:G8)</f>
        <v>550839</v>
      </c>
      <c r="I8" s="26">
        <v>0</v>
      </c>
      <c r="J8" s="26">
        <v>0</v>
      </c>
      <c r="K8" s="26">
        <f aca="true" t="shared" si="3" ref="K8:K59">SUM(I8:J8)</f>
        <v>0</v>
      </c>
      <c r="L8" s="26">
        <v>72168</v>
      </c>
      <c r="M8" s="38">
        <f t="shared" si="0"/>
        <v>17239124</v>
      </c>
      <c r="P8" s="2"/>
      <c r="Q8" s="24"/>
      <c r="R8" s="2"/>
    </row>
    <row r="9" spans="1:18" ht="12">
      <c r="A9" s="37">
        <v>3</v>
      </c>
      <c r="B9" s="22" t="s">
        <v>16</v>
      </c>
      <c r="C9" s="26">
        <v>5947903</v>
      </c>
      <c r="D9" s="26">
        <v>2122300</v>
      </c>
      <c r="E9" s="26">
        <f t="shared" si="1"/>
        <v>8070203</v>
      </c>
      <c r="F9" s="26">
        <v>317917</v>
      </c>
      <c r="G9" s="26">
        <v>0</v>
      </c>
      <c r="H9" s="26">
        <f t="shared" si="2"/>
        <v>317917</v>
      </c>
      <c r="I9" s="26">
        <v>0</v>
      </c>
      <c r="J9" s="26">
        <v>0</v>
      </c>
      <c r="K9" s="26">
        <f t="shared" si="3"/>
        <v>0</v>
      </c>
      <c r="L9" s="26">
        <v>200058</v>
      </c>
      <c r="M9" s="38">
        <f t="shared" si="0"/>
        <v>8588178</v>
      </c>
      <c r="P9" s="2"/>
      <c r="Q9" s="24"/>
      <c r="R9" s="2"/>
    </row>
    <row r="10" spans="1:18" ht="12">
      <c r="A10" s="37">
        <v>4</v>
      </c>
      <c r="B10" s="22" t="s">
        <v>18</v>
      </c>
      <c r="C10" s="26">
        <v>0</v>
      </c>
      <c r="D10" s="26">
        <v>7585777</v>
      </c>
      <c r="E10" s="26">
        <f t="shared" si="1"/>
        <v>7585777</v>
      </c>
      <c r="F10" s="26">
        <v>304511</v>
      </c>
      <c r="G10" s="26">
        <v>0</v>
      </c>
      <c r="H10" s="26">
        <f t="shared" si="2"/>
        <v>304511</v>
      </c>
      <c r="I10" s="26">
        <v>57496</v>
      </c>
      <c r="J10" s="26">
        <v>26348</v>
      </c>
      <c r="K10" s="26">
        <f t="shared" si="3"/>
        <v>83844</v>
      </c>
      <c r="L10" s="26">
        <v>162893</v>
      </c>
      <c r="M10" s="38">
        <f t="shared" si="0"/>
        <v>8137025</v>
      </c>
      <c r="P10" s="2"/>
      <c r="Q10" s="24"/>
      <c r="R10" s="2"/>
    </row>
    <row r="11" spans="1:18" ht="12">
      <c r="A11" s="37">
        <v>5</v>
      </c>
      <c r="B11" s="22" t="s">
        <v>17</v>
      </c>
      <c r="C11" s="26">
        <v>0</v>
      </c>
      <c r="D11" s="26">
        <v>7906961</v>
      </c>
      <c r="E11" s="26">
        <f t="shared" si="1"/>
        <v>7906961</v>
      </c>
      <c r="F11" s="26">
        <v>358088</v>
      </c>
      <c r="G11" s="26">
        <v>312321</v>
      </c>
      <c r="H11" s="26">
        <f t="shared" si="2"/>
        <v>670409</v>
      </c>
      <c r="I11" s="26">
        <v>220996</v>
      </c>
      <c r="J11" s="26">
        <v>95347</v>
      </c>
      <c r="K11" s="26">
        <f t="shared" si="3"/>
        <v>316343</v>
      </c>
      <c r="L11" s="26">
        <v>384923</v>
      </c>
      <c r="M11" s="38">
        <f t="shared" si="0"/>
        <v>9278636</v>
      </c>
      <c r="P11" s="2"/>
      <c r="Q11" s="24"/>
      <c r="R11" s="2"/>
    </row>
    <row r="12" spans="1:18" ht="12">
      <c r="A12" s="37">
        <v>6</v>
      </c>
      <c r="B12" s="22" t="s">
        <v>19</v>
      </c>
      <c r="C12" s="26">
        <v>0</v>
      </c>
      <c r="D12" s="26">
        <v>8108240</v>
      </c>
      <c r="E12" s="26">
        <f t="shared" si="1"/>
        <v>8108240</v>
      </c>
      <c r="F12" s="26">
        <v>240630</v>
      </c>
      <c r="G12" s="26">
        <v>0</v>
      </c>
      <c r="H12" s="26">
        <f t="shared" si="2"/>
        <v>240630</v>
      </c>
      <c r="I12" s="26">
        <v>0</v>
      </c>
      <c r="J12" s="26">
        <v>0</v>
      </c>
      <c r="K12" s="26">
        <f t="shared" si="3"/>
        <v>0</v>
      </c>
      <c r="L12" s="26">
        <v>358399</v>
      </c>
      <c r="M12" s="38">
        <f t="shared" si="0"/>
        <v>8707269</v>
      </c>
      <c r="P12" s="2"/>
      <c r="Q12" s="24"/>
      <c r="R12" s="2"/>
    </row>
    <row r="13" spans="1:18" ht="12">
      <c r="A13" s="37">
        <v>7</v>
      </c>
      <c r="B13" s="22" t="s">
        <v>92</v>
      </c>
      <c r="C13" s="26">
        <v>0</v>
      </c>
      <c r="D13" s="26">
        <v>4477855</v>
      </c>
      <c r="E13" s="26">
        <f t="shared" si="1"/>
        <v>4477855</v>
      </c>
      <c r="F13" s="26">
        <v>245485</v>
      </c>
      <c r="G13" s="26">
        <v>0</v>
      </c>
      <c r="H13" s="26">
        <f t="shared" si="2"/>
        <v>245485</v>
      </c>
      <c r="I13" s="26">
        <v>4222</v>
      </c>
      <c r="J13" s="26">
        <v>68910</v>
      </c>
      <c r="K13" s="26">
        <f t="shared" si="3"/>
        <v>73132</v>
      </c>
      <c r="L13" s="26">
        <v>286857</v>
      </c>
      <c r="M13" s="38">
        <f t="shared" si="0"/>
        <v>5083329</v>
      </c>
      <c r="P13" s="2"/>
      <c r="Q13" s="24"/>
      <c r="R13" s="2"/>
    </row>
    <row r="14" spans="1:18" ht="12">
      <c r="A14" s="37">
        <v>8</v>
      </c>
      <c r="B14" s="22" t="s">
        <v>93</v>
      </c>
      <c r="C14" s="26">
        <v>0</v>
      </c>
      <c r="D14" s="26">
        <v>3205624</v>
      </c>
      <c r="E14" s="26">
        <f t="shared" si="1"/>
        <v>3205624</v>
      </c>
      <c r="F14" s="26">
        <v>197437</v>
      </c>
      <c r="G14" s="26">
        <v>136142</v>
      </c>
      <c r="H14" s="26">
        <f t="shared" si="2"/>
        <v>333579</v>
      </c>
      <c r="I14" s="26">
        <v>125000</v>
      </c>
      <c r="J14" s="26">
        <v>0</v>
      </c>
      <c r="K14" s="26">
        <f t="shared" si="3"/>
        <v>125000</v>
      </c>
      <c r="L14" s="26">
        <v>324000</v>
      </c>
      <c r="M14" s="38">
        <f t="shared" si="0"/>
        <v>3988203</v>
      </c>
      <c r="P14" s="2"/>
      <c r="Q14" s="24"/>
      <c r="R14" s="2"/>
    </row>
    <row r="15" spans="1:18" ht="12">
      <c r="A15" s="37">
        <v>9</v>
      </c>
      <c r="B15" s="22" t="s">
        <v>27</v>
      </c>
      <c r="C15" s="26">
        <v>0</v>
      </c>
      <c r="D15" s="26">
        <v>3765629</v>
      </c>
      <c r="E15" s="26">
        <f t="shared" si="1"/>
        <v>3765629</v>
      </c>
      <c r="F15" s="26">
        <v>195235</v>
      </c>
      <c r="G15" s="26">
        <v>79350</v>
      </c>
      <c r="H15" s="26">
        <f t="shared" si="2"/>
        <v>274585</v>
      </c>
      <c r="I15" s="26">
        <v>0</v>
      </c>
      <c r="J15" s="26">
        <v>0</v>
      </c>
      <c r="K15" s="26">
        <f t="shared" si="3"/>
        <v>0</v>
      </c>
      <c r="L15" s="26">
        <v>183975</v>
      </c>
      <c r="M15" s="38">
        <f t="shared" si="0"/>
        <v>4224189</v>
      </c>
      <c r="P15" s="2"/>
      <c r="Q15" s="24"/>
      <c r="R15" s="2"/>
    </row>
    <row r="16" spans="1:18" ht="12">
      <c r="A16" s="37">
        <v>10</v>
      </c>
      <c r="B16" s="22" t="s">
        <v>20</v>
      </c>
      <c r="C16" s="26">
        <v>0</v>
      </c>
      <c r="D16" s="26">
        <v>1880287</v>
      </c>
      <c r="E16" s="26">
        <f t="shared" si="1"/>
        <v>1880287</v>
      </c>
      <c r="F16" s="26">
        <v>245424</v>
      </c>
      <c r="G16" s="26">
        <v>0</v>
      </c>
      <c r="H16" s="26">
        <f t="shared" si="2"/>
        <v>245424</v>
      </c>
      <c r="I16" s="26">
        <v>21119</v>
      </c>
      <c r="J16" s="26">
        <v>27835</v>
      </c>
      <c r="K16" s="26">
        <f t="shared" si="3"/>
        <v>48954</v>
      </c>
      <c r="L16" s="26">
        <v>182352</v>
      </c>
      <c r="M16" s="38">
        <f t="shared" si="0"/>
        <v>2357017</v>
      </c>
      <c r="P16" s="2"/>
      <c r="Q16" s="24"/>
      <c r="R16" s="2"/>
    </row>
    <row r="17" spans="1:18" ht="12">
      <c r="A17" s="37">
        <v>11</v>
      </c>
      <c r="B17" s="22" t="s">
        <v>85</v>
      </c>
      <c r="C17" s="26">
        <v>0</v>
      </c>
      <c r="D17" s="26">
        <v>2421418</v>
      </c>
      <c r="E17" s="26">
        <f t="shared" si="1"/>
        <v>2421418</v>
      </c>
      <c r="F17" s="26">
        <v>188793</v>
      </c>
      <c r="G17" s="26">
        <v>0</v>
      </c>
      <c r="H17" s="26">
        <f t="shared" si="2"/>
        <v>188793</v>
      </c>
      <c r="I17" s="26">
        <v>0</v>
      </c>
      <c r="J17" s="26">
        <v>0</v>
      </c>
      <c r="K17" s="26">
        <f t="shared" si="3"/>
        <v>0</v>
      </c>
      <c r="L17" s="26">
        <v>279225</v>
      </c>
      <c r="M17" s="38">
        <f t="shared" si="0"/>
        <v>2889436</v>
      </c>
      <c r="P17" s="2"/>
      <c r="Q17" s="24"/>
      <c r="R17" s="2"/>
    </row>
    <row r="18" spans="1:18" ht="12">
      <c r="A18" s="37">
        <v>12</v>
      </c>
      <c r="B18" s="22" t="s">
        <v>28</v>
      </c>
      <c r="C18" s="26">
        <v>965785</v>
      </c>
      <c r="D18" s="26">
        <v>475000</v>
      </c>
      <c r="E18" s="26">
        <f t="shared" si="1"/>
        <v>1440785</v>
      </c>
      <c r="F18" s="26">
        <v>199192</v>
      </c>
      <c r="G18" s="26">
        <v>0</v>
      </c>
      <c r="H18" s="26">
        <f t="shared" si="2"/>
        <v>199192</v>
      </c>
      <c r="I18" s="26">
        <v>0</v>
      </c>
      <c r="J18" s="26">
        <v>0</v>
      </c>
      <c r="K18" s="26">
        <f t="shared" si="3"/>
        <v>0</v>
      </c>
      <c r="L18" s="26">
        <v>65827</v>
      </c>
      <c r="M18" s="38">
        <f t="shared" si="0"/>
        <v>1705804</v>
      </c>
      <c r="P18" s="2"/>
      <c r="Q18" s="24"/>
      <c r="R18" s="2"/>
    </row>
    <row r="19" spans="1:18" ht="12">
      <c r="A19" s="37">
        <v>13</v>
      </c>
      <c r="B19" s="22" t="s">
        <v>21</v>
      </c>
      <c r="C19" s="26">
        <v>0</v>
      </c>
      <c r="D19" s="26">
        <v>2984472</v>
      </c>
      <c r="E19" s="26">
        <f t="shared" si="1"/>
        <v>2984472</v>
      </c>
      <c r="F19" s="26">
        <v>201547</v>
      </c>
      <c r="G19" s="26">
        <v>0</v>
      </c>
      <c r="H19" s="26">
        <f t="shared" si="2"/>
        <v>201547</v>
      </c>
      <c r="I19" s="26">
        <v>18923</v>
      </c>
      <c r="J19" s="26">
        <v>0</v>
      </c>
      <c r="K19" s="26">
        <f t="shared" si="3"/>
        <v>18923</v>
      </c>
      <c r="L19" s="26">
        <v>106104</v>
      </c>
      <c r="M19" s="38">
        <f t="shared" si="0"/>
        <v>3311046</v>
      </c>
      <c r="P19" s="2"/>
      <c r="Q19" s="24"/>
      <c r="R19" s="2"/>
    </row>
    <row r="20" spans="1:18" ht="12">
      <c r="A20" s="37">
        <v>14</v>
      </c>
      <c r="B20" s="22" t="s">
        <v>24</v>
      </c>
      <c r="C20" s="26">
        <v>1080417</v>
      </c>
      <c r="D20" s="26">
        <v>534806</v>
      </c>
      <c r="E20" s="26">
        <f t="shared" si="1"/>
        <v>1615223</v>
      </c>
      <c r="F20" s="26">
        <v>194272</v>
      </c>
      <c r="G20" s="26">
        <v>0</v>
      </c>
      <c r="H20" s="26">
        <f t="shared" si="2"/>
        <v>194272</v>
      </c>
      <c r="I20" s="26">
        <v>0</v>
      </c>
      <c r="J20" s="26">
        <v>0</v>
      </c>
      <c r="K20" s="26">
        <f t="shared" si="3"/>
        <v>0</v>
      </c>
      <c r="L20" s="26">
        <v>339711</v>
      </c>
      <c r="M20" s="38">
        <f t="shared" si="0"/>
        <v>2149206</v>
      </c>
      <c r="P20" s="2"/>
      <c r="Q20" s="24"/>
      <c r="R20" s="2"/>
    </row>
    <row r="21" spans="1:18" ht="12">
      <c r="A21" s="37">
        <v>15</v>
      </c>
      <c r="B21" s="22" t="s">
        <v>94</v>
      </c>
      <c r="C21" s="26">
        <v>12000</v>
      </c>
      <c r="D21" s="26">
        <v>2244720</v>
      </c>
      <c r="E21" s="26">
        <f t="shared" si="1"/>
        <v>2256720</v>
      </c>
      <c r="F21" s="26">
        <v>184926</v>
      </c>
      <c r="G21" s="26">
        <v>0</v>
      </c>
      <c r="H21" s="26">
        <f t="shared" si="2"/>
        <v>184926</v>
      </c>
      <c r="I21" s="26">
        <v>0</v>
      </c>
      <c r="J21" s="26">
        <v>0</v>
      </c>
      <c r="K21" s="26">
        <f t="shared" si="3"/>
        <v>0</v>
      </c>
      <c r="L21" s="26">
        <v>15646</v>
      </c>
      <c r="M21" s="38">
        <f t="shared" si="0"/>
        <v>2457292</v>
      </c>
      <c r="P21" s="2"/>
      <c r="Q21" s="24"/>
      <c r="R21" s="2"/>
    </row>
    <row r="22" spans="1:18" ht="12">
      <c r="A22" s="37">
        <v>16</v>
      </c>
      <c r="B22" s="22" t="s">
        <v>23</v>
      </c>
      <c r="C22" s="26">
        <v>560843</v>
      </c>
      <c r="D22" s="26">
        <v>1414266</v>
      </c>
      <c r="E22" s="26">
        <f t="shared" si="1"/>
        <v>1975109</v>
      </c>
      <c r="F22" s="26">
        <v>191391</v>
      </c>
      <c r="G22" s="26">
        <v>0</v>
      </c>
      <c r="H22" s="26">
        <f t="shared" si="2"/>
        <v>191391</v>
      </c>
      <c r="I22" s="26">
        <v>0</v>
      </c>
      <c r="J22" s="26">
        <v>0</v>
      </c>
      <c r="K22" s="26">
        <f t="shared" si="3"/>
        <v>0</v>
      </c>
      <c r="L22" s="26">
        <v>324364</v>
      </c>
      <c r="M22" s="38">
        <f t="shared" si="0"/>
        <v>2490864</v>
      </c>
      <c r="P22" s="2"/>
      <c r="Q22" s="24"/>
      <c r="R22" s="2"/>
    </row>
    <row r="23" spans="1:18" ht="12">
      <c r="A23" s="37">
        <v>17</v>
      </c>
      <c r="B23" s="22" t="s">
        <v>22</v>
      </c>
      <c r="C23" s="26">
        <v>0</v>
      </c>
      <c r="D23" s="26">
        <v>2597665</v>
      </c>
      <c r="E23" s="26">
        <f t="shared" si="1"/>
        <v>2597665</v>
      </c>
      <c r="F23" s="26">
        <v>188847</v>
      </c>
      <c r="G23" s="26">
        <v>127412</v>
      </c>
      <c r="H23" s="26">
        <f t="shared" si="2"/>
        <v>316259</v>
      </c>
      <c r="I23" s="26">
        <v>17030</v>
      </c>
      <c r="J23" s="26">
        <v>0</v>
      </c>
      <c r="K23" s="26">
        <f t="shared" si="3"/>
        <v>17030</v>
      </c>
      <c r="L23" s="26">
        <v>113357</v>
      </c>
      <c r="M23" s="38">
        <f t="shared" si="0"/>
        <v>3044311</v>
      </c>
      <c r="P23" s="2"/>
      <c r="Q23" s="24"/>
      <c r="R23" s="2"/>
    </row>
    <row r="24" spans="1:18" ht="12">
      <c r="A24" s="37">
        <v>18</v>
      </c>
      <c r="B24" s="22" t="s">
        <v>25</v>
      </c>
      <c r="C24" s="26">
        <v>283548</v>
      </c>
      <c r="D24" s="26">
        <v>316500</v>
      </c>
      <c r="E24" s="26">
        <f t="shared" si="1"/>
        <v>600048</v>
      </c>
      <c r="F24" s="26">
        <v>227245</v>
      </c>
      <c r="G24" s="26">
        <v>0</v>
      </c>
      <c r="H24" s="26">
        <f t="shared" si="2"/>
        <v>227245</v>
      </c>
      <c r="I24" s="26">
        <v>44850</v>
      </c>
      <c r="J24" s="26">
        <v>0</v>
      </c>
      <c r="K24" s="26">
        <f t="shared" si="3"/>
        <v>44850</v>
      </c>
      <c r="L24" s="26">
        <v>126824</v>
      </c>
      <c r="M24" s="38">
        <f t="shared" si="0"/>
        <v>998967</v>
      </c>
      <c r="P24" s="2"/>
      <c r="Q24" s="24"/>
      <c r="R24" s="2"/>
    </row>
    <row r="25" spans="1:18" ht="12">
      <c r="A25" s="37">
        <v>19</v>
      </c>
      <c r="B25" s="22" t="s">
        <v>29</v>
      </c>
      <c r="C25" s="26">
        <v>0</v>
      </c>
      <c r="D25" s="26">
        <v>2542472</v>
      </c>
      <c r="E25" s="26">
        <f t="shared" si="1"/>
        <v>2542472</v>
      </c>
      <c r="F25" s="26">
        <v>158330</v>
      </c>
      <c r="G25" s="26">
        <v>0</v>
      </c>
      <c r="H25" s="26">
        <f t="shared" si="2"/>
        <v>158330</v>
      </c>
      <c r="I25" s="26">
        <v>19000</v>
      </c>
      <c r="J25" s="26">
        <v>0</v>
      </c>
      <c r="K25" s="26">
        <f t="shared" si="3"/>
        <v>19000</v>
      </c>
      <c r="L25" s="26">
        <v>0</v>
      </c>
      <c r="M25" s="38">
        <f t="shared" si="0"/>
        <v>2719802</v>
      </c>
      <c r="P25" s="2"/>
      <c r="Q25" s="24"/>
      <c r="R25" s="2"/>
    </row>
    <row r="26" spans="1:18" ht="12">
      <c r="A26" s="37">
        <v>20</v>
      </c>
      <c r="B26" s="22" t="s">
        <v>26</v>
      </c>
      <c r="C26" s="26">
        <v>174015</v>
      </c>
      <c r="D26" s="26">
        <v>1083255</v>
      </c>
      <c r="E26" s="26">
        <f t="shared" si="1"/>
        <v>1257270</v>
      </c>
      <c r="F26" s="26">
        <v>177420</v>
      </c>
      <c r="G26" s="26">
        <v>65016</v>
      </c>
      <c r="H26" s="26">
        <f t="shared" si="2"/>
        <v>242436</v>
      </c>
      <c r="I26" s="26">
        <v>50000</v>
      </c>
      <c r="J26" s="26">
        <v>0</v>
      </c>
      <c r="K26" s="26">
        <f t="shared" si="3"/>
        <v>50000</v>
      </c>
      <c r="L26" s="26">
        <v>106272</v>
      </c>
      <c r="M26" s="38">
        <f t="shared" si="0"/>
        <v>1655978</v>
      </c>
      <c r="P26" s="2"/>
      <c r="Q26" s="24"/>
      <c r="R26" s="2"/>
    </row>
    <row r="27" spans="1:18" ht="12">
      <c r="A27" s="37">
        <v>21</v>
      </c>
      <c r="B27" s="22" t="s">
        <v>30</v>
      </c>
      <c r="C27" s="26">
        <v>65149</v>
      </c>
      <c r="D27" s="26">
        <v>1919159</v>
      </c>
      <c r="E27" s="26">
        <f t="shared" si="1"/>
        <v>1984308</v>
      </c>
      <c r="F27" s="26">
        <v>155794</v>
      </c>
      <c r="G27" s="26">
        <v>0</v>
      </c>
      <c r="H27" s="26">
        <f t="shared" si="2"/>
        <v>155794</v>
      </c>
      <c r="I27" s="26">
        <v>0</v>
      </c>
      <c r="J27" s="26">
        <v>0</v>
      </c>
      <c r="K27" s="26">
        <f t="shared" si="3"/>
        <v>0</v>
      </c>
      <c r="L27" s="26">
        <v>82803</v>
      </c>
      <c r="M27" s="38">
        <f t="shared" si="0"/>
        <v>2222905</v>
      </c>
      <c r="P27" s="2"/>
      <c r="Q27" s="24"/>
      <c r="R27" s="2"/>
    </row>
    <row r="28" spans="1:18" ht="12">
      <c r="A28" s="37">
        <v>22</v>
      </c>
      <c r="B28" s="22" t="s">
        <v>33</v>
      </c>
      <c r="C28" s="26">
        <v>502365</v>
      </c>
      <c r="D28" s="26">
        <v>814640</v>
      </c>
      <c r="E28" s="26">
        <f t="shared" si="1"/>
        <v>1317005</v>
      </c>
      <c r="F28" s="26">
        <v>167894</v>
      </c>
      <c r="G28" s="26">
        <v>0</v>
      </c>
      <c r="H28" s="26">
        <f t="shared" si="2"/>
        <v>167894</v>
      </c>
      <c r="I28" s="26">
        <v>8000</v>
      </c>
      <c r="J28" s="26">
        <v>0</v>
      </c>
      <c r="K28" s="26">
        <f t="shared" si="3"/>
        <v>8000</v>
      </c>
      <c r="L28" s="26">
        <v>43048</v>
      </c>
      <c r="M28" s="38">
        <f t="shared" si="0"/>
        <v>1535947</v>
      </c>
      <c r="P28" s="2"/>
      <c r="Q28" s="24"/>
      <c r="R28" s="2"/>
    </row>
    <row r="29" spans="1:18" ht="12">
      <c r="A29" s="37">
        <v>23</v>
      </c>
      <c r="B29" s="22" t="s">
        <v>35</v>
      </c>
      <c r="C29" s="26">
        <v>0</v>
      </c>
      <c r="D29" s="26">
        <v>2571522</v>
      </c>
      <c r="E29" s="26">
        <f t="shared" si="1"/>
        <v>2571522</v>
      </c>
      <c r="F29" s="26">
        <v>143986</v>
      </c>
      <c r="G29" s="26">
        <v>0</v>
      </c>
      <c r="H29" s="26">
        <f t="shared" si="2"/>
        <v>143986</v>
      </c>
      <c r="I29" s="26">
        <v>0</v>
      </c>
      <c r="J29" s="26">
        <v>0</v>
      </c>
      <c r="K29" s="26">
        <f t="shared" si="3"/>
        <v>0</v>
      </c>
      <c r="L29" s="26">
        <v>0</v>
      </c>
      <c r="M29" s="38">
        <f t="shared" si="0"/>
        <v>2715508</v>
      </c>
      <c r="P29" s="2"/>
      <c r="Q29" s="24"/>
      <c r="R29" s="2"/>
    </row>
    <row r="30" spans="1:18" ht="12">
      <c r="A30" s="37">
        <v>24</v>
      </c>
      <c r="B30" s="22" t="s">
        <v>38</v>
      </c>
      <c r="C30" s="26">
        <v>0</v>
      </c>
      <c r="D30" s="26">
        <v>1357163</v>
      </c>
      <c r="E30" s="26">
        <f t="shared" si="1"/>
        <v>1357163</v>
      </c>
      <c r="F30" s="26">
        <v>144653</v>
      </c>
      <c r="G30" s="26">
        <v>0</v>
      </c>
      <c r="H30" s="26">
        <f t="shared" si="2"/>
        <v>144653</v>
      </c>
      <c r="I30" s="26">
        <v>0</v>
      </c>
      <c r="J30" s="26">
        <v>0</v>
      </c>
      <c r="K30" s="26">
        <f t="shared" si="3"/>
        <v>0</v>
      </c>
      <c r="L30" s="26">
        <v>2600</v>
      </c>
      <c r="M30" s="38">
        <f t="shared" si="0"/>
        <v>1504416</v>
      </c>
      <c r="P30" s="2"/>
      <c r="Q30" s="24"/>
      <c r="R30" s="2"/>
    </row>
    <row r="31" spans="1:18" ht="12">
      <c r="A31" s="37">
        <v>25</v>
      </c>
      <c r="B31" s="22" t="s">
        <v>95</v>
      </c>
      <c r="C31" s="26">
        <v>2600</v>
      </c>
      <c r="D31" s="26">
        <v>1418627</v>
      </c>
      <c r="E31" s="26">
        <f t="shared" si="1"/>
        <v>1421227</v>
      </c>
      <c r="F31" s="26">
        <v>143854</v>
      </c>
      <c r="G31" s="26">
        <v>31200</v>
      </c>
      <c r="H31" s="26">
        <f t="shared" si="2"/>
        <v>175054</v>
      </c>
      <c r="I31" s="26">
        <v>0</v>
      </c>
      <c r="J31" s="26">
        <v>0</v>
      </c>
      <c r="K31" s="26">
        <f t="shared" si="3"/>
        <v>0</v>
      </c>
      <c r="L31" s="26">
        <v>101739</v>
      </c>
      <c r="M31" s="38">
        <f t="shared" si="0"/>
        <v>1698020</v>
      </c>
      <c r="O31" s="2"/>
      <c r="P31" s="2"/>
      <c r="Q31" s="24"/>
      <c r="R31" s="2"/>
    </row>
    <row r="32" spans="1:18" ht="12">
      <c r="A32" s="37">
        <v>26</v>
      </c>
      <c r="B32" s="22" t="s">
        <v>32</v>
      </c>
      <c r="C32" s="26">
        <v>262482</v>
      </c>
      <c r="D32" s="26">
        <v>744399</v>
      </c>
      <c r="E32" s="26">
        <f t="shared" si="1"/>
        <v>1006881</v>
      </c>
      <c r="F32" s="26">
        <v>149788</v>
      </c>
      <c r="G32" s="26">
        <v>0</v>
      </c>
      <c r="H32" s="26">
        <f t="shared" si="2"/>
        <v>149788</v>
      </c>
      <c r="I32" s="26">
        <v>0</v>
      </c>
      <c r="J32" s="26">
        <v>0</v>
      </c>
      <c r="K32" s="26">
        <f t="shared" si="3"/>
        <v>0</v>
      </c>
      <c r="L32" s="26">
        <v>60859</v>
      </c>
      <c r="M32" s="38">
        <f t="shared" si="0"/>
        <v>1217528</v>
      </c>
      <c r="P32" s="2"/>
      <c r="Q32" s="24"/>
      <c r="R32" s="2"/>
    </row>
    <row r="33" spans="1:18" ht="12">
      <c r="A33" s="37">
        <v>27</v>
      </c>
      <c r="B33" s="22" t="s">
        <v>31</v>
      </c>
      <c r="C33" s="26">
        <v>625776</v>
      </c>
      <c r="D33" s="26">
        <v>1053759</v>
      </c>
      <c r="E33" s="26">
        <f t="shared" si="1"/>
        <v>1679535</v>
      </c>
      <c r="F33" s="26">
        <v>142228</v>
      </c>
      <c r="G33" s="26">
        <v>79583</v>
      </c>
      <c r="H33" s="26">
        <f t="shared" si="2"/>
        <v>221811</v>
      </c>
      <c r="I33" s="26">
        <v>48324</v>
      </c>
      <c r="J33" s="26">
        <v>10175</v>
      </c>
      <c r="K33" s="26">
        <f t="shared" si="3"/>
        <v>58499</v>
      </c>
      <c r="L33" s="26">
        <v>774327</v>
      </c>
      <c r="M33" s="38">
        <f t="shared" si="0"/>
        <v>2734172</v>
      </c>
      <c r="P33" s="2"/>
      <c r="Q33" s="24"/>
      <c r="R33" s="2"/>
    </row>
    <row r="34" spans="1:18" ht="12">
      <c r="A34" s="37">
        <v>28</v>
      </c>
      <c r="B34" s="22" t="s">
        <v>34</v>
      </c>
      <c r="C34" s="26">
        <v>0</v>
      </c>
      <c r="D34" s="26">
        <v>757990</v>
      </c>
      <c r="E34" s="26">
        <f t="shared" si="1"/>
        <v>757990</v>
      </c>
      <c r="F34" s="26">
        <v>148448</v>
      </c>
      <c r="G34" s="26">
        <v>0</v>
      </c>
      <c r="H34" s="26">
        <f t="shared" si="2"/>
        <v>148448</v>
      </c>
      <c r="I34" s="26">
        <v>15000</v>
      </c>
      <c r="J34" s="26">
        <v>0</v>
      </c>
      <c r="K34" s="26">
        <f t="shared" si="3"/>
        <v>15000</v>
      </c>
      <c r="L34" s="26">
        <v>96909</v>
      </c>
      <c r="M34" s="38">
        <f t="shared" si="0"/>
        <v>1018347</v>
      </c>
      <c r="P34" s="2"/>
      <c r="Q34" s="24"/>
      <c r="R34" s="2"/>
    </row>
    <row r="35" spans="1:18" ht="12">
      <c r="A35" s="37">
        <v>29</v>
      </c>
      <c r="B35" s="22" t="s">
        <v>36</v>
      </c>
      <c r="C35" s="26">
        <v>0</v>
      </c>
      <c r="D35" s="26">
        <v>887953</v>
      </c>
      <c r="E35" s="26">
        <f t="shared" si="1"/>
        <v>887953</v>
      </c>
      <c r="F35" s="26">
        <v>141097</v>
      </c>
      <c r="G35" s="26">
        <v>0</v>
      </c>
      <c r="H35" s="26">
        <f t="shared" si="2"/>
        <v>141097</v>
      </c>
      <c r="I35" s="26">
        <v>18735</v>
      </c>
      <c r="J35" s="26">
        <v>0</v>
      </c>
      <c r="K35" s="26">
        <f t="shared" si="3"/>
        <v>18735</v>
      </c>
      <c r="L35" s="26">
        <v>68546</v>
      </c>
      <c r="M35" s="38">
        <f t="shared" si="0"/>
        <v>1116331</v>
      </c>
      <c r="P35" s="2"/>
      <c r="Q35" s="24"/>
      <c r="R35" s="2"/>
    </row>
    <row r="36" spans="1:18" ht="12">
      <c r="A36" s="37">
        <v>30</v>
      </c>
      <c r="B36" s="22" t="s">
        <v>37</v>
      </c>
      <c r="C36" s="26">
        <v>0</v>
      </c>
      <c r="D36" s="26">
        <v>1532661</v>
      </c>
      <c r="E36" s="26">
        <f t="shared" si="1"/>
        <v>1532661</v>
      </c>
      <c r="F36" s="26">
        <v>140460</v>
      </c>
      <c r="G36" s="26">
        <v>0</v>
      </c>
      <c r="H36" s="26">
        <f t="shared" si="2"/>
        <v>140460</v>
      </c>
      <c r="I36" s="26">
        <v>0</v>
      </c>
      <c r="J36" s="26">
        <v>0</v>
      </c>
      <c r="K36" s="26">
        <f t="shared" si="3"/>
        <v>0</v>
      </c>
      <c r="L36" s="26">
        <v>39000</v>
      </c>
      <c r="M36" s="38">
        <f t="shared" si="0"/>
        <v>1712121</v>
      </c>
      <c r="P36" s="2"/>
      <c r="Q36" s="24"/>
      <c r="R36" s="2"/>
    </row>
    <row r="37" spans="1:18" ht="12">
      <c r="A37" s="37">
        <v>31</v>
      </c>
      <c r="B37" s="22" t="s">
        <v>96</v>
      </c>
      <c r="C37" s="26">
        <v>4000</v>
      </c>
      <c r="D37" s="26">
        <v>750876</v>
      </c>
      <c r="E37" s="26">
        <f t="shared" si="1"/>
        <v>754876</v>
      </c>
      <c r="F37" s="26">
        <v>136270</v>
      </c>
      <c r="G37" s="26">
        <v>0</v>
      </c>
      <c r="H37" s="26">
        <f t="shared" si="2"/>
        <v>136270</v>
      </c>
      <c r="I37" s="26">
        <v>0</v>
      </c>
      <c r="J37" s="26">
        <v>0</v>
      </c>
      <c r="K37" s="26">
        <f t="shared" si="3"/>
        <v>0</v>
      </c>
      <c r="L37" s="26">
        <v>54046</v>
      </c>
      <c r="M37" s="38">
        <f t="shared" si="0"/>
        <v>945192</v>
      </c>
      <c r="P37" s="2"/>
      <c r="Q37" s="24"/>
      <c r="R37" s="2"/>
    </row>
    <row r="38" spans="1:18" ht="12">
      <c r="A38" s="37">
        <v>32</v>
      </c>
      <c r="B38" s="22" t="s">
        <v>39</v>
      </c>
      <c r="C38" s="26">
        <v>0</v>
      </c>
      <c r="D38" s="26">
        <v>438195</v>
      </c>
      <c r="E38" s="26">
        <f t="shared" si="1"/>
        <v>438195</v>
      </c>
      <c r="F38" s="26">
        <v>129728</v>
      </c>
      <c r="G38" s="26">
        <v>0</v>
      </c>
      <c r="H38" s="26">
        <f t="shared" si="2"/>
        <v>129728</v>
      </c>
      <c r="I38" s="26">
        <v>0</v>
      </c>
      <c r="J38" s="26">
        <v>0</v>
      </c>
      <c r="K38" s="26">
        <f t="shared" si="3"/>
        <v>0</v>
      </c>
      <c r="L38" s="26">
        <v>22530</v>
      </c>
      <c r="M38" s="38">
        <f t="shared" si="0"/>
        <v>590453</v>
      </c>
      <c r="P38" s="2"/>
      <c r="Q38" s="24"/>
      <c r="R38" s="2"/>
    </row>
    <row r="39" spans="1:18" ht="12">
      <c r="A39" s="37">
        <v>33</v>
      </c>
      <c r="B39" s="22" t="s">
        <v>97</v>
      </c>
      <c r="C39" s="26">
        <v>0</v>
      </c>
      <c r="D39" s="26">
        <v>777895</v>
      </c>
      <c r="E39" s="26">
        <f t="shared" si="1"/>
        <v>777895</v>
      </c>
      <c r="F39" s="26">
        <v>106287</v>
      </c>
      <c r="G39" s="26">
        <v>0</v>
      </c>
      <c r="H39" s="26">
        <f t="shared" si="2"/>
        <v>106287</v>
      </c>
      <c r="I39" s="26">
        <v>63606</v>
      </c>
      <c r="J39" s="26">
        <v>0</v>
      </c>
      <c r="K39" s="26">
        <f t="shared" si="3"/>
        <v>63606</v>
      </c>
      <c r="L39" s="26">
        <v>57460</v>
      </c>
      <c r="M39" s="38">
        <f t="shared" si="0"/>
        <v>1005248</v>
      </c>
      <c r="P39" s="2"/>
      <c r="Q39" s="24"/>
      <c r="R39" s="2"/>
    </row>
    <row r="40" spans="1:18" ht="12">
      <c r="A40" s="37">
        <v>34</v>
      </c>
      <c r="B40" s="22" t="s">
        <v>40</v>
      </c>
      <c r="C40" s="26">
        <v>0</v>
      </c>
      <c r="D40" s="26">
        <v>1106517</v>
      </c>
      <c r="E40" s="26">
        <f t="shared" si="1"/>
        <v>1106517</v>
      </c>
      <c r="F40" s="26">
        <v>120334</v>
      </c>
      <c r="G40" s="26">
        <v>0</v>
      </c>
      <c r="H40" s="26">
        <f t="shared" si="2"/>
        <v>120334</v>
      </c>
      <c r="I40" s="26">
        <v>53275</v>
      </c>
      <c r="J40" s="26">
        <v>0</v>
      </c>
      <c r="K40" s="26">
        <f t="shared" si="3"/>
        <v>53275</v>
      </c>
      <c r="L40" s="26">
        <v>38343</v>
      </c>
      <c r="M40" s="38">
        <f t="shared" si="0"/>
        <v>1318469</v>
      </c>
      <c r="P40" s="2"/>
      <c r="Q40" s="24"/>
      <c r="R40" s="2"/>
    </row>
    <row r="41" spans="1:18" ht="12">
      <c r="A41" s="37">
        <v>35</v>
      </c>
      <c r="B41" s="22" t="s">
        <v>46</v>
      </c>
      <c r="C41" s="26">
        <v>4800</v>
      </c>
      <c r="D41" s="26">
        <v>600542</v>
      </c>
      <c r="E41" s="26">
        <f t="shared" si="1"/>
        <v>605342</v>
      </c>
      <c r="F41" s="26">
        <v>117554</v>
      </c>
      <c r="G41" s="26">
        <v>0</v>
      </c>
      <c r="H41" s="26">
        <f t="shared" si="2"/>
        <v>117554</v>
      </c>
      <c r="I41" s="26">
        <v>100000</v>
      </c>
      <c r="J41" s="26">
        <v>0</v>
      </c>
      <c r="K41" s="26">
        <f t="shared" si="3"/>
        <v>100000</v>
      </c>
      <c r="L41" s="26">
        <v>17550</v>
      </c>
      <c r="M41" s="38">
        <f t="shared" si="0"/>
        <v>840446</v>
      </c>
      <c r="P41" s="2"/>
      <c r="Q41" s="24"/>
      <c r="R41" s="2"/>
    </row>
    <row r="42" spans="1:18" ht="12">
      <c r="A42" s="37">
        <v>36</v>
      </c>
      <c r="B42" s="22" t="s">
        <v>44</v>
      </c>
      <c r="C42" s="26">
        <v>0</v>
      </c>
      <c r="D42" s="26">
        <v>653862</v>
      </c>
      <c r="E42" s="26">
        <f t="shared" si="1"/>
        <v>653862</v>
      </c>
      <c r="F42" s="26">
        <v>113198</v>
      </c>
      <c r="G42" s="26">
        <v>0</v>
      </c>
      <c r="H42" s="26">
        <f t="shared" si="2"/>
        <v>113198</v>
      </c>
      <c r="I42" s="26">
        <v>0</v>
      </c>
      <c r="J42" s="26">
        <v>0</v>
      </c>
      <c r="K42" s="26">
        <f t="shared" si="3"/>
        <v>0</v>
      </c>
      <c r="L42" s="26">
        <v>20800</v>
      </c>
      <c r="M42" s="38">
        <f t="shared" si="0"/>
        <v>787860</v>
      </c>
      <c r="P42" s="2"/>
      <c r="Q42" s="24"/>
      <c r="R42" s="2"/>
    </row>
    <row r="43" spans="1:18" ht="12">
      <c r="A43" s="37">
        <v>37</v>
      </c>
      <c r="B43" s="22" t="s">
        <v>43</v>
      </c>
      <c r="C43" s="26">
        <v>0</v>
      </c>
      <c r="D43" s="26">
        <v>1239623</v>
      </c>
      <c r="E43" s="26">
        <f t="shared" si="1"/>
        <v>1239623</v>
      </c>
      <c r="F43" s="26">
        <v>115965</v>
      </c>
      <c r="G43" s="26">
        <v>0</v>
      </c>
      <c r="H43" s="26">
        <f t="shared" si="2"/>
        <v>115965</v>
      </c>
      <c r="I43" s="26">
        <v>0</v>
      </c>
      <c r="J43" s="26">
        <v>0</v>
      </c>
      <c r="K43" s="26">
        <f t="shared" si="3"/>
        <v>0</v>
      </c>
      <c r="L43" s="26">
        <v>86869</v>
      </c>
      <c r="M43" s="38">
        <f t="shared" si="0"/>
        <v>1442457</v>
      </c>
      <c r="P43" s="2"/>
      <c r="Q43" s="24"/>
      <c r="R43" s="2"/>
    </row>
    <row r="44" spans="1:18" ht="12">
      <c r="A44" s="37">
        <v>38</v>
      </c>
      <c r="B44" s="22" t="s">
        <v>45</v>
      </c>
      <c r="C44" s="26">
        <v>0</v>
      </c>
      <c r="D44" s="26">
        <v>642870</v>
      </c>
      <c r="E44" s="26">
        <f t="shared" si="1"/>
        <v>642870</v>
      </c>
      <c r="F44" s="26">
        <v>117481</v>
      </c>
      <c r="G44" s="26">
        <v>0</v>
      </c>
      <c r="H44" s="26">
        <f t="shared" si="2"/>
        <v>117481</v>
      </c>
      <c r="I44" s="26">
        <v>0</v>
      </c>
      <c r="J44" s="26">
        <v>0</v>
      </c>
      <c r="K44" s="26">
        <f t="shared" si="3"/>
        <v>0</v>
      </c>
      <c r="L44" s="26">
        <v>42894</v>
      </c>
      <c r="M44" s="38">
        <f t="shared" si="0"/>
        <v>803245</v>
      </c>
      <c r="P44" s="2"/>
      <c r="Q44" s="24"/>
      <c r="R44" s="2"/>
    </row>
    <row r="45" spans="1:18" ht="12">
      <c r="A45" s="37">
        <v>39</v>
      </c>
      <c r="B45" s="22" t="s">
        <v>42</v>
      </c>
      <c r="C45" s="26">
        <v>0</v>
      </c>
      <c r="D45" s="26">
        <v>1096765</v>
      </c>
      <c r="E45" s="26">
        <f t="shared" si="1"/>
        <v>1096765</v>
      </c>
      <c r="F45" s="26">
        <v>128209</v>
      </c>
      <c r="G45" s="26">
        <v>0</v>
      </c>
      <c r="H45" s="26">
        <f t="shared" si="2"/>
        <v>128209</v>
      </c>
      <c r="I45" s="26">
        <v>0</v>
      </c>
      <c r="J45" s="26">
        <v>0</v>
      </c>
      <c r="K45" s="26">
        <f t="shared" si="3"/>
        <v>0</v>
      </c>
      <c r="L45" s="26">
        <v>0</v>
      </c>
      <c r="M45" s="38">
        <f t="shared" si="0"/>
        <v>1224974</v>
      </c>
      <c r="P45" s="2"/>
      <c r="Q45" s="24"/>
      <c r="R45" s="2"/>
    </row>
    <row r="46" spans="1:18" ht="12">
      <c r="A46" s="37">
        <v>40</v>
      </c>
      <c r="B46" s="22" t="s">
        <v>47</v>
      </c>
      <c r="C46" s="26">
        <v>0</v>
      </c>
      <c r="D46" s="26">
        <v>461201</v>
      </c>
      <c r="E46" s="26">
        <f t="shared" si="1"/>
        <v>461201</v>
      </c>
      <c r="F46" s="26">
        <v>125617</v>
      </c>
      <c r="G46" s="26">
        <v>0</v>
      </c>
      <c r="H46" s="26">
        <f t="shared" si="2"/>
        <v>125617</v>
      </c>
      <c r="I46" s="26">
        <v>0</v>
      </c>
      <c r="J46" s="26">
        <v>0</v>
      </c>
      <c r="K46" s="26">
        <f t="shared" si="3"/>
        <v>0</v>
      </c>
      <c r="L46" s="26">
        <v>35279</v>
      </c>
      <c r="M46" s="38">
        <f t="shared" si="0"/>
        <v>622097</v>
      </c>
      <c r="P46" s="2"/>
      <c r="Q46" s="24"/>
      <c r="R46" s="2"/>
    </row>
    <row r="47" spans="1:18" ht="12">
      <c r="A47" s="37">
        <v>41</v>
      </c>
      <c r="B47" s="22" t="s">
        <v>51</v>
      </c>
      <c r="C47" s="26">
        <v>0</v>
      </c>
      <c r="D47" s="26">
        <v>662142</v>
      </c>
      <c r="E47" s="26">
        <f t="shared" si="1"/>
        <v>662142</v>
      </c>
      <c r="F47" s="26">
        <v>110502</v>
      </c>
      <c r="G47" s="26">
        <v>0</v>
      </c>
      <c r="H47" s="26">
        <f t="shared" si="2"/>
        <v>110502</v>
      </c>
      <c r="I47" s="26">
        <v>0</v>
      </c>
      <c r="J47" s="26">
        <v>0</v>
      </c>
      <c r="K47" s="26">
        <f t="shared" si="3"/>
        <v>0</v>
      </c>
      <c r="L47" s="26">
        <v>0</v>
      </c>
      <c r="M47" s="38">
        <f t="shared" si="0"/>
        <v>772644</v>
      </c>
      <c r="P47" s="2"/>
      <c r="Q47" s="24"/>
      <c r="R47" s="2"/>
    </row>
    <row r="48" spans="1:18" ht="12">
      <c r="A48" s="37">
        <v>42</v>
      </c>
      <c r="B48" s="22" t="s">
        <v>41</v>
      </c>
      <c r="C48" s="26">
        <v>161028</v>
      </c>
      <c r="D48" s="26">
        <v>389773</v>
      </c>
      <c r="E48" s="26">
        <f t="shared" si="1"/>
        <v>550801</v>
      </c>
      <c r="F48" s="26">
        <v>125808</v>
      </c>
      <c r="G48" s="26">
        <v>0</v>
      </c>
      <c r="H48" s="26">
        <f t="shared" si="2"/>
        <v>125808</v>
      </c>
      <c r="I48" s="26">
        <v>0</v>
      </c>
      <c r="J48" s="26">
        <v>9974</v>
      </c>
      <c r="K48" s="26">
        <f t="shared" si="3"/>
        <v>9974</v>
      </c>
      <c r="L48" s="26">
        <v>37225</v>
      </c>
      <c r="M48" s="38">
        <f t="shared" si="0"/>
        <v>723808</v>
      </c>
      <c r="P48" s="2"/>
      <c r="Q48" s="24"/>
      <c r="R48" s="2"/>
    </row>
    <row r="49" spans="1:18" ht="12">
      <c r="A49" s="37">
        <v>43</v>
      </c>
      <c r="B49" s="22" t="s">
        <v>49</v>
      </c>
      <c r="C49" s="26">
        <v>0</v>
      </c>
      <c r="D49" s="26">
        <v>509634</v>
      </c>
      <c r="E49" s="26">
        <f t="shared" si="1"/>
        <v>509634</v>
      </c>
      <c r="F49" s="26">
        <v>110233</v>
      </c>
      <c r="G49" s="26">
        <v>0</v>
      </c>
      <c r="H49" s="26">
        <f t="shared" si="2"/>
        <v>110233</v>
      </c>
      <c r="I49" s="26">
        <v>16000</v>
      </c>
      <c r="J49" s="26">
        <v>0</v>
      </c>
      <c r="K49" s="26">
        <f t="shared" si="3"/>
        <v>16000</v>
      </c>
      <c r="L49" s="26">
        <v>44527</v>
      </c>
      <c r="M49" s="38">
        <f t="shared" si="0"/>
        <v>680394</v>
      </c>
      <c r="P49" s="2"/>
      <c r="Q49" s="24"/>
      <c r="R49" s="2"/>
    </row>
    <row r="50" spans="1:18" ht="12">
      <c r="A50" s="37">
        <v>44</v>
      </c>
      <c r="B50" s="22" t="s">
        <v>48</v>
      </c>
      <c r="C50" s="26">
        <v>262260</v>
      </c>
      <c r="D50" s="26">
        <v>487000</v>
      </c>
      <c r="E50" s="26">
        <f t="shared" si="1"/>
        <v>749260</v>
      </c>
      <c r="F50" s="26">
        <v>111134</v>
      </c>
      <c r="G50" s="26">
        <v>2000</v>
      </c>
      <c r="H50" s="26">
        <f t="shared" si="2"/>
        <v>113134</v>
      </c>
      <c r="I50" s="26">
        <v>0</v>
      </c>
      <c r="J50" s="26">
        <v>7973</v>
      </c>
      <c r="K50" s="26">
        <f t="shared" si="3"/>
        <v>7973</v>
      </c>
      <c r="L50" s="26">
        <v>50258</v>
      </c>
      <c r="M50" s="38">
        <f t="shared" si="0"/>
        <v>920625</v>
      </c>
      <c r="P50" s="2"/>
      <c r="Q50" s="24"/>
      <c r="R50" s="2"/>
    </row>
    <row r="51" spans="1:18" ht="12">
      <c r="A51" s="37">
        <v>45</v>
      </c>
      <c r="B51" s="22" t="s">
        <v>53</v>
      </c>
      <c r="C51" s="26">
        <v>44802</v>
      </c>
      <c r="D51" s="26">
        <v>487509</v>
      </c>
      <c r="E51" s="26">
        <f t="shared" si="1"/>
        <v>532311</v>
      </c>
      <c r="F51" s="26">
        <v>96233</v>
      </c>
      <c r="G51" s="26">
        <v>0</v>
      </c>
      <c r="H51" s="26">
        <f t="shared" si="2"/>
        <v>96233</v>
      </c>
      <c r="I51" s="26">
        <v>0</v>
      </c>
      <c r="J51" s="26">
        <v>0</v>
      </c>
      <c r="K51" s="26">
        <f t="shared" si="3"/>
        <v>0</v>
      </c>
      <c r="L51" s="26">
        <v>70235</v>
      </c>
      <c r="M51" s="38">
        <f t="shared" si="0"/>
        <v>698779</v>
      </c>
      <c r="P51" s="2"/>
      <c r="Q51" s="24"/>
      <c r="R51" s="2"/>
    </row>
    <row r="52" spans="1:18" ht="12">
      <c r="A52" s="37">
        <v>46</v>
      </c>
      <c r="B52" s="22" t="s">
        <v>50</v>
      </c>
      <c r="C52" s="26">
        <v>75169</v>
      </c>
      <c r="D52" s="26">
        <v>454844</v>
      </c>
      <c r="E52" s="26">
        <f t="shared" si="1"/>
        <v>530013</v>
      </c>
      <c r="F52" s="26">
        <v>112145</v>
      </c>
      <c r="G52" s="26">
        <v>0</v>
      </c>
      <c r="H52" s="26">
        <f t="shared" si="2"/>
        <v>112145</v>
      </c>
      <c r="I52" s="26">
        <v>0</v>
      </c>
      <c r="J52" s="26">
        <v>0</v>
      </c>
      <c r="K52" s="26">
        <f t="shared" si="3"/>
        <v>0</v>
      </c>
      <c r="L52" s="26">
        <v>29864</v>
      </c>
      <c r="M52" s="38">
        <f t="shared" si="0"/>
        <v>672022</v>
      </c>
      <c r="P52" s="2"/>
      <c r="Q52" s="24"/>
      <c r="R52" s="2"/>
    </row>
    <row r="53" spans="1:18" ht="12">
      <c r="A53" s="37">
        <v>47</v>
      </c>
      <c r="B53" s="22" t="s">
        <v>52</v>
      </c>
      <c r="C53" s="26">
        <v>0</v>
      </c>
      <c r="D53" s="26">
        <v>295762</v>
      </c>
      <c r="E53" s="26">
        <f t="shared" si="1"/>
        <v>295762</v>
      </c>
      <c r="F53" s="26">
        <v>104404</v>
      </c>
      <c r="G53" s="26">
        <v>0</v>
      </c>
      <c r="H53" s="26">
        <f t="shared" si="2"/>
        <v>104404</v>
      </c>
      <c r="I53" s="26">
        <v>0</v>
      </c>
      <c r="J53" s="26">
        <v>0</v>
      </c>
      <c r="K53" s="26">
        <f t="shared" si="3"/>
        <v>0</v>
      </c>
      <c r="L53" s="26">
        <v>22109</v>
      </c>
      <c r="M53" s="38">
        <f t="shared" si="0"/>
        <v>422275</v>
      </c>
      <c r="P53" s="2"/>
      <c r="Q53" s="24"/>
      <c r="R53" s="2"/>
    </row>
    <row r="54" spans="1:18" ht="12">
      <c r="A54" s="37">
        <v>48</v>
      </c>
      <c r="B54" s="22" t="s">
        <v>54</v>
      </c>
      <c r="C54" s="26">
        <v>0</v>
      </c>
      <c r="D54" s="26">
        <v>462297</v>
      </c>
      <c r="E54" s="26">
        <f t="shared" si="1"/>
        <v>462297</v>
      </c>
      <c r="F54" s="26">
        <v>97829</v>
      </c>
      <c r="G54" s="26">
        <v>0</v>
      </c>
      <c r="H54" s="26">
        <f t="shared" si="2"/>
        <v>97829</v>
      </c>
      <c r="I54" s="26">
        <v>0</v>
      </c>
      <c r="J54" s="26">
        <v>0</v>
      </c>
      <c r="K54" s="26">
        <f t="shared" si="3"/>
        <v>0</v>
      </c>
      <c r="L54" s="26">
        <v>14392</v>
      </c>
      <c r="M54" s="38">
        <f t="shared" si="0"/>
        <v>574518</v>
      </c>
      <c r="P54" s="2"/>
      <c r="Q54" s="24"/>
      <c r="R54" s="2"/>
    </row>
    <row r="55" spans="1:18" ht="12">
      <c r="A55" s="37">
        <v>49</v>
      </c>
      <c r="B55" s="22" t="s">
        <v>55</v>
      </c>
      <c r="C55" s="26">
        <v>13000</v>
      </c>
      <c r="D55" s="26">
        <v>365336</v>
      </c>
      <c r="E55" s="26">
        <f t="shared" si="1"/>
        <v>378336</v>
      </c>
      <c r="F55" s="26">
        <v>102302</v>
      </c>
      <c r="G55" s="26">
        <v>0</v>
      </c>
      <c r="H55" s="26">
        <f t="shared" si="2"/>
        <v>102302</v>
      </c>
      <c r="I55" s="26">
        <v>0</v>
      </c>
      <c r="J55" s="26">
        <v>0</v>
      </c>
      <c r="K55" s="26">
        <f t="shared" si="3"/>
        <v>0</v>
      </c>
      <c r="L55" s="26">
        <v>6432</v>
      </c>
      <c r="M55" s="38">
        <f t="shared" si="0"/>
        <v>487070</v>
      </c>
      <c r="P55" s="2"/>
      <c r="Q55" s="24"/>
      <c r="R55" s="2"/>
    </row>
    <row r="56" spans="1:18" ht="12">
      <c r="A56" s="37">
        <v>50</v>
      </c>
      <c r="B56" s="22" t="s">
        <v>56</v>
      </c>
      <c r="C56" s="26">
        <v>0</v>
      </c>
      <c r="D56" s="26">
        <v>1061395</v>
      </c>
      <c r="E56" s="26">
        <f t="shared" si="1"/>
        <v>1061395</v>
      </c>
      <c r="F56" s="26">
        <v>89543</v>
      </c>
      <c r="G56" s="26">
        <v>0</v>
      </c>
      <c r="H56" s="26">
        <f t="shared" si="2"/>
        <v>89543</v>
      </c>
      <c r="I56" s="26">
        <v>16500</v>
      </c>
      <c r="J56" s="26">
        <v>9932</v>
      </c>
      <c r="K56" s="26">
        <f t="shared" si="3"/>
        <v>26432</v>
      </c>
      <c r="L56" s="26">
        <v>0</v>
      </c>
      <c r="M56" s="38">
        <f t="shared" si="0"/>
        <v>1177370</v>
      </c>
      <c r="P56" s="2"/>
      <c r="Q56" s="24"/>
      <c r="R56" s="2"/>
    </row>
    <row r="57" spans="1:18" ht="12">
      <c r="A57" s="37">
        <v>51</v>
      </c>
      <c r="B57" s="22" t="s">
        <v>58</v>
      </c>
      <c r="C57" s="26">
        <v>6000</v>
      </c>
      <c r="D57" s="26">
        <v>331456</v>
      </c>
      <c r="E57" s="26">
        <f t="shared" si="1"/>
        <v>337456</v>
      </c>
      <c r="F57" s="26">
        <v>86395</v>
      </c>
      <c r="G57" s="26">
        <v>0</v>
      </c>
      <c r="H57" s="26">
        <f t="shared" si="2"/>
        <v>86395</v>
      </c>
      <c r="I57" s="26">
        <v>0</v>
      </c>
      <c r="J57" s="26">
        <v>0</v>
      </c>
      <c r="K57" s="26">
        <f t="shared" si="3"/>
        <v>0</v>
      </c>
      <c r="L57" s="26">
        <v>19805</v>
      </c>
      <c r="M57" s="38">
        <f t="shared" si="0"/>
        <v>443656</v>
      </c>
      <c r="P57" s="2"/>
      <c r="Q57" s="24"/>
      <c r="R57" s="2"/>
    </row>
    <row r="58" spans="1:18" ht="12">
      <c r="A58" s="37">
        <v>52</v>
      </c>
      <c r="B58" s="22" t="s">
        <v>57</v>
      </c>
      <c r="C58" s="26">
        <v>0</v>
      </c>
      <c r="D58" s="26">
        <v>293458</v>
      </c>
      <c r="E58" s="26">
        <f t="shared" si="1"/>
        <v>293458</v>
      </c>
      <c r="F58" s="26">
        <v>87801</v>
      </c>
      <c r="G58" s="26">
        <v>0</v>
      </c>
      <c r="H58" s="26">
        <f t="shared" si="2"/>
        <v>87801</v>
      </c>
      <c r="I58" s="26">
        <v>97274</v>
      </c>
      <c r="J58" s="26">
        <v>0</v>
      </c>
      <c r="K58" s="26">
        <f t="shared" si="3"/>
        <v>97274</v>
      </c>
      <c r="L58" s="26">
        <v>65515</v>
      </c>
      <c r="M58" s="38">
        <f t="shared" si="0"/>
        <v>544048</v>
      </c>
      <c r="P58" s="2"/>
      <c r="Q58" s="24"/>
      <c r="R58" s="2"/>
    </row>
    <row r="59" spans="1:18" ht="12">
      <c r="A59" s="37">
        <v>53</v>
      </c>
      <c r="B59" s="22" t="s">
        <v>59</v>
      </c>
      <c r="C59" s="26">
        <v>0</v>
      </c>
      <c r="D59" s="26">
        <v>522964</v>
      </c>
      <c r="E59" s="26">
        <f t="shared" si="1"/>
        <v>522964</v>
      </c>
      <c r="F59" s="26">
        <v>81270</v>
      </c>
      <c r="G59" s="26">
        <v>0</v>
      </c>
      <c r="H59" s="26">
        <f t="shared" si="2"/>
        <v>81270</v>
      </c>
      <c r="I59" s="26">
        <v>0</v>
      </c>
      <c r="J59" s="26">
        <v>0</v>
      </c>
      <c r="K59" s="26">
        <f t="shared" si="3"/>
        <v>0</v>
      </c>
      <c r="L59" s="26">
        <v>12150</v>
      </c>
      <c r="M59" s="38">
        <f t="shared" si="0"/>
        <v>616384</v>
      </c>
      <c r="P59" s="2"/>
      <c r="Q59" s="24"/>
      <c r="R59" s="2"/>
    </row>
    <row r="60" spans="1:18" ht="12.75" thickBot="1">
      <c r="A60" s="39"/>
      <c r="B60" s="22" t="s">
        <v>60</v>
      </c>
      <c r="C60" s="35">
        <f>SUM(C7:C59)</f>
        <v>11056442</v>
      </c>
      <c r="D60" s="35">
        <f aca="true" t="shared" si="4" ref="D60:L60">SUM(D7:D59)</f>
        <v>132734638</v>
      </c>
      <c r="E60" s="35">
        <f>SUM(E7:E59)</f>
        <v>143791080</v>
      </c>
      <c r="F60" s="35">
        <f t="shared" si="4"/>
        <v>9139017</v>
      </c>
      <c r="G60" s="35">
        <f t="shared" si="4"/>
        <v>833024</v>
      </c>
      <c r="H60" s="35">
        <f>SUM(H7:H59)</f>
        <v>9972041</v>
      </c>
      <c r="I60" s="35">
        <f t="shared" si="4"/>
        <v>1015350</v>
      </c>
      <c r="J60" s="35">
        <f>SUM(J7:J59)</f>
        <v>276494</v>
      </c>
      <c r="K60" s="35">
        <f>SUM(K7:K59)</f>
        <v>1291844</v>
      </c>
      <c r="L60" s="35">
        <f t="shared" si="4"/>
        <v>9140505</v>
      </c>
      <c r="M60" s="35">
        <f t="shared" si="0"/>
        <v>164195470</v>
      </c>
      <c r="P60" s="2"/>
      <c r="Q60" s="24"/>
      <c r="R60" s="2"/>
    </row>
    <row r="61" spans="1:18" ht="13.5" thickBot="1" thickTop="1">
      <c r="A61" s="18"/>
      <c r="B61" s="19" t="s">
        <v>61</v>
      </c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30"/>
      <c r="P61" s="2"/>
      <c r="Q61" s="24"/>
      <c r="R61" s="2"/>
    </row>
    <row r="62" spans="1:18" ht="12.75" thickTop="1">
      <c r="A62" s="39">
        <v>54</v>
      </c>
      <c r="B62" s="22" t="s">
        <v>62</v>
      </c>
      <c r="C62" s="26">
        <v>0</v>
      </c>
      <c r="D62" s="26">
        <v>4547011</v>
      </c>
      <c r="E62" s="26">
        <f>SUM(C62:D62)</f>
        <v>4547011</v>
      </c>
      <c r="F62" s="26">
        <v>427826</v>
      </c>
      <c r="G62" s="26">
        <v>0</v>
      </c>
      <c r="H62" s="26">
        <f aca="true" t="shared" si="5" ref="H62:H75">SUM(F62:G62)</f>
        <v>427826</v>
      </c>
      <c r="I62" s="26">
        <v>0</v>
      </c>
      <c r="J62" s="26">
        <v>0</v>
      </c>
      <c r="K62" s="26">
        <f aca="true" t="shared" si="6" ref="K62:K75">SUM(I62:J62)</f>
        <v>0</v>
      </c>
      <c r="L62" s="26">
        <v>11155</v>
      </c>
      <c r="M62" s="38">
        <f aca="true" t="shared" si="7" ref="M62:M75">E62+H62+K62+L62</f>
        <v>4985992</v>
      </c>
      <c r="P62" s="2"/>
      <c r="Q62" s="24"/>
      <c r="R62" s="2"/>
    </row>
    <row r="63" spans="1:18" ht="12">
      <c r="A63" s="39">
        <v>55</v>
      </c>
      <c r="B63" s="22" t="s">
        <v>63</v>
      </c>
      <c r="C63" s="26">
        <v>203400</v>
      </c>
      <c r="D63" s="26">
        <v>1636659</v>
      </c>
      <c r="E63" s="26">
        <f aca="true" t="shared" si="8" ref="E63:E75">SUM(C63:D63)</f>
        <v>1840059</v>
      </c>
      <c r="F63" s="26">
        <v>592134</v>
      </c>
      <c r="G63" s="26">
        <v>19800</v>
      </c>
      <c r="H63" s="26">
        <f t="shared" si="5"/>
        <v>611934</v>
      </c>
      <c r="I63" s="26">
        <v>55000</v>
      </c>
      <c r="J63" s="26">
        <v>91500</v>
      </c>
      <c r="K63" s="26">
        <f t="shared" si="6"/>
        <v>146500</v>
      </c>
      <c r="L63" s="26">
        <v>470518</v>
      </c>
      <c r="M63" s="38">
        <f t="shared" si="7"/>
        <v>3069011</v>
      </c>
      <c r="P63" s="2"/>
      <c r="Q63" s="24"/>
      <c r="R63" s="2"/>
    </row>
    <row r="64" spans="1:18" ht="12">
      <c r="A64" s="39">
        <v>56</v>
      </c>
      <c r="B64" s="22" t="s">
        <v>64</v>
      </c>
      <c r="C64" s="26">
        <v>229129</v>
      </c>
      <c r="D64" s="26">
        <v>2253367</v>
      </c>
      <c r="E64" s="26">
        <f t="shared" si="8"/>
        <v>2482496</v>
      </c>
      <c r="F64" s="26">
        <v>408303</v>
      </c>
      <c r="G64" s="26">
        <v>35475</v>
      </c>
      <c r="H64" s="26">
        <f t="shared" si="5"/>
        <v>443778</v>
      </c>
      <c r="I64" s="26">
        <v>0</v>
      </c>
      <c r="J64" s="26">
        <v>0</v>
      </c>
      <c r="K64" s="26">
        <f t="shared" si="6"/>
        <v>0</v>
      </c>
      <c r="L64" s="26">
        <v>386906</v>
      </c>
      <c r="M64" s="38">
        <f t="shared" si="7"/>
        <v>3313180</v>
      </c>
      <c r="P64" s="2"/>
      <c r="Q64" s="24"/>
      <c r="R64" s="2"/>
    </row>
    <row r="65" spans="1:18" ht="12">
      <c r="A65" s="39">
        <v>57</v>
      </c>
      <c r="B65" s="22" t="s">
        <v>65</v>
      </c>
      <c r="C65" s="26">
        <v>308618</v>
      </c>
      <c r="D65" s="26">
        <v>1435996</v>
      </c>
      <c r="E65" s="26">
        <f t="shared" si="8"/>
        <v>1744614</v>
      </c>
      <c r="F65" s="26">
        <v>481237</v>
      </c>
      <c r="G65" s="26">
        <v>0</v>
      </c>
      <c r="H65" s="26">
        <f t="shared" si="5"/>
        <v>481237</v>
      </c>
      <c r="I65" s="26">
        <v>10000</v>
      </c>
      <c r="J65" s="26">
        <v>0</v>
      </c>
      <c r="K65" s="26">
        <f t="shared" si="6"/>
        <v>10000</v>
      </c>
      <c r="L65" s="26">
        <v>96781</v>
      </c>
      <c r="M65" s="38">
        <f t="shared" si="7"/>
        <v>2332632</v>
      </c>
      <c r="P65" s="2"/>
      <c r="Q65" s="24"/>
      <c r="R65" s="2"/>
    </row>
    <row r="66" spans="1:18" ht="12">
      <c r="A66" s="39">
        <v>58</v>
      </c>
      <c r="B66" s="22" t="s">
        <v>66</v>
      </c>
      <c r="C66" s="26">
        <v>20230</v>
      </c>
      <c r="D66" s="26">
        <v>1625806</v>
      </c>
      <c r="E66" s="26">
        <f t="shared" si="8"/>
        <v>1646036</v>
      </c>
      <c r="F66" s="26">
        <v>392201</v>
      </c>
      <c r="G66" s="26">
        <v>0</v>
      </c>
      <c r="H66" s="26">
        <f t="shared" si="5"/>
        <v>392201</v>
      </c>
      <c r="I66" s="26">
        <v>0</v>
      </c>
      <c r="J66" s="26">
        <v>0</v>
      </c>
      <c r="K66" s="26">
        <f t="shared" si="6"/>
        <v>0</v>
      </c>
      <c r="L66" s="26">
        <v>720325</v>
      </c>
      <c r="M66" s="38">
        <f t="shared" si="7"/>
        <v>2758562</v>
      </c>
      <c r="P66" s="2"/>
      <c r="Q66" s="24"/>
      <c r="R66" s="2"/>
    </row>
    <row r="67" spans="1:18" ht="12">
      <c r="A67" s="39">
        <v>59</v>
      </c>
      <c r="B67" s="22" t="s">
        <v>67</v>
      </c>
      <c r="C67" s="26">
        <v>9000</v>
      </c>
      <c r="D67" s="26">
        <v>1585417</v>
      </c>
      <c r="E67" s="26">
        <f t="shared" si="8"/>
        <v>1594417</v>
      </c>
      <c r="F67" s="26">
        <v>363316</v>
      </c>
      <c r="G67" s="26">
        <v>0</v>
      </c>
      <c r="H67" s="26">
        <f t="shared" si="5"/>
        <v>363316</v>
      </c>
      <c r="I67" s="26">
        <v>0</v>
      </c>
      <c r="J67" s="26">
        <v>0</v>
      </c>
      <c r="K67" s="26">
        <f t="shared" si="6"/>
        <v>0</v>
      </c>
      <c r="L67" s="26">
        <v>105380</v>
      </c>
      <c r="M67" s="38">
        <f t="shared" si="7"/>
        <v>2063113</v>
      </c>
      <c r="P67" s="2"/>
      <c r="Q67" s="24"/>
      <c r="R67" s="2"/>
    </row>
    <row r="68" spans="1:18" ht="12">
      <c r="A68" s="39">
        <v>60</v>
      </c>
      <c r="B68" s="22" t="s">
        <v>68</v>
      </c>
      <c r="C68" s="26">
        <v>0</v>
      </c>
      <c r="D68" s="26">
        <v>2076952</v>
      </c>
      <c r="E68" s="26">
        <f t="shared" si="8"/>
        <v>2076952</v>
      </c>
      <c r="F68" s="26">
        <v>419853</v>
      </c>
      <c r="G68" s="26">
        <v>0</v>
      </c>
      <c r="H68" s="26">
        <f t="shared" si="5"/>
        <v>419853</v>
      </c>
      <c r="I68" s="26">
        <v>14692</v>
      </c>
      <c r="J68" s="26">
        <v>3000</v>
      </c>
      <c r="K68" s="26">
        <f t="shared" si="6"/>
        <v>17692</v>
      </c>
      <c r="L68" s="26">
        <v>172404</v>
      </c>
      <c r="M68" s="38">
        <f t="shared" si="7"/>
        <v>2686901</v>
      </c>
      <c r="P68" s="2"/>
      <c r="Q68" s="24"/>
      <c r="R68" s="2"/>
    </row>
    <row r="69" spans="1:18" ht="12">
      <c r="A69" s="39">
        <v>61</v>
      </c>
      <c r="B69" s="22" t="s">
        <v>69</v>
      </c>
      <c r="C69" s="26">
        <v>194000</v>
      </c>
      <c r="D69" s="26">
        <v>964112</v>
      </c>
      <c r="E69" s="26">
        <f t="shared" si="8"/>
        <v>1158112</v>
      </c>
      <c r="F69" s="26">
        <v>351670</v>
      </c>
      <c r="G69" s="26">
        <v>0</v>
      </c>
      <c r="H69" s="26">
        <f t="shared" si="5"/>
        <v>351670</v>
      </c>
      <c r="I69" s="26">
        <v>12966</v>
      </c>
      <c r="J69" s="26">
        <v>0</v>
      </c>
      <c r="K69" s="26">
        <f t="shared" si="6"/>
        <v>12966</v>
      </c>
      <c r="L69" s="26">
        <v>801110</v>
      </c>
      <c r="M69" s="38">
        <f t="shared" si="7"/>
        <v>2323858</v>
      </c>
      <c r="P69" s="2"/>
      <c r="Q69" s="24"/>
      <c r="R69" s="2"/>
    </row>
    <row r="70" spans="1:18" ht="12">
      <c r="A70" s="39">
        <v>62</v>
      </c>
      <c r="B70" s="22" t="s">
        <v>71</v>
      </c>
      <c r="C70" s="26">
        <v>16000</v>
      </c>
      <c r="D70" s="26">
        <v>1619992</v>
      </c>
      <c r="E70" s="26">
        <f t="shared" si="8"/>
        <v>1635992</v>
      </c>
      <c r="F70" s="26">
        <v>340144</v>
      </c>
      <c r="G70" s="26">
        <v>50351</v>
      </c>
      <c r="H70" s="26">
        <f t="shared" si="5"/>
        <v>390495</v>
      </c>
      <c r="I70" s="26">
        <v>52857</v>
      </c>
      <c r="J70" s="26">
        <v>0</v>
      </c>
      <c r="K70" s="26">
        <f t="shared" si="6"/>
        <v>52857</v>
      </c>
      <c r="L70" s="26">
        <v>471335</v>
      </c>
      <c r="M70" s="38">
        <f t="shared" si="7"/>
        <v>2550679</v>
      </c>
      <c r="P70" s="2"/>
      <c r="Q70" s="24"/>
      <c r="R70" s="2"/>
    </row>
    <row r="71" spans="1:18" ht="12">
      <c r="A71" s="39">
        <v>63</v>
      </c>
      <c r="B71" s="22" t="s">
        <v>70</v>
      </c>
      <c r="C71" s="26">
        <v>178902</v>
      </c>
      <c r="D71" s="26">
        <v>405603</v>
      </c>
      <c r="E71" s="26">
        <f t="shared" si="8"/>
        <v>584505</v>
      </c>
      <c r="F71" s="26">
        <v>409703</v>
      </c>
      <c r="G71" s="26">
        <v>0</v>
      </c>
      <c r="H71" s="26">
        <f t="shared" si="5"/>
        <v>409703</v>
      </c>
      <c r="I71" s="26">
        <v>28601</v>
      </c>
      <c r="J71" s="26">
        <v>0</v>
      </c>
      <c r="K71" s="26">
        <f t="shared" si="6"/>
        <v>28601</v>
      </c>
      <c r="L71" s="26">
        <v>207139</v>
      </c>
      <c r="M71" s="38">
        <f t="shared" si="7"/>
        <v>1229948</v>
      </c>
      <c r="P71" s="2"/>
      <c r="Q71" s="24"/>
      <c r="R71" s="2"/>
    </row>
    <row r="72" spans="1:18" ht="12">
      <c r="A72" s="39">
        <v>64</v>
      </c>
      <c r="B72" s="22" t="s">
        <v>72</v>
      </c>
      <c r="C72" s="26">
        <v>157339</v>
      </c>
      <c r="D72" s="26">
        <v>304823</v>
      </c>
      <c r="E72" s="26">
        <f t="shared" si="8"/>
        <v>462162</v>
      </c>
      <c r="F72" s="26">
        <v>330819</v>
      </c>
      <c r="G72" s="26">
        <v>28105</v>
      </c>
      <c r="H72" s="26">
        <f t="shared" si="5"/>
        <v>358924</v>
      </c>
      <c r="I72" s="26">
        <v>0</v>
      </c>
      <c r="J72" s="26">
        <v>0</v>
      </c>
      <c r="K72" s="26">
        <f t="shared" si="6"/>
        <v>0</v>
      </c>
      <c r="L72" s="26">
        <v>474822</v>
      </c>
      <c r="M72" s="38">
        <f t="shared" si="7"/>
        <v>1295908</v>
      </c>
      <c r="P72" s="2"/>
      <c r="Q72" s="24"/>
      <c r="R72" s="2"/>
    </row>
    <row r="73" spans="1:18" ht="12">
      <c r="A73" s="39">
        <v>65</v>
      </c>
      <c r="B73" s="22" t="s">
        <v>73</v>
      </c>
      <c r="C73" s="26">
        <v>72478</v>
      </c>
      <c r="D73" s="26">
        <v>245032</v>
      </c>
      <c r="E73" s="26">
        <f t="shared" si="8"/>
        <v>317510</v>
      </c>
      <c r="F73" s="26">
        <v>316152</v>
      </c>
      <c r="G73" s="26">
        <v>0</v>
      </c>
      <c r="H73" s="26">
        <f t="shared" si="5"/>
        <v>316152</v>
      </c>
      <c r="I73" s="26">
        <v>21399</v>
      </c>
      <c r="J73" s="26">
        <v>0</v>
      </c>
      <c r="K73" s="26">
        <f t="shared" si="6"/>
        <v>21399</v>
      </c>
      <c r="L73" s="26">
        <v>134205</v>
      </c>
      <c r="M73" s="38">
        <f t="shared" si="7"/>
        <v>789266</v>
      </c>
      <c r="P73" s="2"/>
      <c r="Q73" s="24"/>
      <c r="R73" s="2"/>
    </row>
    <row r="74" spans="1:18" ht="12">
      <c r="A74" s="39">
        <v>66</v>
      </c>
      <c r="B74" s="22" t="s">
        <v>75</v>
      </c>
      <c r="C74" s="26">
        <v>301869</v>
      </c>
      <c r="D74" s="26">
        <v>387514</v>
      </c>
      <c r="E74" s="26">
        <f t="shared" si="8"/>
        <v>689383</v>
      </c>
      <c r="F74" s="26">
        <v>307799</v>
      </c>
      <c r="G74" s="26">
        <v>0</v>
      </c>
      <c r="H74" s="26">
        <f t="shared" si="5"/>
        <v>307799</v>
      </c>
      <c r="I74" s="26">
        <v>0</v>
      </c>
      <c r="J74" s="26">
        <v>0</v>
      </c>
      <c r="K74" s="26">
        <f t="shared" si="6"/>
        <v>0</v>
      </c>
      <c r="L74" s="26">
        <v>43613</v>
      </c>
      <c r="M74" s="38">
        <f t="shared" si="7"/>
        <v>1040795</v>
      </c>
      <c r="P74" s="2"/>
      <c r="Q74" s="24"/>
      <c r="R74" s="2"/>
    </row>
    <row r="75" spans="1:18" ht="12">
      <c r="A75" s="39">
        <v>67</v>
      </c>
      <c r="B75" s="22" t="s">
        <v>74</v>
      </c>
      <c r="C75" s="26">
        <v>0</v>
      </c>
      <c r="D75" s="26">
        <v>547146</v>
      </c>
      <c r="E75" s="26">
        <f t="shared" si="8"/>
        <v>547146</v>
      </c>
      <c r="F75" s="26">
        <v>375727</v>
      </c>
      <c r="G75" s="26">
        <v>0</v>
      </c>
      <c r="H75" s="26">
        <f t="shared" si="5"/>
        <v>375727</v>
      </c>
      <c r="I75" s="26">
        <v>24069</v>
      </c>
      <c r="J75" s="26">
        <v>0</v>
      </c>
      <c r="K75" s="26">
        <f t="shared" si="6"/>
        <v>24069</v>
      </c>
      <c r="L75" s="26">
        <v>126329</v>
      </c>
      <c r="M75" s="38">
        <f t="shared" si="7"/>
        <v>1073271</v>
      </c>
      <c r="P75" s="2"/>
      <c r="Q75" s="24"/>
      <c r="R75" s="2"/>
    </row>
    <row r="76" spans="1:18" ht="12.75" thickBot="1">
      <c r="A76" s="39"/>
      <c r="B76" s="22" t="s">
        <v>60</v>
      </c>
      <c r="C76" s="35">
        <f>SUM(C62:C75)</f>
        <v>1690965</v>
      </c>
      <c r="D76" s="35">
        <f aca="true" t="shared" si="9" ref="D76:L76">SUM(D62:D75)</f>
        <v>19635430</v>
      </c>
      <c r="E76" s="35">
        <f>C76+D76</f>
        <v>21326395</v>
      </c>
      <c r="F76" s="35">
        <f t="shared" si="9"/>
        <v>5516884</v>
      </c>
      <c r="G76" s="35">
        <f t="shared" si="9"/>
        <v>133731</v>
      </c>
      <c r="H76" s="35">
        <f>F76+G76</f>
        <v>5650615</v>
      </c>
      <c r="I76" s="35">
        <f t="shared" si="9"/>
        <v>219584</v>
      </c>
      <c r="J76" s="35">
        <f t="shared" si="9"/>
        <v>94500</v>
      </c>
      <c r="K76" s="35">
        <f t="shared" si="9"/>
        <v>314084</v>
      </c>
      <c r="L76" s="35">
        <f t="shared" si="9"/>
        <v>4222022</v>
      </c>
      <c r="M76" s="40">
        <f>E76+H76+K76+L76</f>
        <v>31513116</v>
      </c>
      <c r="P76" s="2"/>
      <c r="Q76" s="24"/>
      <c r="R76" s="2"/>
    </row>
    <row r="77" spans="1:18" ht="13.5" thickBot="1" thickTop="1">
      <c r="A77" s="18"/>
      <c r="B77" s="19" t="s">
        <v>76</v>
      </c>
      <c r="C77" s="19"/>
      <c r="D77" s="19"/>
      <c r="E77" s="41"/>
      <c r="F77" s="41"/>
      <c r="G77" s="41"/>
      <c r="H77" s="41"/>
      <c r="I77" s="41"/>
      <c r="J77" s="41"/>
      <c r="K77" s="41"/>
      <c r="L77" s="41"/>
      <c r="M77" s="30"/>
      <c r="P77" s="2"/>
      <c r="Q77" s="24"/>
      <c r="R77" s="2"/>
    </row>
    <row r="78" spans="1:18" ht="12.75" thickTop="1">
      <c r="A78" s="39">
        <v>68</v>
      </c>
      <c r="B78" s="22" t="s">
        <v>77</v>
      </c>
      <c r="C78" s="26">
        <v>4327627</v>
      </c>
      <c r="D78" s="26">
        <v>475000</v>
      </c>
      <c r="E78" s="26">
        <f>SUM(C78:D78)</f>
        <v>4802627</v>
      </c>
      <c r="F78" s="26">
        <v>74506</v>
      </c>
      <c r="G78" s="26">
        <v>0</v>
      </c>
      <c r="H78" s="26">
        <f aca="true" t="shared" si="10" ref="H78:H87">SUM(F78:G78)</f>
        <v>74506</v>
      </c>
      <c r="I78" s="26">
        <v>0</v>
      </c>
      <c r="J78" s="26">
        <v>0</v>
      </c>
      <c r="K78" s="26">
        <f aca="true" t="shared" si="11" ref="K78:K87">SUM(I78:J78)</f>
        <v>0</v>
      </c>
      <c r="L78" s="26">
        <v>0</v>
      </c>
      <c r="M78" s="38">
        <f aca="true" t="shared" si="12" ref="M78:M88">E78+H78+K78+L78</f>
        <v>4877133</v>
      </c>
      <c r="P78" s="2"/>
      <c r="Q78" s="24"/>
      <c r="R78" s="2"/>
    </row>
    <row r="79" spans="1:18" ht="12">
      <c r="A79" s="39">
        <v>69</v>
      </c>
      <c r="B79" s="22" t="s">
        <v>78</v>
      </c>
      <c r="C79" s="26">
        <v>1671506</v>
      </c>
      <c r="D79" s="26">
        <v>249393</v>
      </c>
      <c r="E79" s="26">
        <f aca="true" t="shared" si="13" ref="E79:E87">SUM(C79:D79)</f>
        <v>1920899</v>
      </c>
      <c r="F79" s="26">
        <v>36737</v>
      </c>
      <c r="G79" s="26">
        <v>0</v>
      </c>
      <c r="H79" s="26">
        <f t="shared" si="10"/>
        <v>36737</v>
      </c>
      <c r="I79" s="26">
        <v>0</v>
      </c>
      <c r="J79" s="26">
        <v>0</v>
      </c>
      <c r="K79" s="26">
        <f t="shared" si="11"/>
        <v>0</v>
      </c>
      <c r="L79" s="26">
        <v>135767</v>
      </c>
      <c r="M79" s="38">
        <f t="shared" si="12"/>
        <v>2093403</v>
      </c>
      <c r="P79" s="2"/>
      <c r="Q79" s="24"/>
      <c r="R79" s="2"/>
    </row>
    <row r="80" spans="1:18" ht="12">
      <c r="A80" s="39">
        <v>70</v>
      </c>
      <c r="B80" s="22" t="s">
        <v>79</v>
      </c>
      <c r="C80" s="26">
        <v>1686908</v>
      </c>
      <c r="D80" s="26">
        <v>198552</v>
      </c>
      <c r="E80" s="26">
        <f t="shared" si="13"/>
        <v>1885460</v>
      </c>
      <c r="F80" s="26">
        <v>28690</v>
      </c>
      <c r="G80" s="26">
        <v>6200</v>
      </c>
      <c r="H80" s="26">
        <f t="shared" si="10"/>
        <v>34890</v>
      </c>
      <c r="I80" s="26">
        <v>0</v>
      </c>
      <c r="J80" s="26">
        <v>0</v>
      </c>
      <c r="K80" s="26">
        <f t="shared" si="11"/>
        <v>0</v>
      </c>
      <c r="L80" s="26">
        <v>151207</v>
      </c>
      <c r="M80" s="38">
        <f t="shared" si="12"/>
        <v>2071557</v>
      </c>
      <c r="P80" s="2"/>
      <c r="Q80" s="24"/>
      <c r="R80" s="2"/>
    </row>
    <row r="81" spans="1:18" ht="12">
      <c r="A81" s="39">
        <v>71</v>
      </c>
      <c r="B81" s="22" t="s">
        <v>80</v>
      </c>
      <c r="C81" s="26">
        <v>298966</v>
      </c>
      <c r="D81" s="26">
        <v>1395466</v>
      </c>
      <c r="E81" s="26">
        <f t="shared" si="13"/>
        <v>1694432</v>
      </c>
      <c r="F81" s="26">
        <v>21541</v>
      </c>
      <c r="G81" s="26">
        <v>0</v>
      </c>
      <c r="H81" s="26">
        <f t="shared" si="10"/>
        <v>21541</v>
      </c>
      <c r="I81" s="26">
        <v>0</v>
      </c>
      <c r="J81" s="26">
        <v>0</v>
      </c>
      <c r="K81" s="26">
        <f t="shared" si="11"/>
        <v>0</v>
      </c>
      <c r="L81" s="26">
        <v>93427</v>
      </c>
      <c r="M81" s="38">
        <f t="shared" si="12"/>
        <v>1809400</v>
      </c>
      <c r="P81" s="2"/>
      <c r="Q81" s="24"/>
      <c r="R81" s="2"/>
    </row>
    <row r="82" spans="1:18" ht="12">
      <c r="A82" s="39">
        <v>72</v>
      </c>
      <c r="B82" s="22" t="s">
        <v>91</v>
      </c>
      <c r="C82" s="26">
        <v>229688</v>
      </c>
      <c r="D82" s="26">
        <v>0</v>
      </c>
      <c r="E82" s="26">
        <f t="shared" si="13"/>
        <v>229688</v>
      </c>
      <c r="F82" s="26">
        <v>16073</v>
      </c>
      <c r="G82" s="26">
        <v>0</v>
      </c>
      <c r="H82" s="26">
        <f t="shared" si="10"/>
        <v>16073</v>
      </c>
      <c r="I82" s="26">
        <v>0</v>
      </c>
      <c r="J82" s="26">
        <v>0</v>
      </c>
      <c r="K82" s="26">
        <f t="shared" si="11"/>
        <v>0</v>
      </c>
      <c r="L82" s="26">
        <v>9478</v>
      </c>
      <c r="M82" s="38">
        <f t="shared" si="12"/>
        <v>255239</v>
      </c>
      <c r="P82" s="2"/>
      <c r="Q82" s="24"/>
      <c r="R82" s="2"/>
    </row>
    <row r="83" spans="1:18" ht="12">
      <c r="A83" s="39">
        <v>73</v>
      </c>
      <c r="B83" s="22" t="s">
        <v>81</v>
      </c>
      <c r="C83" s="26">
        <v>949046</v>
      </c>
      <c r="D83" s="26">
        <v>0</v>
      </c>
      <c r="E83" s="26">
        <f t="shared" si="13"/>
        <v>949046</v>
      </c>
      <c r="F83" s="26">
        <v>7950</v>
      </c>
      <c r="G83" s="26">
        <v>0</v>
      </c>
      <c r="H83" s="26">
        <f t="shared" si="10"/>
        <v>7950</v>
      </c>
      <c r="I83" s="26">
        <v>0</v>
      </c>
      <c r="J83" s="26">
        <v>0</v>
      </c>
      <c r="K83" s="26">
        <f t="shared" si="11"/>
        <v>0</v>
      </c>
      <c r="L83" s="26">
        <v>48262</v>
      </c>
      <c r="M83" s="38">
        <f t="shared" si="12"/>
        <v>1005258</v>
      </c>
      <c r="P83" s="2"/>
      <c r="Q83" s="24"/>
      <c r="R83" s="2"/>
    </row>
    <row r="84" spans="1:18" ht="12">
      <c r="A84" s="39">
        <v>74</v>
      </c>
      <c r="B84" s="22" t="s">
        <v>86</v>
      </c>
      <c r="C84" s="26">
        <v>434613</v>
      </c>
      <c r="D84" s="26">
        <v>58271</v>
      </c>
      <c r="E84" s="26">
        <f t="shared" si="13"/>
        <v>492884</v>
      </c>
      <c r="F84" s="26">
        <v>11043</v>
      </c>
      <c r="G84" s="26">
        <v>0</v>
      </c>
      <c r="H84" s="26">
        <f t="shared" si="10"/>
        <v>11043</v>
      </c>
      <c r="I84" s="26">
        <v>0</v>
      </c>
      <c r="J84" s="26">
        <v>0</v>
      </c>
      <c r="K84" s="26">
        <f t="shared" si="11"/>
        <v>0</v>
      </c>
      <c r="L84" s="26">
        <v>8491</v>
      </c>
      <c r="M84" s="38">
        <f t="shared" si="12"/>
        <v>512418</v>
      </c>
      <c r="P84" s="2"/>
      <c r="Q84" s="24"/>
      <c r="R84" s="2"/>
    </row>
    <row r="85" spans="1:18" ht="12">
      <c r="A85" s="39">
        <v>75</v>
      </c>
      <c r="B85" s="22" t="s">
        <v>82</v>
      </c>
      <c r="C85" s="26">
        <v>371124</v>
      </c>
      <c r="D85" s="26">
        <v>7800</v>
      </c>
      <c r="E85" s="26">
        <f t="shared" si="13"/>
        <v>378924</v>
      </c>
      <c r="F85" s="26">
        <v>11516</v>
      </c>
      <c r="G85" s="26">
        <v>0</v>
      </c>
      <c r="H85" s="26">
        <f t="shared" si="10"/>
        <v>11516</v>
      </c>
      <c r="I85" s="26">
        <v>12589</v>
      </c>
      <c r="J85" s="26">
        <v>9000</v>
      </c>
      <c r="K85" s="26">
        <f t="shared" si="11"/>
        <v>21589</v>
      </c>
      <c r="L85" s="26">
        <v>18013</v>
      </c>
      <c r="M85" s="38">
        <f t="shared" si="12"/>
        <v>430042</v>
      </c>
      <c r="P85" s="2"/>
      <c r="Q85" s="24"/>
      <c r="R85" s="2"/>
    </row>
    <row r="86" spans="1:18" ht="12">
      <c r="A86" s="39">
        <v>76</v>
      </c>
      <c r="B86" s="22" t="s">
        <v>87</v>
      </c>
      <c r="C86" s="26">
        <v>171829</v>
      </c>
      <c r="D86" s="26">
        <v>13500</v>
      </c>
      <c r="E86" s="26">
        <f t="shared" si="13"/>
        <v>185329</v>
      </c>
      <c r="F86" s="26">
        <v>4252</v>
      </c>
      <c r="G86" s="26">
        <v>0</v>
      </c>
      <c r="H86" s="26">
        <f t="shared" si="10"/>
        <v>4252</v>
      </c>
      <c r="I86" s="26">
        <v>0</v>
      </c>
      <c r="J86" s="26">
        <v>0</v>
      </c>
      <c r="K86" s="26">
        <f t="shared" si="11"/>
        <v>0</v>
      </c>
      <c r="L86" s="26">
        <v>0</v>
      </c>
      <c r="M86" s="38">
        <f t="shared" si="12"/>
        <v>189581</v>
      </c>
      <c r="P86" s="2"/>
      <c r="Q86" s="24"/>
      <c r="R86" s="2"/>
    </row>
    <row r="87" spans="1:18" ht="12">
      <c r="A87" s="39">
        <v>77</v>
      </c>
      <c r="B87" s="22" t="s">
        <v>83</v>
      </c>
      <c r="C87" s="26">
        <v>252074</v>
      </c>
      <c r="D87" s="26">
        <v>4000</v>
      </c>
      <c r="E87" s="26">
        <f t="shared" si="13"/>
        <v>256074</v>
      </c>
      <c r="F87" s="26">
        <v>3724</v>
      </c>
      <c r="G87" s="26">
        <v>0</v>
      </c>
      <c r="H87" s="26">
        <f t="shared" si="10"/>
        <v>3724</v>
      </c>
      <c r="I87" s="26">
        <v>7800</v>
      </c>
      <c r="J87" s="26">
        <v>0</v>
      </c>
      <c r="K87" s="26">
        <f t="shared" si="11"/>
        <v>7800</v>
      </c>
      <c r="L87" s="26">
        <v>0</v>
      </c>
      <c r="M87" s="38">
        <f t="shared" si="12"/>
        <v>267598</v>
      </c>
      <c r="P87" s="2"/>
      <c r="Q87" s="24"/>
      <c r="R87" s="2"/>
    </row>
    <row r="88" spans="1:13" ht="12">
      <c r="A88" s="39"/>
      <c r="B88" s="22" t="s">
        <v>60</v>
      </c>
      <c r="C88" s="35">
        <f>SUM(C78:C87)</f>
        <v>10393381</v>
      </c>
      <c r="D88" s="35">
        <f>SUM(D78:D87)</f>
        <v>2401982</v>
      </c>
      <c r="E88" s="35">
        <f>C88+D88</f>
        <v>12795363</v>
      </c>
      <c r="F88" s="35">
        <f aca="true" t="shared" si="14" ref="F88:L88">SUM(F78:F87)</f>
        <v>216032</v>
      </c>
      <c r="G88" s="35">
        <f t="shared" si="14"/>
        <v>6200</v>
      </c>
      <c r="H88" s="35">
        <f t="shared" si="14"/>
        <v>222232</v>
      </c>
      <c r="I88" s="35">
        <f t="shared" si="14"/>
        <v>20389</v>
      </c>
      <c r="J88" s="35">
        <f t="shared" si="14"/>
        <v>9000</v>
      </c>
      <c r="K88" s="35">
        <f t="shared" si="14"/>
        <v>29389</v>
      </c>
      <c r="L88" s="35">
        <f t="shared" si="14"/>
        <v>464645</v>
      </c>
      <c r="M88" s="35">
        <f t="shared" si="12"/>
        <v>13511629</v>
      </c>
    </row>
    <row r="89" spans="1:13" ht="12.75" thickBot="1">
      <c r="A89" s="42"/>
      <c r="B89" s="25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38"/>
    </row>
    <row r="90" spans="1:13" ht="13.5" thickBot="1" thickTop="1">
      <c r="A90" s="27"/>
      <c r="B90" s="28" t="s">
        <v>84</v>
      </c>
      <c r="C90" s="29">
        <f>SUM(C88,C76,C60)</f>
        <v>23140788</v>
      </c>
      <c r="D90" s="29">
        <f aca="true" t="shared" si="15" ref="D90:M90">SUM(D88,D76,D60)</f>
        <v>154772050</v>
      </c>
      <c r="E90" s="29">
        <f t="shared" si="15"/>
        <v>177912838</v>
      </c>
      <c r="F90" s="29">
        <f t="shared" si="15"/>
        <v>14871933</v>
      </c>
      <c r="G90" s="29">
        <f t="shared" si="15"/>
        <v>972955</v>
      </c>
      <c r="H90" s="29">
        <f t="shared" si="15"/>
        <v>15844888</v>
      </c>
      <c r="I90" s="29">
        <f t="shared" si="15"/>
        <v>1255323</v>
      </c>
      <c r="J90" s="29">
        <f t="shared" si="15"/>
        <v>379994</v>
      </c>
      <c r="K90" s="29">
        <f t="shared" si="15"/>
        <v>1635317</v>
      </c>
      <c r="L90" s="29">
        <f t="shared" si="15"/>
        <v>13827172</v>
      </c>
      <c r="M90" s="21">
        <f t="shared" si="15"/>
        <v>209220215</v>
      </c>
    </row>
    <row r="91" spans="15:16" ht="12.75" thickTop="1">
      <c r="O91" s="23"/>
      <c r="P91" s="2"/>
    </row>
    <row r="92" spans="6:15" ht="12">
      <c r="F92" s="2"/>
      <c r="O92" s="23"/>
    </row>
    <row r="93" ht="12">
      <c r="O93" s="23"/>
    </row>
    <row r="94" ht="12">
      <c r="O94" s="23"/>
    </row>
    <row r="95" ht="12">
      <c r="O95" s="23"/>
    </row>
    <row r="96" ht="12">
      <c r="O96" s="23"/>
    </row>
    <row r="97" ht="12">
      <c r="O97" s="23"/>
    </row>
    <row r="98" ht="12">
      <c r="O98" s="23"/>
    </row>
    <row r="99" ht="12">
      <c r="O99" s="23"/>
    </row>
    <row r="100" ht="12">
      <c r="O100" s="23"/>
    </row>
    <row r="101" ht="12">
      <c r="O101" s="23"/>
    </row>
    <row r="102" ht="12">
      <c r="O102" s="23"/>
    </row>
    <row r="103" ht="12">
      <c r="O103" s="23"/>
    </row>
    <row r="104" ht="12">
      <c r="O104" s="23"/>
    </row>
    <row r="105" ht="12">
      <c r="O105" s="23"/>
    </row>
    <row r="106" ht="12">
      <c r="O106" s="23"/>
    </row>
    <row r="107" ht="12">
      <c r="O107" s="23"/>
    </row>
    <row r="108" ht="12">
      <c r="O108" s="23"/>
    </row>
    <row r="109" ht="12">
      <c r="O109" s="23"/>
    </row>
    <row r="110" ht="12">
      <c r="O110" s="23"/>
    </row>
    <row r="111" ht="12">
      <c r="O111" s="23"/>
    </row>
    <row r="112" ht="12">
      <c r="O112" s="23"/>
    </row>
    <row r="113" ht="12">
      <c r="O113" s="23"/>
    </row>
    <row r="114" ht="12">
      <c r="O114" s="23"/>
    </row>
    <row r="115" ht="12">
      <c r="O115" s="23"/>
    </row>
    <row r="116" ht="12">
      <c r="O116" s="23"/>
    </row>
    <row r="117" ht="12">
      <c r="O117" s="23"/>
    </row>
    <row r="118" ht="12">
      <c r="O118" s="23"/>
    </row>
    <row r="119" ht="12">
      <c r="O119" s="23"/>
    </row>
    <row r="120" ht="12">
      <c r="O120" s="23"/>
    </row>
    <row r="121" ht="12">
      <c r="O121" s="23"/>
    </row>
    <row r="122" ht="12">
      <c r="O122" s="23"/>
    </row>
    <row r="123" ht="12">
      <c r="O123" s="23"/>
    </row>
    <row r="124" ht="12">
      <c r="O124" s="23"/>
    </row>
    <row r="125" ht="12">
      <c r="O125" s="23"/>
    </row>
    <row r="126" ht="12">
      <c r="O126" s="23"/>
    </row>
    <row r="127" ht="12">
      <c r="O127" s="23"/>
    </row>
    <row r="128" ht="12">
      <c r="O128" s="23"/>
    </row>
    <row r="129" ht="12">
      <c r="O129" s="23"/>
    </row>
    <row r="130" ht="12">
      <c r="O130" s="23"/>
    </row>
    <row r="131" ht="12">
      <c r="O131" s="23"/>
    </row>
    <row r="132" ht="12">
      <c r="O132" s="23"/>
    </row>
    <row r="133" ht="12">
      <c r="O133" s="23"/>
    </row>
    <row r="134" ht="12">
      <c r="O134" s="23"/>
    </row>
    <row r="135" ht="12">
      <c r="O135" s="23"/>
    </row>
    <row r="136" ht="12">
      <c r="O136" s="23"/>
    </row>
    <row r="137" ht="12">
      <c r="O137" s="23"/>
    </row>
    <row r="138" ht="12">
      <c r="O138" s="23"/>
    </row>
    <row r="139" ht="12">
      <c r="O139" s="23"/>
    </row>
    <row r="140" ht="12">
      <c r="O140" s="23"/>
    </row>
    <row r="141" ht="12">
      <c r="O141" s="23"/>
    </row>
    <row r="142" ht="12">
      <c r="O142" s="23"/>
    </row>
    <row r="143" ht="12">
      <c r="O143" s="23"/>
    </row>
    <row r="144" ht="12">
      <c r="O144" s="23"/>
    </row>
    <row r="145" ht="12">
      <c r="O145" s="23"/>
    </row>
    <row r="146" ht="12">
      <c r="O146" s="23"/>
    </row>
    <row r="147" ht="12">
      <c r="O147" s="23"/>
    </row>
    <row r="148" ht="12">
      <c r="O148" s="23"/>
    </row>
    <row r="149" ht="12">
      <c r="O149" s="23"/>
    </row>
    <row r="150" ht="12">
      <c r="O150" s="23"/>
    </row>
    <row r="151" ht="12">
      <c r="O151" s="23"/>
    </row>
    <row r="152" ht="12">
      <c r="O152" s="23"/>
    </row>
    <row r="153" ht="12">
      <c r="O153" s="23"/>
    </row>
    <row r="154" ht="12">
      <c r="O154" s="23"/>
    </row>
    <row r="155" ht="12">
      <c r="O155" s="23"/>
    </row>
    <row r="156" ht="12">
      <c r="O156" s="23"/>
    </row>
    <row r="157" ht="12">
      <c r="O157" s="23"/>
    </row>
    <row r="158" ht="12">
      <c r="O158" s="23"/>
    </row>
    <row r="159" ht="12">
      <c r="O159" s="23"/>
    </row>
    <row r="160" ht="12">
      <c r="O160" s="23"/>
    </row>
    <row r="161" ht="12">
      <c r="O161" s="23"/>
    </row>
    <row r="162" ht="12">
      <c r="O162" s="23"/>
    </row>
    <row r="163" ht="12">
      <c r="O163" s="23"/>
    </row>
    <row r="164" ht="12">
      <c r="O164" s="23"/>
    </row>
    <row r="165" ht="12">
      <c r="O165" s="23"/>
    </row>
    <row r="166" ht="12">
      <c r="O166" s="23"/>
    </row>
    <row r="167" ht="12">
      <c r="O167" s="23"/>
    </row>
    <row r="168" ht="12">
      <c r="O168" s="23"/>
    </row>
    <row r="169" ht="12">
      <c r="O169" s="23"/>
    </row>
    <row r="170" ht="12">
      <c r="O170" s="23"/>
    </row>
    <row r="171" ht="12">
      <c r="O171" s="23"/>
    </row>
    <row r="172" ht="12">
      <c r="O172" s="23"/>
    </row>
    <row r="173" ht="12">
      <c r="O173" s="23"/>
    </row>
    <row r="174" ht="12">
      <c r="O174" s="23"/>
    </row>
    <row r="175" ht="12">
      <c r="O175" s="23"/>
    </row>
    <row r="176" ht="12">
      <c r="O176" s="23"/>
    </row>
    <row r="177" ht="12">
      <c r="O177" s="23"/>
    </row>
    <row r="178" ht="12">
      <c r="O178" s="23"/>
    </row>
    <row r="179" ht="12">
      <c r="O179" s="23"/>
    </row>
    <row r="180" ht="12">
      <c r="O180" s="23"/>
    </row>
    <row r="181" ht="12">
      <c r="O181" s="23"/>
    </row>
    <row r="182" ht="12">
      <c r="O182" s="23"/>
    </row>
    <row r="183" ht="12">
      <c r="O183" s="23"/>
    </row>
    <row r="184" ht="12">
      <c r="O184" s="23"/>
    </row>
    <row r="185" ht="12">
      <c r="O185" s="23"/>
    </row>
    <row r="186" ht="12">
      <c r="O186" s="23"/>
    </row>
    <row r="187" ht="12">
      <c r="O187" s="23"/>
    </row>
    <row r="188" ht="12">
      <c r="O188" s="23"/>
    </row>
    <row r="189" ht="12">
      <c r="O189" s="23"/>
    </row>
    <row r="190" ht="12">
      <c r="O190" s="23"/>
    </row>
    <row r="191" ht="12">
      <c r="O191" s="23"/>
    </row>
    <row r="192" ht="12">
      <c r="O192" s="23"/>
    </row>
    <row r="193" ht="12">
      <c r="O193" s="23"/>
    </row>
    <row r="194" ht="12">
      <c r="O194" s="23"/>
    </row>
    <row r="195" ht="12">
      <c r="O195" s="23"/>
    </row>
    <row r="196" ht="12">
      <c r="O196" s="23"/>
    </row>
    <row r="197" ht="12">
      <c r="O197" s="23"/>
    </row>
    <row r="198" ht="12">
      <c r="O198" s="23"/>
    </row>
    <row r="199" ht="12">
      <c r="O199" s="23"/>
    </row>
    <row r="200" ht="12">
      <c r="O200" s="23"/>
    </row>
    <row r="201" ht="12">
      <c r="O201" s="23"/>
    </row>
    <row r="202" ht="12">
      <c r="O202" s="23"/>
    </row>
    <row r="203" ht="12">
      <c r="O203" s="23"/>
    </row>
    <row r="204" ht="12">
      <c r="O204" s="23"/>
    </row>
    <row r="205" ht="12">
      <c r="O205" s="23"/>
    </row>
    <row r="206" ht="12">
      <c r="O206" s="23"/>
    </row>
    <row r="207" ht="12">
      <c r="O207" s="23"/>
    </row>
    <row r="208" ht="12">
      <c r="O208" s="23"/>
    </row>
    <row r="209" ht="12">
      <c r="O209" s="23"/>
    </row>
    <row r="210" ht="12">
      <c r="O210" s="23"/>
    </row>
    <row r="211" ht="12">
      <c r="O211" s="23"/>
    </row>
    <row r="212" ht="12">
      <c r="O212" s="23"/>
    </row>
    <row r="213" ht="12">
      <c r="O213" s="23"/>
    </row>
    <row r="214" ht="12">
      <c r="O214" s="23"/>
    </row>
    <row r="215" ht="12">
      <c r="O215" s="23"/>
    </row>
    <row r="216" ht="12">
      <c r="O216" s="23"/>
    </row>
    <row r="217" ht="12">
      <c r="O217" s="23"/>
    </row>
    <row r="218" ht="12">
      <c r="O218" s="23"/>
    </row>
    <row r="219" ht="12">
      <c r="O219" s="23"/>
    </row>
    <row r="220" ht="12">
      <c r="O220" s="23"/>
    </row>
    <row r="221" ht="12">
      <c r="O221" s="23"/>
    </row>
    <row r="222" ht="12">
      <c r="O222" s="23"/>
    </row>
    <row r="223" ht="12">
      <c r="O223" s="23"/>
    </row>
    <row r="224" ht="12">
      <c r="O224" s="23"/>
    </row>
    <row r="225" ht="12">
      <c r="O225" s="23"/>
    </row>
    <row r="226" ht="12">
      <c r="O226" s="23"/>
    </row>
    <row r="227" ht="12">
      <c r="O227" s="23"/>
    </row>
    <row r="228" ht="12">
      <c r="O228" s="23"/>
    </row>
    <row r="229" ht="12">
      <c r="O229" s="23"/>
    </row>
    <row r="230" ht="12">
      <c r="O230" s="23"/>
    </row>
    <row r="231" ht="12">
      <c r="O231" s="23"/>
    </row>
    <row r="232" ht="12">
      <c r="O232" s="23"/>
    </row>
    <row r="233" ht="12">
      <c r="O233" s="23"/>
    </row>
    <row r="234" ht="12">
      <c r="O234" s="23"/>
    </row>
    <row r="235" ht="12">
      <c r="O235" s="23"/>
    </row>
    <row r="236" ht="12">
      <c r="O236" s="23"/>
    </row>
    <row r="237" ht="12">
      <c r="O237" s="23"/>
    </row>
    <row r="238" ht="12">
      <c r="O238" s="23"/>
    </row>
    <row r="239" ht="12">
      <c r="O239" s="23"/>
    </row>
    <row r="240" ht="12">
      <c r="O240" s="23"/>
    </row>
    <row r="241" ht="12">
      <c r="O241" s="23"/>
    </row>
    <row r="242" ht="12">
      <c r="O242" s="23"/>
    </row>
    <row r="243" ht="12">
      <c r="O243" s="23"/>
    </row>
    <row r="244" ht="12">
      <c r="O244" s="23"/>
    </row>
    <row r="245" ht="12">
      <c r="O245" s="23"/>
    </row>
    <row r="246" ht="12">
      <c r="O246" s="23"/>
    </row>
    <row r="247" ht="12">
      <c r="O247" s="23"/>
    </row>
    <row r="248" ht="12">
      <c r="O248" s="23"/>
    </row>
    <row r="249" ht="12">
      <c r="O249" s="23"/>
    </row>
    <row r="250" ht="12">
      <c r="O250" s="23"/>
    </row>
    <row r="251" ht="12">
      <c r="O251" s="23"/>
    </row>
    <row r="252" ht="12">
      <c r="O252" s="23"/>
    </row>
    <row r="253" ht="12">
      <c r="O253" s="23"/>
    </row>
    <row r="254" ht="12">
      <c r="O254" s="23"/>
    </row>
    <row r="255" ht="12">
      <c r="O255" s="23"/>
    </row>
    <row r="256" ht="12">
      <c r="O256" s="23"/>
    </row>
    <row r="257" ht="12">
      <c r="O257" s="23"/>
    </row>
    <row r="258" ht="12">
      <c r="O258" s="23"/>
    </row>
  </sheetData>
  <mergeCells count="1">
    <mergeCell ref="B3:B4"/>
  </mergeCells>
  <printOptions/>
  <pageMargins left="0.25" right="0.24" top="0.57" bottom="0.17" header="0.98" footer="0.5"/>
  <pageSetup fitToHeight="0" fitToWidth="1" horizontalDpi="300" verticalDpi="300" orientation="landscape" scale="87" r:id="rId1"/>
  <rowBreaks count="1" manualBreakCount="1">
    <brk id="47" max="255" man="1"/>
  </rowBreaks>
  <ignoredErrors>
    <ignoredError sqref="E88 H76 E7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Vicki Wheeler</dc:creator>
  <cp:keywords/>
  <dc:description/>
  <cp:lastModifiedBy>NC ITS</cp:lastModifiedBy>
  <cp:lastPrinted>2008-11-25T17:38:10Z</cp:lastPrinted>
  <dcterms:created xsi:type="dcterms:W3CDTF">1999-11-29T20:56:52Z</dcterms:created>
  <dcterms:modified xsi:type="dcterms:W3CDTF">2010-04-09T15:18:20Z</dcterms:modified>
  <cp:category/>
  <cp:version/>
  <cp:contentType/>
  <cp:contentStatus/>
</cp:coreProperties>
</file>