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<sst xmlns="http://schemas.openxmlformats.org/spreadsheetml/2006/main" count="125" uniqueCount="99">
  <si>
    <t>TABLE 12 -  LIBRARY PROGRAMS &amp; ATTENDANCE (Part I)</t>
  </si>
  <si>
    <t>Number of Programs</t>
  </si>
  <si>
    <t>Program Attendance</t>
  </si>
  <si>
    <t>Non-Library</t>
  </si>
  <si>
    <t>Adult</t>
  </si>
  <si>
    <t>Juvenile</t>
  </si>
  <si>
    <t>Attendance</t>
  </si>
  <si>
    <t>Meeting Room</t>
  </si>
  <si>
    <t>In-Library</t>
  </si>
  <si>
    <t>Out</t>
  </si>
  <si>
    <t xml:space="preserve">Out </t>
  </si>
  <si>
    <t>Total</t>
  </si>
  <si>
    <t>In</t>
  </si>
  <si>
    <t>Per Capita</t>
  </si>
  <si>
    <t>Use</t>
  </si>
  <si>
    <t>County Libraries</t>
  </si>
  <si>
    <t>Mecklenburg</t>
  </si>
  <si>
    <t>Wake</t>
  </si>
  <si>
    <t>Guilford (Greensboro)</t>
  </si>
  <si>
    <t>Forsyth</t>
  </si>
  <si>
    <t>Cumberland</t>
  </si>
  <si>
    <t>Durham</t>
  </si>
  <si>
    <t>Onslow</t>
  </si>
  <si>
    <t>Davidson</t>
  </si>
  <si>
    <t>Union</t>
  </si>
  <si>
    <t>Cabarrus</t>
  </si>
  <si>
    <t>Johnston</t>
  </si>
  <si>
    <t>Randolph</t>
  </si>
  <si>
    <t>Pitt (Sheppard)</t>
  </si>
  <si>
    <t>Rowan</t>
  </si>
  <si>
    <t>Robeson</t>
  </si>
  <si>
    <t>Wayne</t>
  </si>
  <si>
    <t>Iredell</t>
  </si>
  <si>
    <t>Catawba</t>
  </si>
  <si>
    <t>Harnett</t>
  </si>
  <si>
    <t>Henderson</t>
  </si>
  <si>
    <t>Burke</t>
  </si>
  <si>
    <t>Cleveland</t>
  </si>
  <si>
    <t>Nash (Braswell)</t>
  </si>
  <si>
    <t>Brunswick</t>
  </si>
  <si>
    <t>Caldwell</t>
  </si>
  <si>
    <t>Wilson</t>
  </si>
  <si>
    <t>Rutherford</t>
  </si>
  <si>
    <t>Stanly</t>
  </si>
  <si>
    <t>Halifax</t>
  </si>
  <si>
    <t>Haywood</t>
  </si>
  <si>
    <t>Columbus</t>
  </si>
  <si>
    <t>Edgecombe</t>
  </si>
  <si>
    <t>Granville</t>
  </si>
  <si>
    <t>Franklin</t>
  </si>
  <si>
    <t>Duplin</t>
  </si>
  <si>
    <t>Lee</t>
  </si>
  <si>
    <t>Vance (Perry)</t>
  </si>
  <si>
    <t>Pender</t>
  </si>
  <si>
    <t>McDowell</t>
  </si>
  <si>
    <t>Davie</t>
  </si>
  <si>
    <t>Scotland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</si>
  <si>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</si>
  <si>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</si>
  <si>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</si>
  <si>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</si>
  <si>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</si>
  <si>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</si>
  <si>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</si>
  <si>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</si>
  <si>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</si>
  <si>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</si>
  <si>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</si>
  <si>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</si>
  <si>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</si>
  <si>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</si>
  <si>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</si>
  <si>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</si>
  <si>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Fontana</t>
  </si>
  <si>
    <t>Albemarle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</si>
  <si>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</si>
  <si>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</si>
  <si>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</si>
  <si>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</si>
  <si>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</si>
  <si>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</si>
  <si>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</si>
  <si>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</si>
  <si>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</si>
  <si>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Southern Pines</t>
  </si>
  <si>
    <t>Kings Mtn. (Mauney)</t>
  </si>
  <si>
    <t>Washington (Brown)</t>
  </si>
  <si>
    <t>Nashville (Cooley)</t>
  </si>
  <si>
    <t>Farmville</t>
  </si>
  <si>
    <t>North Carolina</t>
  </si>
  <si>
    <t>Roanoke Rapids</t>
  </si>
  <si>
    <t>Buncombe</t>
  </si>
  <si>
    <t>NewHanover</t>
  </si>
  <si>
    <t>Alamance</t>
  </si>
  <si>
    <t>Rockingham</t>
  </si>
  <si>
    <t>Sampson</t>
  </si>
  <si>
    <t>Chatham</t>
  </si>
  <si>
    <t>Statistical Report of North Carolina Public Libraries, July 1, 2007 - June 30, 2008</t>
  </si>
  <si>
    <t>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</si>
</sst>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 applyNumberFormat="0" applyFont="0">
      <alignment/>
      <protection/>
    </xf>
    <xf numFmtId="3" fontId="0" fillId="0" borderId="2" applyNumberFormat="0" applyFont="0">
      <alignment/>
      <protection/>
    </xf>
    <xf numFmtId="4" fontId="0" fillId="0" borderId="3" applyNumberFormat="0">
      <alignment/>
      <protection/>
    </xf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Continuous"/>
    </xf>
    <xf numFmtId="0" fontId="2" fillId="0" borderId="6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2" fontId="2" fillId="0" borderId="0" xfId="21" applyNumberFormat="1" applyFont="1" applyAlignment="1">
      <alignment/>
    </xf>
    <xf numFmtId="9" fontId="2" fillId="0" borderId="0" xfId="21" applyFont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 quotePrefix="1">
      <alignment/>
    </xf>
    <xf numFmtId="0" fontId="1" fillId="0" borderId="28" xfId="0" applyFont="1" applyFill="1" applyBorder="1" applyAlignment="1">
      <alignment/>
    </xf>
    <xf numFmtId="3" fontId="1" fillId="0" borderId="28" xfId="23" applyFont="1" applyFill="1" applyBorder="1">
      <alignment/>
      <protection/>
    </xf>
    <xf numFmtId="4" fontId="1" fillId="0" borderId="28" xfId="23" applyNumberFormat="1" applyFont="1" applyFill="1" applyBorder="1">
      <alignment/>
      <protection/>
    </xf>
    <xf numFmtId="0" fontId="1" fillId="0" borderId="24" xfId="0" applyFont="1" applyBorder="1" applyAlignment="1">
      <alignment/>
    </xf>
    <xf numFmtId="1" fontId="2" fillId="0" borderId="0" xfId="0" applyNumberFormat="1" applyFont="1" applyAlignment="1">
      <alignment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3" fontId="1" fillId="0" borderId="27" xfId="23" applyFont="1" applyFill="1" applyBorder="1">
      <alignment/>
      <protection/>
    </xf>
    <xf numFmtId="4" fontId="1" fillId="0" borderId="27" xfId="23" applyNumberFormat="1" applyFont="1" applyFill="1" applyBorder="1">
      <alignment/>
      <protection/>
    </xf>
    <xf numFmtId="0" fontId="1" fillId="0" borderId="29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0" xfId="24" applyFont="1" applyFill="1" applyBorder="1">
      <alignment/>
      <protection/>
    </xf>
    <xf numFmtId="0" fontId="2" fillId="0" borderId="0" xfId="0" applyFont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23" applyNumberFormat="1" applyFont="1" applyFill="1" applyBorder="1">
      <alignment/>
      <protection/>
    </xf>
    <xf numFmtId="0" fontId="1" fillId="0" borderId="34" xfId="0" applyFont="1" applyFill="1" applyBorder="1" applyAlignment="1">
      <alignment/>
    </xf>
    <xf numFmtId="3" fontId="1" fillId="0" borderId="35" xfId="23" applyFont="1" applyFill="1" applyBorder="1">
      <alignment/>
      <protection/>
    </xf>
    <xf numFmtId="4" fontId="1" fillId="0" borderId="1" xfId="22" applyNumberFormat="1" applyFont="1" applyFill="1" applyBorder="1">
      <alignment/>
      <protection/>
    </xf>
    <xf numFmtId="0" fontId="1" fillId="0" borderId="36" xfId="0" applyFont="1" applyFill="1" applyBorder="1" applyAlignment="1">
      <alignment/>
    </xf>
    <xf numFmtId="3" fontId="1" fillId="0" borderId="37" xfId="23" applyNumberFormat="1" applyFont="1" applyFill="1" applyBorder="1">
      <alignment/>
      <protection/>
    </xf>
    <xf numFmtId="0" fontId="1" fillId="0" borderId="32" xfId="0" applyFont="1" applyFill="1" applyBorder="1" applyAlignment="1">
      <alignment/>
    </xf>
    <xf numFmtId="3" fontId="1" fillId="0" borderId="33" xfId="23" applyFont="1" applyFill="1" applyBorder="1">
      <alignment/>
      <protection/>
    </xf>
    <xf numFmtId="3" fontId="1" fillId="0" borderId="2" xfId="23" applyFont="1" applyFill="1" applyBorder="1">
      <alignment/>
      <protection/>
    </xf>
    <xf numFmtId="4" fontId="1" fillId="0" borderId="2" xfId="23" applyNumberFormat="1" applyFont="1" applyFill="1" applyBorder="1">
      <alignment/>
      <protection/>
    </xf>
    <xf numFmtId="4" fontId="1" fillId="0" borderId="37" xfId="23" applyNumberFormat="1" applyFont="1" applyFill="1" applyBorder="1">
      <alignment/>
      <protection/>
    </xf>
    <xf numFmtId="3" fontId="1" fillId="0" borderId="3" xfId="24" applyFont="1" applyFill="1" applyBorder="1">
      <alignment/>
      <protection/>
    </xf>
    <xf numFmtId="4" fontId="1" fillId="0" borderId="3" xfId="24" applyNumberFormat="1" applyFont="1" applyFill="1" applyBorder="1">
      <alignment/>
      <protection/>
    </xf>
    <xf numFmtId="3" fontId="1" fillId="0" borderId="27" xfId="0" applyNumberFormat="1" applyFont="1" applyFill="1" applyBorder="1" applyAlignment="1" quotePrefix="1">
      <alignment horizontal="right"/>
    </xf>
    <xf numFmtId="3" fontId="1" fillId="0" borderId="33" xfId="0" applyNumberFormat="1" applyFont="1" applyFill="1" applyBorder="1" applyAlignment="1" quotePrefix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 quotePrefix="1">
      <alignment horizontal="center"/>
    </xf>
    <xf numFmtId="3" fontId="1" fillId="0" borderId="33" xfId="23" applyNumberFormat="1" applyFont="1" applyFill="1" applyBorder="1" applyAlignment="1" quotePrefix="1">
      <alignment horizontal="center"/>
      <protection/>
    </xf>
    <xf numFmtId="3" fontId="1" fillId="0" borderId="33" xfId="23" applyNumberFormat="1" applyFont="1" applyFill="1" applyBorder="1" applyAlignment="1">
      <alignment horizontal="right"/>
      <protection/>
    </xf>
    <xf numFmtId="3" fontId="1" fillId="0" borderId="33" xfId="23" applyNumberFormat="1" applyFont="1" applyFill="1" applyBorder="1" applyAlignment="1" quotePrefix="1">
      <alignment horizontal="right"/>
      <protection/>
    </xf>
    <xf numFmtId="3" fontId="1" fillId="0" borderId="33" xfId="23" applyNumberFormat="1" applyFont="1" applyFill="1" applyBorder="1" applyAlignment="1">
      <alignment horizontal="center"/>
      <protection/>
    </xf>
    <xf numFmtId="3" fontId="1" fillId="0" borderId="33" xfId="0" applyNumberFormat="1" applyFont="1" applyFill="1" applyBorder="1" applyAlignment="1" quotePrefix="1">
      <alignment horizontal="center"/>
    </xf>
    <xf numFmtId="0" fontId="5" fillId="0" borderId="7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tReport3double" xfId="22"/>
    <cellStyle name="StatReport3side" xfId="23"/>
    <cellStyle name="StatReportNCRow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0" sqref="I90"/>
    </sheetView>
  </sheetViews>
  <sheetFormatPr defaultColWidth="9.140625" defaultRowHeight="12.75"/>
  <cols>
    <col min="1" max="1" width="4.00390625" style="2" customWidth="1"/>
    <col min="2" max="2" width="23.57421875" style="2" bestFit="1" customWidth="1"/>
    <col min="3" max="3" width="10.28125" style="2" hidden="1" customWidth="1"/>
    <col min="4" max="4" width="6.57421875" style="2" hidden="1" customWidth="1"/>
    <col min="5" max="5" width="7.57421875" style="2" customWidth="1"/>
    <col min="6" max="6" width="10.57421875" style="2" hidden="1" customWidth="1"/>
    <col min="7" max="7" width="8.57421875" style="2" hidden="1" customWidth="1"/>
    <col min="8" max="8" width="9.7109375" style="2" customWidth="1"/>
    <col min="9" max="9" width="8.8515625" style="2" bestFit="1" customWidth="1"/>
    <col min="10" max="11" width="0" style="2" hidden="1" customWidth="1"/>
    <col min="12" max="12" width="9.7109375" style="2" bestFit="1" customWidth="1"/>
    <col min="13" max="14" width="10.00390625" style="2" hidden="1" customWidth="1"/>
    <col min="15" max="15" width="10.7109375" style="2" customWidth="1"/>
    <col min="16" max="16" width="10.57421875" style="2" bestFit="1" customWidth="1"/>
    <col min="17" max="17" width="12.57421875" style="2" customWidth="1"/>
    <col min="18" max="18" width="10.421875" style="2" customWidth="1"/>
    <col min="19" max="19" width="12.7109375" style="2" bestFit="1" customWidth="1"/>
    <col min="20" max="16384" width="9.140625" style="2" customWidth="1"/>
  </cols>
  <sheetData>
    <row r="1" spans="1:20" ht="12">
      <c r="A1" s="1" t="s">
        <v>0</v>
      </c>
      <c r="B1" s="1"/>
      <c r="C1" s="1"/>
      <c r="D1" s="1"/>
      <c r="E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97</v>
      </c>
      <c r="T1" s="4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</row>
    <row r="3" spans="1:20" ht="13.5" thickTop="1">
      <c r="A3" s="5"/>
      <c r="B3" s="83"/>
      <c r="C3" s="57"/>
      <c r="D3" s="6"/>
      <c r="E3" s="7"/>
      <c r="F3" s="57"/>
      <c r="G3" s="6"/>
      <c r="H3" s="8" t="s">
        <v>1</v>
      </c>
      <c r="I3" s="9"/>
      <c r="J3" s="6" t="s">
        <v>2</v>
      </c>
      <c r="K3" s="6"/>
      <c r="L3" s="6"/>
      <c r="M3" s="6"/>
      <c r="N3" s="6"/>
      <c r="O3" s="8" t="s">
        <v>2</v>
      </c>
      <c r="P3" s="10"/>
      <c r="Q3" s="11"/>
      <c r="R3" s="86" t="s">
        <v>3</v>
      </c>
      <c r="S3" s="87"/>
      <c r="T3" s="4"/>
    </row>
    <row r="4" spans="1:20" ht="12">
      <c r="A4" s="12"/>
      <c r="B4" s="84"/>
      <c r="C4" s="13"/>
      <c r="D4" s="14" t="s">
        <v>4</v>
      </c>
      <c r="E4" s="15"/>
      <c r="F4" s="13"/>
      <c r="G4" s="14" t="s">
        <v>5</v>
      </c>
      <c r="H4" s="15"/>
      <c r="I4" s="16"/>
      <c r="J4" s="13"/>
      <c r="K4" s="57"/>
      <c r="L4" s="17"/>
      <c r="M4" s="18"/>
      <c r="N4" s="17"/>
      <c r="O4" s="19"/>
      <c r="P4" s="20"/>
      <c r="Q4" s="21" t="s">
        <v>6</v>
      </c>
      <c r="R4" s="88" t="s">
        <v>7</v>
      </c>
      <c r="S4" s="89"/>
      <c r="T4" s="4"/>
    </row>
    <row r="5" spans="1:20" ht="12.75" thickBot="1">
      <c r="A5" s="22"/>
      <c r="B5" s="85"/>
      <c r="C5" s="23" t="s">
        <v>8</v>
      </c>
      <c r="D5" s="23" t="s">
        <v>9</v>
      </c>
      <c r="E5" s="23" t="s">
        <v>4</v>
      </c>
      <c r="F5" s="23" t="s">
        <v>8</v>
      </c>
      <c r="G5" s="23" t="s">
        <v>10</v>
      </c>
      <c r="H5" s="23" t="s">
        <v>5</v>
      </c>
      <c r="I5" s="23" t="s">
        <v>11</v>
      </c>
      <c r="J5" s="23" t="s">
        <v>12</v>
      </c>
      <c r="K5" s="23" t="s">
        <v>9</v>
      </c>
      <c r="L5" s="24" t="s">
        <v>4</v>
      </c>
      <c r="M5" s="23" t="s">
        <v>12</v>
      </c>
      <c r="N5" s="23" t="s">
        <v>9</v>
      </c>
      <c r="O5" s="25" t="s">
        <v>5</v>
      </c>
      <c r="P5" s="26" t="s">
        <v>11</v>
      </c>
      <c r="Q5" s="27" t="s">
        <v>13</v>
      </c>
      <c r="R5" s="28" t="s">
        <v>14</v>
      </c>
      <c r="S5" s="29" t="s">
        <v>6</v>
      </c>
      <c r="T5" s="4"/>
    </row>
    <row r="6" spans="1:20" ht="13.5" thickBot="1" thickTop="1">
      <c r="A6" s="30"/>
      <c r="B6" s="31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4"/>
    </row>
    <row r="7" spans="1:23" ht="12.75" thickTop="1">
      <c r="A7" s="58">
        <v>1</v>
      </c>
      <c r="B7" s="35" t="s">
        <v>16</v>
      </c>
      <c r="C7" s="59">
        <v>1690</v>
      </c>
      <c r="D7" s="34">
        <v>721</v>
      </c>
      <c r="E7" s="34">
        <f>SUM(C7,D7)</f>
        <v>2411</v>
      </c>
      <c r="F7" s="34">
        <v>9645</v>
      </c>
      <c r="G7" s="34">
        <v>3761</v>
      </c>
      <c r="H7" s="34">
        <f aca="true" t="shared" si="0" ref="H7:H59">SUM(F7,G7)</f>
        <v>13406</v>
      </c>
      <c r="I7" s="34">
        <f>SUM(E7,H7)</f>
        <v>15817</v>
      </c>
      <c r="J7" s="34">
        <v>76568</v>
      </c>
      <c r="K7" s="34">
        <v>20071</v>
      </c>
      <c r="L7" s="34">
        <f>SUM(J7,K7)</f>
        <v>96639</v>
      </c>
      <c r="M7" s="34">
        <v>166873</v>
      </c>
      <c r="N7" s="34">
        <v>112300</v>
      </c>
      <c r="O7" s="34">
        <f aca="true" t="shared" si="1" ref="O7:O59">SUM(M7,N7)</f>
        <v>279173</v>
      </c>
      <c r="P7" s="34">
        <f aca="true" t="shared" si="2" ref="P7:P59">SUM(L7,O7)</f>
        <v>375812</v>
      </c>
      <c r="Q7" s="36">
        <v>0.4285165340755547</v>
      </c>
      <c r="R7" s="77" t="s">
        <v>98</v>
      </c>
      <c r="S7" s="78" t="s">
        <v>98</v>
      </c>
      <c r="T7" s="37"/>
      <c r="U7" s="38"/>
      <c r="V7" s="39"/>
      <c r="W7" s="39"/>
    </row>
    <row r="8" spans="1:23" ht="12">
      <c r="A8" s="60">
        <v>2</v>
      </c>
      <c r="B8" s="41" t="s">
        <v>17</v>
      </c>
      <c r="C8" s="40">
        <v>1811</v>
      </c>
      <c r="D8" s="40">
        <v>436</v>
      </c>
      <c r="E8" s="40">
        <f aca="true" t="shared" si="3" ref="E8:E59">SUM(C8,D8)</f>
        <v>2247</v>
      </c>
      <c r="F8" s="40">
        <v>5691</v>
      </c>
      <c r="G8" s="40">
        <v>1001</v>
      </c>
      <c r="H8" s="40">
        <f t="shared" si="0"/>
        <v>6692</v>
      </c>
      <c r="I8" s="40">
        <f aca="true" t="shared" si="4" ref="I8:I59">SUM(E8,H8)</f>
        <v>8939</v>
      </c>
      <c r="J8" s="40">
        <v>22308</v>
      </c>
      <c r="K8" s="40">
        <v>5307</v>
      </c>
      <c r="L8" s="40">
        <f aca="true" t="shared" si="5" ref="L8:L59">SUM(J8,K8)</f>
        <v>27615</v>
      </c>
      <c r="M8" s="40">
        <v>244205</v>
      </c>
      <c r="N8" s="40">
        <v>36170</v>
      </c>
      <c r="O8" s="40">
        <f t="shared" si="1"/>
        <v>280375</v>
      </c>
      <c r="P8" s="40">
        <f t="shared" si="2"/>
        <v>307990</v>
      </c>
      <c r="Q8" s="42">
        <v>0.3562929980368544</v>
      </c>
      <c r="R8" s="40">
        <v>7593</v>
      </c>
      <c r="S8" s="61">
        <v>49717</v>
      </c>
      <c r="T8" s="37"/>
      <c r="U8" s="38"/>
      <c r="V8" s="39"/>
      <c r="W8" s="39"/>
    </row>
    <row r="9" spans="1:23" ht="12">
      <c r="A9" s="60">
        <v>3</v>
      </c>
      <c r="B9" s="41" t="s">
        <v>18</v>
      </c>
      <c r="C9" s="40">
        <v>1146</v>
      </c>
      <c r="D9" s="40">
        <v>84</v>
      </c>
      <c r="E9" s="40">
        <f t="shared" si="3"/>
        <v>1230</v>
      </c>
      <c r="F9" s="40">
        <v>1996</v>
      </c>
      <c r="G9" s="40">
        <v>417</v>
      </c>
      <c r="H9" s="40">
        <f t="shared" si="0"/>
        <v>2413</v>
      </c>
      <c r="I9" s="40">
        <f t="shared" si="4"/>
        <v>3643</v>
      </c>
      <c r="J9" s="40">
        <v>11191</v>
      </c>
      <c r="K9" s="40">
        <v>12178</v>
      </c>
      <c r="L9" s="40">
        <f t="shared" si="5"/>
        <v>23369</v>
      </c>
      <c r="M9" s="40">
        <v>45015</v>
      </c>
      <c r="N9" s="40">
        <v>13312</v>
      </c>
      <c r="O9" s="40">
        <f t="shared" si="1"/>
        <v>58327</v>
      </c>
      <c r="P9" s="40">
        <f t="shared" si="2"/>
        <v>81696</v>
      </c>
      <c r="Q9" s="42">
        <v>0.22088536921026233</v>
      </c>
      <c r="R9" s="74">
        <v>5329</v>
      </c>
      <c r="S9" s="75">
        <v>40385</v>
      </c>
      <c r="T9" s="37"/>
      <c r="U9" s="38"/>
      <c r="V9" s="39"/>
      <c r="W9" s="39"/>
    </row>
    <row r="10" spans="1:23" ht="12">
      <c r="A10" s="60">
        <v>4</v>
      </c>
      <c r="B10" s="41" t="s">
        <v>19</v>
      </c>
      <c r="C10" s="41">
        <v>1322</v>
      </c>
      <c r="D10" s="41">
        <v>841</v>
      </c>
      <c r="E10" s="40">
        <f t="shared" si="3"/>
        <v>2163</v>
      </c>
      <c r="F10" s="40">
        <v>1861</v>
      </c>
      <c r="G10" s="40">
        <v>165</v>
      </c>
      <c r="H10" s="40">
        <f t="shared" si="0"/>
        <v>2026</v>
      </c>
      <c r="I10" s="40">
        <f t="shared" si="4"/>
        <v>4189</v>
      </c>
      <c r="J10" s="40">
        <v>23025</v>
      </c>
      <c r="K10" s="40">
        <v>24556</v>
      </c>
      <c r="L10" s="40">
        <f t="shared" si="5"/>
        <v>47581</v>
      </c>
      <c r="M10" s="40">
        <v>47986</v>
      </c>
      <c r="N10" s="40">
        <v>11901</v>
      </c>
      <c r="O10" s="40">
        <f t="shared" si="1"/>
        <v>59887</v>
      </c>
      <c r="P10" s="40">
        <f t="shared" si="2"/>
        <v>107468</v>
      </c>
      <c r="Q10" s="42">
        <v>0.3126896700214438</v>
      </c>
      <c r="R10" s="40">
        <v>3342</v>
      </c>
      <c r="S10" s="61">
        <v>83132</v>
      </c>
      <c r="T10" s="37"/>
      <c r="U10" s="38"/>
      <c r="V10" s="39"/>
      <c r="W10" s="39"/>
    </row>
    <row r="11" spans="1:23" ht="12">
      <c r="A11" s="60">
        <v>5</v>
      </c>
      <c r="B11" s="41" t="s">
        <v>20</v>
      </c>
      <c r="C11" s="41">
        <v>442</v>
      </c>
      <c r="D11" s="41">
        <v>46</v>
      </c>
      <c r="E11" s="40">
        <f t="shared" si="3"/>
        <v>488</v>
      </c>
      <c r="F11" s="40">
        <v>1555</v>
      </c>
      <c r="G11" s="40">
        <v>1803</v>
      </c>
      <c r="H11" s="40">
        <f t="shared" si="0"/>
        <v>3358</v>
      </c>
      <c r="I11" s="40">
        <f t="shared" si="4"/>
        <v>3846</v>
      </c>
      <c r="J11" s="40">
        <v>7114</v>
      </c>
      <c r="K11" s="40">
        <v>3264</v>
      </c>
      <c r="L11" s="40">
        <f t="shared" si="5"/>
        <v>10378</v>
      </c>
      <c r="M11" s="40">
        <v>53537</v>
      </c>
      <c r="N11" s="40">
        <v>63780</v>
      </c>
      <c r="O11" s="40">
        <f t="shared" si="1"/>
        <v>117317</v>
      </c>
      <c r="P11" s="40">
        <f t="shared" si="2"/>
        <v>127695</v>
      </c>
      <c r="Q11" s="42">
        <v>0.4029326568091028</v>
      </c>
      <c r="R11" s="40">
        <v>3614</v>
      </c>
      <c r="S11" s="61">
        <v>74144</v>
      </c>
      <c r="T11" s="37"/>
      <c r="U11" s="38"/>
      <c r="V11" s="39"/>
      <c r="W11" s="39"/>
    </row>
    <row r="12" spans="1:23" ht="12">
      <c r="A12" s="60">
        <v>6</v>
      </c>
      <c r="B12" s="41" t="s">
        <v>21</v>
      </c>
      <c r="C12" s="41">
        <v>2402</v>
      </c>
      <c r="D12" s="43">
        <v>32</v>
      </c>
      <c r="E12" s="40">
        <f t="shared" si="3"/>
        <v>2434</v>
      </c>
      <c r="F12" s="40">
        <v>2654</v>
      </c>
      <c r="G12" s="40">
        <v>18</v>
      </c>
      <c r="H12" s="40">
        <f t="shared" si="0"/>
        <v>2672</v>
      </c>
      <c r="I12" s="40">
        <f t="shared" si="4"/>
        <v>5106</v>
      </c>
      <c r="J12" s="40">
        <v>23083</v>
      </c>
      <c r="K12" s="40">
        <v>1804</v>
      </c>
      <c r="L12" s="40">
        <f t="shared" si="5"/>
        <v>24887</v>
      </c>
      <c r="M12" s="40">
        <v>66548</v>
      </c>
      <c r="N12" s="40">
        <v>1082</v>
      </c>
      <c r="O12" s="40">
        <f t="shared" si="1"/>
        <v>67630</v>
      </c>
      <c r="P12" s="40">
        <f t="shared" si="2"/>
        <v>92517</v>
      </c>
      <c r="Q12" s="42">
        <v>0.35841242784643396</v>
      </c>
      <c r="R12" s="40">
        <v>60956</v>
      </c>
      <c r="S12" s="61">
        <v>109952</v>
      </c>
      <c r="T12" s="37"/>
      <c r="U12" s="38"/>
      <c r="V12" s="39"/>
      <c r="W12" s="39"/>
    </row>
    <row r="13" spans="1:23" ht="12">
      <c r="A13" s="60">
        <v>7</v>
      </c>
      <c r="B13" s="41" t="s">
        <v>91</v>
      </c>
      <c r="C13" s="41">
        <v>300</v>
      </c>
      <c r="D13" s="41">
        <v>29</v>
      </c>
      <c r="E13" s="40">
        <f t="shared" si="3"/>
        <v>329</v>
      </c>
      <c r="F13" s="40">
        <v>1709</v>
      </c>
      <c r="G13" s="40">
        <v>1814</v>
      </c>
      <c r="H13" s="40">
        <f t="shared" si="0"/>
        <v>3523</v>
      </c>
      <c r="I13" s="40">
        <f t="shared" si="4"/>
        <v>3852</v>
      </c>
      <c r="J13" s="40">
        <v>4799</v>
      </c>
      <c r="K13" s="40">
        <v>1786</v>
      </c>
      <c r="L13" s="40">
        <f t="shared" si="5"/>
        <v>6585</v>
      </c>
      <c r="M13" s="40">
        <v>42427</v>
      </c>
      <c r="N13" s="40">
        <v>34003</v>
      </c>
      <c r="O13" s="40">
        <f t="shared" si="1"/>
        <v>76430</v>
      </c>
      <c r="P13" s="40">
        <f t="shared" si="2"/>
        <v>83015</v>
      </c>
      <c r="Q13" s="42">
        <v>0.3643006034009874</v>
      </c>
      <c r="R13" s="40">
        <v>1649</v>
      </c>
      <c r="S13" s="61">
        <v>12621</v>
      </c>
      <c r="T13" s="37"/>
      <c r="U13" s="38"/>
      <c r="V13" s="39"/>
      <c r="W13" s="39"/>
    </row>
    <row r="14" spans="1:23" ht="12">
      <c r="A14" s="60">
        <v>8</v>
      </c>
      <c r="B14" s="41" t="s">
        <v>92</v>
      </c>
      <c r="C14" s="41">
        <v>393</v>
      </c>
      <c r="D14" s="41">
        <v>0</v>
      </c>
      <c r="E14" s="40">
        <f t="shared" si="3"/>
        <v>393</v>
      </c>
      <c r="F14" s="40">
        <v>1574</v>
      </c>
      <c r="G14" s="40">
        <v>0</v>
      </c>
      <c r="H14" s="40">
        <f t="shared" si="0"/>
        <v>1574</v>
      </c>
      <c r="I14" s="40">
        <f t="shared" si="4"/>
        <v>1967</v>
      </c>
      <c r="J14" s="40">
        <v>6343</v>
      </c>
      <c r="K14" s="40">
        <v>0</v>
      </c>
      <c r="L14" s="40">
        <f t="shared" si="5"/>
        <v>6343</v>
      </c>
      <c r="M14" s="40">
        <v>29875</v>
      </c>
      <c r="N14" s="40">
        <v>0</v>
      </c>
      <c r="O14" s="40">
        <f t="shared" si="1"/>
        <v>29875</v>
      </c>
      <c r="P14" s="40">
        <f t="shared" si="2"/>
        <v>36218</v>
      </c>
      <c r="Q14" s="42">
        <v>0.18840481702083386</v>
      </c>
      <c r="R14" s="40">
        <v>3913</v>
      </c>
      <c r="S14" s="61">
        <v>87533</v>
      </c>
      <c r="T14" s="37"/>
      <c r="U14" s="38"/>
      <c r="V14" s="39"/>
      <c r="W14" s="39"/>
    </row>
    <row r="15" spans="1:23" ht="12">
      <c r="A15" s="60">
        <v>9</v>
      </c>
      <c r="B15" s="41" t="s">
        <v>24</v>
      </c>
      <c r="C15" s="41">
        <v>659</v>
      </c>
      <c r="D15" s="41">
        <v>164</v>
      </c>
      <c r="E15" s="40">
        <f t="shared" si="3"/>
        <v>823</v>
      </c>
      <c r="F15" s="40">
        <v>1232</v>
      </c>
      <c r="G15" s="40">
        <v>798</v>
      </c>
      <c r="H15" s="40">
        <f t="shared" si="0"/>
        <v>2030</v>
      </c>
      <c r="I15" s="40">
        <f t="shared" si="4"/>
        <v>2853</v>
      </c>
      <c r="J15" s="40">
        <v>4035</v>
      </c>
      <c r="K15" s="40">
        <v>9374</v>
      </c>
      <c r="L15" s="40">
        <f t="shared" si="5"/>
        <v>13409</v>
      </c>
      <c r="M15" s="40">
        <v>28557</v>
      </c>
      <c r="N15" s="40">
        <v>31985</v>
      </c>
      <c r="O15" s="40">
        <f t="shared" si="1"/>
        <v>60542</v>
      </c>
      <c r="P15" s="40">
        <f t="shared" si="2"/>
        <v>73951</v>
      </c>
      <c r="Q15" s="42">
        <v>0.3869592063126609</v>
      </c>
      <c r="R15" s="77" t="s">
        <v>98</v>
      </c>
      <c r="S15" s="78" t="s">
        <v>98</v>
      </c>
      <c r="T15" s="37"/>
      <c r="U15" s="38"/>
      <c r="V15" s="39"/>
      <c r="W15" s="39"/>
    </row>
    <row r="16" spans="1:23" ht="12">
      <c r="A16" s="60">
        <v>10</v>
      </c>
      <c r="B16" s="41" t="s">
        <v>22</v>
      </c>
      <c r="C16" s="41">
        <v>54</v>
      </c>
      <c r="D16" s="41">
        <v>13</v>
      </c>
      <c r="E16" s="40">
        <f t="shared" si="3"/>
        <v>67</v>
      </c>
      <c r="F16" s="40">
        <v>772</v>
      </c>
      <c r="G16" s="40">
        <v>21</v>
      </c>
      <c r="H16" s="40">
        <f t="shared" si="0"/>
        <v>793</v>
      </c>
      <c r="I16" s="40">
        <f t="shared" si="4"/>
        <v>860</v>
      </c>
      <c r="J16" s="40">
        <v>1397</v>
      </c>
      <c r="K16" s="40">
        <v>438</v>
      </c>
      <c r="L16" s="40">
        <f t="shared" si="5"/>
        <v>1835</v>
      </c>
      <c r="M16" s="40">
        <v>15789</v>
      </c>
      <c r="N16" s="40">
        <v>1308</v>
      </c>
      <c r="O16" s="40">
        <f t="shared" si="1"/>
        <v>17097</v>
      </c>
      <c r="P16" s="40">
        <f t="shared" si="2"/>
        <v>18932</v>
      </c>
      <c r="Q16" s="42">
        <v>0.10756573714233768</v>
      </c>
      <c r="R16" s="40">
        <v>52</v>
      </c>
      <c r="S16" s="61">
        <v>1236</v>
      </c>
      <c r="T16" s="37"/>
      <c r="U16" s="38"/>
      <c r="V16" s="39"/>
      <c r="W16" s="39"/>
    </row>
    <row r="17" spans="1:23" ht="12">
      <c r="A17" s="60">
        <v>11</v>
      </c>
      <c r="B17" s="41" t="s">
        <v>25</v>
      </c>
      <c r="C17" s="41">
        <v>282</v>
      </c>
      <c r="D17" s="41">
        <v>33</v>
      </c>
      <c r="E17" s="40">
        <f t="shared" si="3"/>
        <v>315</v>
      </c>
      <c r="F17" s="40">
        <v>648</v>
      </c>
      <c r="G17" s="40">
        <v>53</v>
      </c>
      <c r="H17" s="40">
        <f t="shared" si="0"/>
        <v>701</v>
      </c>
      <c r="I17" s="40">
        <f t="shared" si="4"/>
        <v>1016</v>
      </c>
      <c r="J17" s="40">
        <v>4579</v>
      </c>
      <c r="K17" s="40">
        <v>8482</v>
      </c>
      <c r="L17" s="40">
        <f t="shared" si="5"/>
        <v>13061</v>
      </c>
      <c r="M17" s="40">
        <v>27752</v>
      </c>
      <c r="N17" s="40">
        <v>10635</v>
      </c>
      <c r="O17" s="40">
        <f t="shared" si="1"/>
        <v>38387</v>
      </c>
      <c r="P17" s="40">
        <f t="shared" si="2"/>
        <v>51448</v>
      </c>
      <c r="Q17" s="42">
        <v>0.3019142518455923</v>
      </c>
      <c r="R17" s="40">
        <v>572</v>
      </c>
      <c r="S17" s="61">
        <v>4328</v>
      </c>
      <c r="T17" s="37"/>
      <c r="U17" s="38"/>
      <c r="V17" s="39"/>
      <c r="W17" s="39"/>
    </row>
    <row r="18" spans="1:23" ht="12">
      <c r="A18" s="60">
        <v>12</v>
      </c>
      <c r="B18" s="41" t="s">
        <v>26</v>
      </c>
      <c r="C18" s="41">
        <v>216</v>
      </c>
      <c r="D18" s="41">
        <v>53</v>
      </c>
      <c r="E18" s="40">
        <f t="shared" si="3"/>
        <v>269</v>
      </c>
      <c r="F18" s="41">
        <v>659</v>
      </c>
      <c r="G18" s="41">
        <v>86</v>
      </c>
      <c r="H18" s="40">
        <f t="shared" si="0"/>
        <v>745</v>
      </c>
      <c r="I18" s="40">
        <f t="shared" si="4"/>
        <v>1014</v>
      </c>
      <c r="J18" s="41">
        <v>3124</v>
      </c>
      <c r="K18" s="41">
        <v>1976</v>
      </c>
      <c r="L18" s="40">
        <f t="shared" si="5"/>
        <v>5100</v>
      </c>
      <c r="M18" s="40">
        <v>22054</v>
      </c>
      <c r="N18" s="40">
        <v>2579</v>
      </c>
      <c r="O18" s="40">
        <f t="shared" si="1"/>
        <v>24633</v>
      </c>
      <c r="P18" s="40">
        <f t="shared" si="2"/>
        <v>29733</v>
      </c>
      <c r="Q18" s="42">
        <v>0.1826957344573753</v>
      </c>
      <c r="R18" s="76">
        <v>498</v>
      </c>
      <c r="S18" s="79">
        <v>4498</v>
      </c>
      <c r="T18" s="37"/>
      <c r="U18" s="38"/>
      <c r="V18" s="39"/>
      <c r="W18" s="39"/>
    </row>
    <row r="19" spans="1:23" ht="12">
      <c r="A19" s="60">
        <v>13</v>
      </c>
      <c r="B19" s="41" t="s">
        <v>23</v>
      </c>
      <c r="C19" s="40">
        <v>1217</v>
      </c>
      <c r="D19" s="40">
        <v>162</v>
      </c>
      <c r="E19" s="40">
        <f t="shared" si="3"/>
        <v>1379</v>
      </c>
      <c r="F19" s="40">
        <v>1629</v>
      </c>
      <c r="G19" s="40">
        <v>523</v>
      </c>
      <c r="H19" s="40">
        <f t="shared" si="0"/>
        <v>2152</v>
      </c>
      <c r="I19" s="40">
        <f t="shared" si="4"/>
        <v>3531</v>
      </c>
      <c r="J19" s="40">
        <v>16038</v>
      </c>
      <c r="K19" s="40">
        <v>569</v>
      </c>
      <c r="L19" s="40">
        <f t="shared" si="5"/>
        <v>16607</v>
      </c>
      <c r="M19" s="40">
        <v>29568</v>
      </c>
      <c r="N19" s="40">
        <v>15640</v>
      </c>
      <c r="O19" s="40">
        <f t="shared" si="1"/>
        <v>45208</v>
      </c>
      <c r="P19" s="40">
        <f t="shared" si="2"/>
        <v>61815</v>
      </c>
      <c r="Q19" s="42">
        <v>0.3943691624559792</v>
      </c>
      <c r="R19" s="40">
        <v>760</v>
      </c>
      <c r="S19" s="61">
        <v>9615</v>
      </c>
      <c r="T19" s="37"/>
      <c r="U19" s="38"/>
      <c r="V19" s="39"/>
      <c r="W19" s="39"/>
    </row>
    <row r="20" spans="1:23" ht="12">
      <c r="A20" s="60">
        <v>14</v>
      </c>
      <c r="B20" s="41" t="s">
        <v>28</v>
      </c>
      <c r="C20" s="41">
        <v>33</v>
      </c>
      <c r="D20" s="41">
        <v>3</v>
      </c>
      <c r="E20" s="40">
        <f t="shared" si="3"/>
        <v>36</v>
      </c>
      <c r="F20" s="41">
        <v>371</v>
      </c>
      <c r="G20" s="41">
        <v>355</v>
      </c>
      <c r="H20" s="40">
        <f t="shared" si="0"/>
        <v>726</v>
      </c>
      <c r="I20" s="40">
        <f t="shared" si="4"/>
        <v>762</v>
      </c>
      <c r="J20" s="40">
        <v>819</v>
      </c>
      <c r="K20" s="40">
        <v>114</v>
      </c>
      <c r="L20" s="40">
        <f t="shared" si="5"/>
        <v>933</v>
      </c>
      <c r="M20" s="40">
        <v>12696</v>
      </c>
      <c r="N20" s="40">
        <v>8252</v>
      </c>
      <c r="O20" s="40">
        <f t="shared" si="1"/>
        <v>20948</v>
      </c>
      <c r="P20" s="40">
        <f t="shared" si="2"/>
        <v>21881</v>
      </c>
      <c r="Q20" s="42">
        <v>0.14501292332162502</v>
      </c>
      <c r="R20" s="40">
        <v>1456</v>
      </c>
      <c r="S20" s="61">
        <v>9754</v>
      </c>
      <c r="T20" s="37"/>
      <c r="U20" s="38"/>
      <c r="V20" s="39"/>
      <c r="W20" s="39"/>
    </row>
    <row r="21" spans="1:23" ht="12">
      <c r="A21" s="60">
        <v>15</v>
      </c>
      <c r="B21" s="41" t="s">
        <v>93</v>
      </c>
      <c r="C21" s="41">
        <v>246</v>
      </c>
      <c r="D21" s="41">
        <v>4</v>
      </c>
      <c r="E21" s="40">
        <f t="shared" si="3"/>
        <v>250</v>
      </c>
      <c r="F21" s="40">
        <v>941</v>
      </c>
      <c r="G21" s="40">
        <v>31</v>
      </c>
      <c r="H21" s="40">
        <f t="shared" si="0"/>
        <v>972</v>
      </c>
      <c r="I21" s="40">
        <f t="shared" si="4"/>
        <v>1222</v>
      </c>
      <c r="J21" s="40">
        <v>1724</v>
      </c>
      <c r="K21" s="40">
        <v>283</v>
      </c>
      <c r="L21" s="40">
        <f t="shared" si="5"/>
        <v>2007</v>
      </c>
      <c r="M21" s="40">
        <v>26253</v>
      </c>
      <c r="N21" s="40">
        <v>1988</v>
      </c>
      <c r="O21" s="40">
        <f t="shared" si="1"/>
        <v>28241</v>
      </c>
      <c r="P21" s="40">
        <f t="shared" si="2"/>
        <v>30248</v>
      </c>
      <c r="Q21" s="42">
        <v>0.20718517757457447</v>
      </c>
      <c r="R21" s="40">
        <v>612</v>
      </c>
      <c r="S21" s="61">
        <v>16967</v>
      </c>
      <c r="T21" s="37"/>
      <c r="U21" s="38"/>
      <c r="V21" s="39"/>
      <c r="W21" s="39"/>
    </row>
    <row r="22" spans="1:23" ht="12">
      <c r="A22" s="60">
        <v>16</v>
      </c>
      <c r="B22" s="41" t="s">
        <v>27</v>
      </c>
      <c r="C22" s="41">
        <v>162</v>
      </c>
      <c r="D22" s="41">
        <v>27</v>
      </c>
      <c r="E22" s="40">
        <f t="shared" si="3"/>
        <v>189</v>
      </c>
      <c r="F22" s="40">
        <v>612</v>
      </c>
      <c r="G22" s="40">
        <v>411</v>
      </c>
      <c r="H22" s="40">
        <f t="shared" si="0"/>
        <v>1023</v>
      </c>
      <c r="I22" s="40">
        <f t="shared" si="4"/>
        <v>1212</v>
      </c>
      <c r="J22" s="40">
        <v>3677</v>
      </c>
      <c r="K22" s="40">
        <v>3802</v>
      </c>
      <c r="L22" s="40">
        <f t="shared" si="5"/>
        <v>7479</v>
      </c>
      <c r="M22" s="40">
        <v>20780</v>
      </c>
      <c r="N22" s="40">
        <v>12237</v>
      </c>
      <c r="O22" s="40">
        <f t="shared" si="1"/>
        <v>33017</v>
      </c>
      <c r="P22" s="40">
        <f t="shared" si="2"/>
        <v>40496</v>
      </c>
      <c r="Q22" s="42">
        <v>0.287295326201084</v>
      </c>
      <c r="R22" s="76">
        <v>747</v>
      </c>
      <c r="S22" s="79">
        <v>20140</v>
      </c>
      <c r="T22" s="37"/>
      <c r="U22" s="38"/>
      <c r="V22" s="39"/>
      <c r="W22" s="39"/>
    </row>
    <row r="23" spans="1:23" ht="12">
      <c r="A23" s="60">
        <v>17</v>
      </c>
      <c r="B23" s="41" t="s">
        <v>29</v>
      </c>
      <c r="C23" s="41">
        <v>118</v>
      </c>
      <c r="D23" s="41">
        <v>0</v>
      </c>
      <c r="E23" s="40">
        <f t="shared" si="3"/>
        <v>118</v>
      </c>
      <c r="F23" s="40">
        <v>537</v>
      </c>
      <c r="G23" s="40">
        <v>597</v>
      </c>
      <c r="H23" s="40">
        <f t="shared" si="0"/>
        <v>1134</v>
      </c>
      <c r="I23" s="40">
        <f t="shared" si="4"/>
        <v>1252</v>
      </c>
      <c r="J23" s="40">
        <v>2367</v>
      </c>
      <c r="K23" s="40">
        <v>0</v>
      </c>
      <c r="L23" s="40">
        <f t="shared" si="5"/>
        <v>2367</v>
      </c>
      <c r="M23" s="40">
        <v>21247</v>
      </c>
      <c r="N23" s="40">
        <v>8884</v>
      </c>
      <c r="O23" s="40">
        <f t="shared" si="1"/>
        <v>30131</v>
      </c>
      <c r="P23" s="40">
        <f t="shared" si="2"/>
        <v>32498</v>
      </c>
      <c r="Q23" s="42">
        <v>0.23462227099457086</v>
      </c>
      <c r="R23" s="40">
        <v>937</v>
      </c>
      <c r="S23" s="61">
        <v>20206</v>
      </c>
      <c r="T23" s="37"/>
      <c r="U23" s="38"/>
      <c r="V23" s="39"/>
      <c r="W23" s="39"/>
    </row>
    <row r="24" spans="1:23" ht="12">
      <c r="A24" s="60">
        <v>18</v>
      </c>
      <c r="B24" s="41" t="s">
        <v>30</v>
      </c>
      <c r="C24" s="41">
        <v>11</v>
      </c>
      <c r="D24" s="41">
        <v>0</v>
      </c>
      <c r="E24" s="40">
        <f t="shared" si="3"/>
        <v>11</v>
      </c>
      <c r="F24" s="41">
        <v>115</v>
      </c>
      <c r="G24" s="41">
        <v>5</v>
      </c>
      <c r="H24" s="40">
        <f t="shared" si="0"/>
        <v>120</v>
      </c>
      <c r="I24" s="40">
        <f t="shared" si="4"/>
        <v>131</v>
      </c>
      <c r="J24" s="40">
        <v>675</v>
      </c>
      <c r="K24" s="40">
        <v>0</v>
      </c>
      <c r="L24" s="40">
        <f t="shared" si="5"/>
        <v>675</v>
      </c>
      <c r="M24" s="40">
        <v>6181</v>
      </c>
      <c r="N24" s="40">
        <v>2000</v>
      </c>
      <c r="O24" s="40">
        <f t="shared" si="1"/>
        <v>8181</v>
      </c>
      <c r="P24" s="40">
        <f t="shared" si="2"/>
        <v>8856</v>
      </c>
      <c r="Q24" s="42">
        <v>0.06795788698241198</v>
      </c>
      <c r="R24" s="76">
        <v>141</v>
      </c>
      <c r="S24" s="75">
        <v>7698</v>
      </c>
      <c r="T24" s="37"/>
      <c r="U24" s="38"/>
      <c r="V24" s="39"/>
      <c r="W24" s="39"/>
    </row>
    <row r="25" spans="1:23" ht="12">
      <c r="A25" s="60">
        <v>19</v>
      </c>
      <c r="B25" s="41" t="s">
        <v>32</v>
      </c>
      <c r="C25" s="41">
        <v>111</v>
      </c>
      <c r="D25" s="41">
        <v>0</v>
      </c>
      <c r="E25" s="40">
        <f t="shared" si="3"/>
        <v>111</v>
      </c>
      <c r="F25" s="41">
        <v>362</v>
      </c>
      <c r="G25" s="41">
        <v>162</v>
      </c>
      <c r="H25" s="40">
        <f t="shared" si="0"/>
        <v>524</v>
      </c>
      <c r="I25" s="40">
        <f t="shared" si="4"/>
        <v>635</v>
      </c>
      <c r="J25" s="41">
        <v>2037</v>
      </c>
      <c r="K25" s="41">
        <v>0</v>
      </c>
      <c r="L25" s="40">
        <f t="shared" si="5"/>
        <v>2037</v>
      </c>
      <c r="M25" s="40">
        <v>8439</v>
      </c>
      <c r="N25" s="40">
        <v>5670</v>
      </c>
      <c r="O25" s="40">
        <f t="shared" si="1"/>
        <v>14109</v>
      </c>
      <c r="P25" s="40">
        <f t="shared" si="2"/>
        <v>16146</v>
      </c>
      <c r="Q25" s="42">
        <v>0.13042424634075414</v>
      </c>
      <c r="R25" s="40">
        <v>796</v>
      </c>
      <c r="S25" s="61">
        <v>8787</v>
      </c>
      <c r="T25" s="37"/>
      <c r="U25" s="38"/>
      <c r="V25" s="39"/>
      <c r="W25" s="39"/>
    </row>
    <row r="26" spans="1:23" ht="12">
      <c r="A26" s="60">
        <v>20</v>
      </c>
      <c r="B26" s="41" t="s">
        <v>31</v>
      </c>
      <c r="C26" s="41">
        <v>207</v>
      </c>
      <c r="D26" s="41">
        <v>0</v>
      </c>
      <c r="E26" s="40">
        <f t="shared" si="3"/>
        <v>207</v>
      </c>
      <c r="F26" s="41">
        <v>344</v>
      </c>
      <c r="G26" s="41">
        <v>341</v>
      </c>
      <c r="H26" s="40">
        <f t="shared" si="0"/>
        <v>685</v>
      </c>
      <c r="I26" s="40">
        <f t="shared" si="4"/>
        <v>892</v>
      </c>
      <c r="J26" s="40">
        <v>2422</v>
      </c>
      <c r="K26" s="40">
        <v>0</v>
      </c>
      <c r="L26" s="40">
        <f t="shared" si="5"/>
        <v>2422</v>
      </c>
      <c r="M26" s="40">
        <v>8646</v>
      </c>
      <c r="N26" s="40">
        <v>4657</v>
      </c>
      <c r="O26" s="40">
        <f t="shared" si="1"/>
        <v>13303</v>
      </c>
      <c r="P26" s="40">
        <f t="shared" si="2"/>
        <v>15725</v>
      </c>
      <c r="Q26" s="42">
        <v>0.13591653989766284</v>
      </c>
      <c r="R26" s="40">
        <v>145</v>
      </c>
      <c r="S26" s="61">
        <v>2270</v>
      </c>
      <c r="T26" s="37"/>
      <c r="U26" s="38"/>
      <c r="V26" s="39"/>
      <c r="W26" s="39"/>
    </row>
    <row r="27" spans="1:23" ht="12">
      <c r="A27" s="60">
        <v>21</v>
      </c>
      <c r="B27" s="41" t="s">
        <v>33</v>
      </c>
      <c r="C27" s="41">
        <v>184</v>
      </c>
      <c r="D27" s="41">
        <v>5</v>
      </c>
      <c r="E27" s="40">
        <f t="shared" si="3"/>
        <v>189</v>
      </c>
      <c r="F27" s="41">
        <v>760</v>
      </c>
      <c r="G27" s="41">
        <v>147</v>
      </c>
      <c r="H27" s="40">
        <f t="shared" si="0"/>
        <v>907</v>
      </c>
      <c r="I27" s="40">
        <f t="shared" si="4"/>
        <v>1096</v>
      </c>
      <c r="J27" s="40">
        <v>1851</v>
      </c>
      <c r="K27" s="40">
        <v>62</v>
      </c>
      <c r="L27" s="40">
        <f t="shared" si="5"/>
        <v>1913</v>
      </c>
      <c r="M27" s="40">
        <v>13935</v>
      </c>
      <c r="N27" s="40">
        <v>3033</v>
      </c>
      <c r="O27" s="40">
        <f t="shared" si="1"/>
        <v>16968</v>
      </c>
      <c r="P27" s="40">
        <f t="shared" si="2"/>
        <v>18881</v>
      </c>
      <c r="Q27" s="42">
        <v>0.16520833697915754</v>
      </c>
      <c r="R27" s="40">
        <v>314</v>
      </c>
      <c r="S27" s="61">
        <v>26737</v>
      </c>
      <c r="T27" s="37"/>
      <c r="U27" s="38"/>
      <c r="V27" s="39"/>
      <c r="W27" s="39"/>
    </row>
    <row r="28" spans="1:23" ht="12">
      <c r="A28" s="60">
        <v>22</v>
      </c>
      <c r="B28" s="41" t="s">
        <v>34</v>
      </c>
      <c r="C28" s="41">
        <v>146</v>
      </c>
      <c r="D28" s="41">
        <v>2</v>
      </c>
      <c r="E28" s="40">
        <f t="shared" si="3"/>
        <v>148</v>
      </c>
      <c r="F28" s="41">
        <v>414</v>
      </c>
      <c r="G28" s="41">
        <v>573</v>
      </c>
      <c r="H28" s="40">
        <f t="shared" si="0"/>
        <v>987</v>
      </c>
      <c r="I28" s="40">
        <f t="shared" si="4"/>
        <v>1135</v>
      </c>
      <c r="J28" s="41">
        <v>1157</v>
      </c>
      <c r="K28" s="41">
        <v>50</v>
      </c>
      <c r="L28" s="40">
        <f t="shared" si="5"/>
        <v>1207</v>
      </c>
      <c r="M28" s="40">
        <v>14817</v>
      </c>
      <c r="N28" s="40">
        <v>11667</v>
      </c>
      <c r="O28" s="40">
        <f t="shared" si="1"/>
        <v>26484</v>
      </c>
      <c r="P28" s="40">
        <f t="shared" si="2"/>
        <v>27691</v>
      </c>
      <c r="Q28" s="42">
        <v>0.25256984412196615</v>
      </c>
      <c r="R28" s="40">
        <v>456</v>
      </c>
      <c r="S28" s="61">
        <v>2406</v>
      </c>
      <c r="T28" s="37"/>
      <c r="U28" s="38"/>
      <c r="V28" s="39"/>
      <c r="W28" s="39"/>
    </row>
    <row r="29" spans="1:23" ht="12">
      <c r="A29" s="60">
        <v>23</v>
      </c>
      <c r="B29" s="41" t="s">
        <v>35</v>
      </c>
      <c r="C29" s="41">
        <v>415</v>
      </c>
      <c r="D29" s="41">
        <v>0</v>
      </c>
      <c r="E29" s="40">
        <f t="shared" si="3"/>
        <v>415</v>
      </c>
      <c r="F29" s="41">
        <v>925</v>
      </c>
      <c r="G29" s="41">
        <v>0</v>
      </c>
      <c r="H29" s="40">
        <f t="shared" si="0"/>
        <v>925</v>
      </c>
      <c r="I29" s="40">
        <f t="shared" si="4"/>
        <v>1340</v>
      </c>
      <c r="J29" s="40">
        <v>6349</v>
      </c>
      <c r="K29" s="40">
        <v>0</v>
      </c>
      <c r="L29" s="40">
        <f t="shared" si="5"/>
        <v>6349</v>
      </c>
      <c r="M29" s="40">
        <v>13986</v>
      </c>
      <c r="N29" s="40">
        <v>0</v>
      </c>
      <c r="O29" s="40">
        <f t="shared" si="1"/>
        <v>13986</v>
      </c>
      <c r="P29" s="40">
        <f t="shared" si="2"/>
        <v>20335</v>
      </c>
      <c r="Q29" s="42">
        <v>0.1958376670904118</v>
      </c>
      <c r="R29" s="40">
        <v>346</v>
      </c>
      <c r="S29" s="78" t="s">
        <v>98</v>
      </c>
      <c r="T29" s="37"/>
      <c r="U29" s="38"/>
      <c r="V29" s="39"/>
      <c r="W29" s="39"/>
    </row>
    <row r="30" spans="1:23" ht="12">
      <c r="A30" s="60">
        <v>24</v>
      </c>
      <c r="B30" s="41" t="s">
        <v>39</v>
      </c>
      <c r="C30" s="41">
        <v>359</v>
      </c>
      <c r="D30" s="41">
        <v>0</v>
      </c>
      <c r="E30" s="40">
        <f t="shared" si="3"/>
        <v>359</v>
      </c>
      <c r="F30" s="41">
        <v>249</v>
      </c>
      <c r="G30" s="41">
        <v>0</v>
      </c>
      <c r="H30" s="40">
        <f t="shared" si="0"/>
        <v>249</v>
      </c>
      <c r="I30" s="40">
        <f t="shared" si="4"/>
        <v>608</v>
      </c>
      <c r="J30" s="41">
        <v>7994</v>
      </c>
      <c r="K30" s="41">
        <v>0</v>
      </c>
      <c r="L30" s="40">
        <f t="shared" si="5"/>
        <v>7994</v>
      </c>
      <c r="M30" s="40">
        <v>6949</v>
      </c>
      <c r="N30" s="40">
        <v>0</v>
      </c>
      <c r="O30" s="40">
        <f t="shared" si="1"/>
        <v>6949</v>
      </c>
      <c r="P30" s="40">
        <f t="shared" si="2"/>
        <v>14943</v>
      </c>
      <c r="Q30" s="42">
        <v>0.14527936844356729</v>
      </c>
      <c r="R30" s="77" t="s">
        <v>98</v>
      </c>
      <c r="S30" s="78" t="s">
        <v>98</v>
      </c>
      <c r="T30" s="37"/>
      <c r="U30" s="38"/>
      <c r="V30" s="39"/>
      <c r="W30" s="39"/>
    </row>
    <row r="31" spans="1:23" ht="12">
      <c r="A31" s="60">
        <v>25</v>
      </c>
      <c r="B31" s="41" t="s">
        <v>94</v>
      </c>
      <c r="C31" s="41">
        <v>128</v>
      </c>
      <c r="D31" s="41">
        <v>0</v>
      </c>
      <c r="E31" s="40">
        <f t="shared" si="3"/>
        <v>128</v>
      </c>
      <c r="F31" s="41">
        <v>467</v>
      </c>
      <c r="G31" s="41">
        <v>24</v>
      </c>
      <c r="H31" s="40">
        <f t="shared" si="0"/>
        <v>491</v>
      </c>
      <c r="I31" s="40">
        <f t="shared" si="4"/>
        <v>619</v>
      </c>
      <c r="J31" s="41">
        <v>2396</v>
      </c>
      <c r="K31" s="41">
        <v>0</v>
      </c>
      <c r="L31" s="40">
        <f t="shared" si="5"/>
        <v>2396</v>
      </c>
      <c r="M31" s="40">
        <v>11687</v>
      </c>
      <c r="N31" s="40">
        <v>524</v>
      </c>
      <c r="O31" s="40">
        <f t="shared" si="1"/>
        <v>12211</v>
      </c>
      <c r="P31" s="40">
        <f t="shared" si="2"/>
        <v>14607</v>
      </c>
      <c r="Q31" s="42">
        <v>0.1593068021943266</v>
      </c>
      <c r="R31" s="40">
        <v>1010</v>
      </c>
      <c r="S31" s="61">
        <v>9989</v>
      </c>
      <c r="T31" s="37"/>
      <c r="U31" s="38"/>
      <c r="V31" s="39"/>
      <c r="W31" s="39"/>
    </row>
    <row r="32" spans="1:23" ht="12">
      <c r="A32" s="60">
        <v>26</v>
      </c>
      <c r="B32" s="41" t="s">
        <v>36</v>
      </c>
      <c r="C32" s="41">
        <v>210</v>
      </c>
      <c r="D32" s="41">
        <v>29</v>
      </c>
      <c r="E32" s="40">
        <f t="shared" si="3"/>
        <v>239</v>
      </c>
      <c r="F32" s="40">
        <v>665</v>
      </c>
      <c r="G32" s="40">
        <v>220</v>
      </c>
      <c r="H32" s="40">
        <f t="shared" si="0"/>
        <v>885</v>
      </c>
      <c r="I32" s="40">
        <f t="shared" si="4"/>
        <v>1124</v>
      </c>
      <c r="J32" s="40">
        <v>4784</v>
      </c>
      <c r="K32" s="40">
        <v>3160</v>
      </c>
      <c r="L32" s="40">
        <f t="shared" si="5"/>
        <v>7944</v>
      </c>
      <c r="M32" s="40">
        <v>11927</v>
      </c>
      <c r="N32" s="40">
        <v>6164</v>
      </c>
      <c r="O32" s="40">
        <f t="shared" si="1"/>
        <v>18091</v>
      </c>
      <c r="P32" s="40">
        <f t="shared" si="2"/>
        <v>26035</v>
      </c>
      <c r="Q32" s="42">
        <v>0.2919442014846711</v>
      </c>
      <c r="R32" s="76">
        <v>47</v>
      </c>
      <c r="S32" s="75">
        <v>399</v>
      </c>
      <c r="T32" s="37"/>
      <c r="U32" s="38"/>
      <c r="V32" s="39"/>
      <c r="W32" s="39"/>
    </row>
    <row r="33" spans="1:23" ht="12">
      <c r="A33" s="60">
        <v>27</v>
      </c>
      <c r="B33" s="41" t="s">
        <v>38</v>
      </c>
      <c r="C33" s="41">
        <v>88</v>
      </c>
      <c r="D33" s="41">
        <v>31</v>
      </c>
      <c r="E33" s="40">
        <f t="shared" si="3"/>
        <v>119</v>
      </c>
      <c r="F33" s="41">
        <v>256</v>
      </c>
      <c r="G33" s="41">
        <v>2529</v>
      </c>
      <c r="H33" s="40">
        <f t="shared" si="0"/>
        <v>2785</v>
      </c>
      <c r="I33" s="40">
        <f t="shared" si="4"/>
        <v>2904</v>
      </c>
      <c r="J33" s="40">
        <v>2210</v>
      </c>
      <c r="K33" s="40">
        <v>1032</v>
      </c>
      <c r="L33" s="40">
        <f t="shared" si="5"/>
        <v>3242</v>
      </c>
      <c r="M33" s="40">
        <v>14118</v>
      </c>
      <c r="N33" s="40">
        <v>59559</v>
      </c>
      <c r="O33" s="40">
        <f t="shared" si="1"/>
        <v>73677</v>
      </c>
      <c r="P33" s="40">
        <f t="shared" si="2"/>
        <v>76919</v>
      </c>
      <c r="Q33" s="42">
        <v>0.8629010545209782</v>
      </c>
      <c r="R33" s="40">
        <v>574</v>
      </c>
      <c r="S33" s="61">
        <v>8429</v>
      </c>
      <c r="T33" s="37"/>
      <c r="U33" s="38"/>
      <c r="V33" s="39"/>
      <c r="W33" s="39"/>
    </row>
    <row r="34" spans="1:23" ht="12">
      <c r="A34" s="60">
        <v>28</v>
      </c>
      <c r="B34" s="41" t="s">
        <v>37</v>
      </c>
      <c r="C34" s="41">
        <v>36</v>
      </c>
      <c r="D34" s="41">
        <v>7</v>
      </c>
      <c r="E34" s="40">
        <f t="shared" si="3"/>
        <v>43</v>
      </c>
      <c r="F34" s="41">
        <v>152</v>
      </c>
      <c r="G34" s="41">
        <v>282</v>
      </c>
      <c r="H34" s="40">
        <f t="shared" si="0"/>
        <v>434</v>
      </c>
      <c r="I34" s="40">
        <f t="shared" si="4"/>
        <v>477</v>
      </c>
      <c r="J34" s="41">
        <v>376</v>
      </c>
      <c r="K34" s="41">
        <v>108</v>
      </c>
      <c r="L34" s="40">
        <f t="shared" si="5"/>
        <v>484</v>
      </c>
      <c r="M34" s="40">
        <v>3759</v>
      </c>
      <c r="N34" s="40">
        <v>4712</v>
      </c>
      <c r="O34" s="40">
        <f t="shared" si="1"/>
        <v>8471</v>
      </c>
      <c r="P34" s="40">
        <f t="shared" si="2"/>
        <v>8955</v>
      </c>
      <c r="Q34" s="42">
        <v>0.10148343740438118</v>
      </c>
      <c r="R34" s="40">
        <v>480</v>
      </c>
      <c r="S34" s="61">
        <v>7565</v>
      </c>
      <c r="T34" s="37"/>
      <c r="U34" s="38"/>
      <c r="V34" s="39"/>
      <c r="W34" s="39"/>
    </row>
    <row r="35" spans="1:23" ht="12">
      <c r="A35" s="60">
        <v>29</v>
      </c>
      <c r="B35" s="41" t="s">
        <v>40</v>
      </c>
      <c r="C35" s="41">
        <v>0</v>
      </c>
      <c r="D35" s="41">
        <v>0</v>
      </c>
      <c r="E35" s="40">
        <f t="shared" si="3"/>
        <v>0</v>
      </c>
      <c r="F35" s="41">
        <v>176</v>
      </c>
      <c r="G35" s="41">
        <v>0</v>
      </c>
      <c r="H35" s="40">
        <f t="shared" si="0"/>
        <v>176</v>
      </c>
      <c r="I35" s="40">
        <f t="shared" si="4"/>
        <v>176</v>
      </c>
      <c r="J35" s="41">
        <v>0</v>
      </c>
      <c r="K35" s="41">
        <v>0</v>
      </c>
      <c r="L35" s="40">
        <f t="shared" si="5"/>
        <v>0</v>
      </c>
      <c r="M35" s="40">
        <v>3565</v>
      </c>
      <c r="N35" s="40">
        <v>0</v>
      </c>
      <c r="O35" s="40">
        <f t="shared" si="1"/>
        <v>3565</v>
      </c>
      <c r="P35" s="40">
        <f t="shared" si="2"/>
        <v>3565</v>
      </c>
      <c r="Q35" s="42">
        <v>0.0445675138453076</v>
      </c>
      <c r="R35" s="40">
        <v>1711</v>
      </c>
      <c r="S35" s="61">
        <v>29472</v>
      </c>
      <c r="T35" s="37"/>
      <c r="U35" s="38"/>
      <c r="V35" s="39"/>
      <c r="W35" s="39"/>
    </row>
    <row r="36" spans="1:23" ht="12">
      <c r="A36" s="60">
        <v>30</v>
      </c>
      <c r="B36" s="41" t="s">
        <v>41</v>
      </c>
      <c r="C36" s="41">
        <v>20</v>
      </c>
      <c r="D36" s="41">
        <v>0</v>
      </c>
      <c r="E36" s="40">
        <f t="shared" si="3"/>
        <v>20</v>
      </c>
      <c r="F36" s="41">
        <v>171</v>
      </c>
      <c r="G36" s="41">
        <v>31</v>
      </c>
      <c r="H36" s="40">
        <f t="shared" si="0"/>
        <v>202</v>
      </c>
      <c r="I36" s="40">
        <f t="shared" si="4"/>
        <v>222</v>
      </c>
      <c r="J36" s="40">
        <v>548</v>
      </c>
      <c r="K36" s="40">
        <v>0</v>
      </c>
      <c r="L36" s="40">
        <f t="shared" si="5"/>
        <v>548</v>
      </c>
      <c r="M36" s="40">
        <v>8197</v>
      </c>
      <c r="N36" s="40">
        <v>3392</v>
      </c>
      <c r="O36" s="40">
        <f t="shared" si="1"/>
        <v>11589</v>
      </c>
      <c r="P36" s="40">
        <f t="shared" si="2"/>
        <v>12137</v>
      </c>
      <c r="Q36" s="42">
        <v>0.15379449294828745</v>
      </c>
      <c r="R36" s="40">
        <v>98</v>
      </c>
      <c r="S36" s="61">
        <v>1291</v>
      </c>
      <c r="T36" s="37"/>
      <c r="U36" s="38"/>
      <c r="V36" s="39"/>
      <c r="W36" s="39"/>
    </row>
    <row r="37" spans="1:23" ht="12">
      <c r="A37" s="60">
        <v>31</v>
      </c>
      <c r="B37" s="41" t="s">
        <v>95</v>
      </c>
      <c r="C37" s="41">
        <v>124</v>
      </c>
      <c r="D37" s="41">
        <v>2</v>
      </c>
      <c r="E37" s="40">
        <f t="shared" si="3"/>
        <v>126</v>
      </c>
      <c r="F37" s="41">
        <v>422</v>
      </c>
      <c r="G37" s="41">
        <v>10</v>
      </c>
      <c r="H37" s="40">
        <f t="shared" si="0"/>
        <v>432</v>
      </c>
      <c r="I37" s="40">
        <f t="shared" si="4"/>
        <v>558</v>
      </c>
      <c r="J37" s="40">
        <v>2259</v>
      </c>
      <c r="K37" s="40">
        <v>37</v>
      </c>
      <c r="L37" s="40">
        <f t="shared" si="5"/>
        <v>2296</v>
      </c>
      <c r="M37" s="40">
        <v>8850</v>
      </c>
      <c r="N37" s="40">
        <v>1036</v>
      </c>
      <c r="O37" s="40">
        <f t="shared" si="1"/>
        <v>9886</v>
      </c>
      <c r="P37" s="40">
        <f t="shared" si="2"/>
        <v>12182</v>
      </c>
      <c r="Q37" s="42">
        <v>0.18628050645299407</v>
      </c>
      <c r="R37" s="40">
        <v>105</v>
      </c>
      <c r="S37" s="61">
        <v>870</v>
      </c>
      <c r="T37" s="37"/>
      <c r="U37" s="38"/>
      <c r="V37" s="39"/>
      <c r="W37" s="39"/>
    </row>
    <row r="38" spans="1:23" ht="12">
      <c r="A38" s="60">
        <v>32</v>
      </c>
      <c r="B38" s="41" t="s">
        <v>42</v>
      </c>
      <c r="C38" s="41">
        <v>177</v>
      </c>
      <c r="D38" s="41">
        <v>1</v>
      </c>
      <c r="E38" s="40">
        <f t="shared" si="3"/>
        <v>178</v>
      </c>
      <c r="F38" s="41">
        <v>185</v>
      </c>
      <c r="G38" s="41">
        <v>28</v>
      </c>
      <c r="H38" s="40">
        <f t="shared" si="0"/>
        <v>213</v>
      </c>
      <c r="I38" s="40">
        <f t="shared" si="4"/>
        <v>391</v>
      </c>
      <c r="J38" s="41">
        <v>2998</v>
      </c>
      <c r="K38" s="41">
        <v>15</v>
      </c>
      <c r="L38" s="40">
        <f t="shared" si="5"/>
        <v>3013</v>
      </c>
      <c r="M38" s="40">
        <v>3329</v>
      </c>
      <c r="N38" s="40">
        <v>582</v>
      </c>
      <c r="O38" s="40">
        <f t="shared" si="1"/>
        <v>3911</v>
      </c>
      <c r="P38" s="40">
        <f t="shared" si="2"/>
        <v>6924</v>
      </c>
      <c r="Q38" s="42">
        <v>0.10894500826056172</v>
      </c>
      <c r="R38" s="40">
        <v>202</v>
      </c>
      <c r="S38" s="61">
        <v>3081</v>
      </c>
      <c r="T38" s="37"/>
      <c r="U38" s="38"/>
      <c r="V38" s="39"/>
      <c r="W38" s="39"/>
    </row>
    <row r="39" spans="1:23" ht="12">
      <c r="A39" s="60">
        <v>33</v>
      </c>
      <c r="B39" s="41" t="s">
        <v>96</v>
      </c>
      <c r="C39" s="41">
        <v>10</v>
      </c>
      <c r="D39" s="41">
        <v>25</v>
      </c>
      <c r="E39" s="40">
        <f t="shared" si="3"/>
        <v>35</v>
      </c>
      <c r="F39" s="41">
        <v>118</v>
      </c>
      <c r="G39" s="41">
        <v>12</v>
      </c>
      <c r="H39" s="40">
        <f t="shared" si="0"/>
        <v>130</v>
      </c>
      <c r="I39" s="40">
        <f t="shared" si="4"/>
        <v>165</v>
      </c>
      <c r="J39" s="40">
        <v>478</v>
      </c>
      <c r="K39" s="40">
        <v>828</v>
      </c>
      <c r="L39" s="40">
        <f t="shared" si="5"/>
        <v>1306</v>
      </c>
      <c r="M39" s="40">
        <v>1450</v>
      </c>
      <c r="N39" s="40">
        <v>147</v>
      </c>
      <c r="O39" s="40">
        <f t="shared" si="1"/>
        <v>1597</v>
      </c>
      <c r="P39" s="40">
        <f t="shared" si="2"/>
        <v>2903</v>
      </c>
      <c r="Q39" s="42">
        <v>0.047683185230203186</v>
      </c>
      <c r="R39" s="40">
        <v>31</v>
      </c>
      <c r="S39" s="61">
        <v>456</v>
      </c>
      <c r="T39" s="37"/>
      <c r="U39" s="38"/>
      <c r="V39" s="39"/>
      <c r="W39" s="39"/>
    </row>
    <row r="40" spans="1:23" ht="12">
      <c r="A40" s="60">
        <v>34</v>
      </c>
      <c r="B40" s="41" t="s">
        <v>43</v>
      </c>
      <c r="C40" s="41">
        <v>165</v>
      </c>
      <c r="D40" s="41">
        <v>5</v>
      </c>
      <c r="E40" s="40">
        <f t="shared" si="3"/>
        <v>170</v>
      </c>
      <c r="F40" s="41">
        <v>242</v>
      </c>
      <c r="G40" s="41">
        <v>39</v>
      </c>
      <c r="H40" s="40">
        <f t="shared" si="0"/>
        <v>281</v>
      </c>
      <c r="I40" s="40">
        <f t="shared" si="4"/>
        <v>451</v>
      </c>
      <c r="J40" s="40">
        <v>1154</v>
      </c>
      <c r="K40" s="40">
        <v>331</v>
      </c>
      <c r="L40" s="40">
        <f t="shared" si="5"/>
        <v>1485</v>
      </c>
      <c r="M40" s="40">
        <v>7410</v>
      </c>
      <c r="N40" s="40">
        <v>1956</v>
      </c>
      <c r="O40" s="40">
        <f t="shared" si="1"/>
        <v>9366</v>
      </c>
      <c r="P40" s="40">
        <f t="shared" si="2"/>
        <v>10851</v>
      </c>
      <c r="Q40" s="42">
        <v>0.18171618046019358</v>
      </c>
      <c r="R40" s="40">
        <v>137</v>
      </c>
      <c r="S40" s="61">
        <v>3341</v>
      </c>
      <c r="T40" s="37"/>
      <c r="U40" s="38"/>
      <c r="V40" s="39"/>
      <c r="W40" s="39"/>
    </row>
    <row r="41" spans="1:23" ht="12">
      <c r="A41" s="60">
        <v>35</v>
      </c>
      <c r="B41" s="41" t="s">
        <v>49</v>
      </c>
      <c r="C41" s="41">
        <v>0</v>
      </c>
      <c r="D41" s="41">
        <v>0</v>
      </c>
      <c r="E41" s="40">
        <f t="shared" si="3"/>
        <v>0</v>
      </c>
      <c r="F41" s="41">
        <v>141</v>
      </c>
      <c r="G41" s="41">
        <v>0</v>
      </c>
      <c r="H41" s="40">
        <f t="shared" si="0"/>
        <v>141</v>
      </c>
      <c r="I41" s="40">
        <f t="shared" si="4"/>
        <v>141</v>
      </c>
      <c r="J41" s="41">
        <v>0</v>
      </c>
      <c r="K41" s="41">
        <v>0</v>
      </c>
      <c r="L41" s="40">
        <f t="shared" si="5"/>
        <v>0</v>
      </c>
      <c r="M41" s="40">
        <v>2521</v>
      </c>
      <c r="N41" s="40">
        <v>0</v>
      </c>
      <c r="O41" s="40">
        <f t="shared" si="1"/>
        <v>2521</v>
      </c>
      <c r="P41" s="40">
        <f t="shared" si="2"/>
        <v>2521</v>
      </c>
      <c r="Q41" s="42">
        <v>0.04352329817171072</v>
      </c>
      <c r="R41" s="40">
        <v>320</v>
      </c>
      <c r="S41" s="61">
        <v>9121</v>
      </c>
      <c r="T41" s="37"/>
      <c r="U41" s="38"/>
      <c r="V41" s="39"/>
      <c r="W41" s="39"/>
    </row>
    <row r="42" spans="1:23" ht="12">
      <c r="A42" s="60">
        <v>36</v>
      </c>
      <c r="B42" s="41" t="s">
        <v>51</v>
      </c>
      <c r="C42" s="41">
        <v>12</v>
      </c>
      <c r="D42" s="41">
        <v>4</v>
      </c>
      <c r="E42" s="40">
        <f t="shared" si="3"/>
        <v>16</v>
      </c>
      <c r="F42" s="41">
        <v>111</v>
      </c>
      <c r="G42" s="41">
        <v>77</v>
      </c>
      <c r="H42" s="40">
        <f t="shared" si="0"/>
        <v>188</v>
      </c>
      <c r="I42" s="40">
        <f t="shared" si="4"/>
        <v>204</v>
      </c>
      <c r="J42" s="41">
        <v>525</v>
      </c>
      <c r="K42" s="41">
        <v>445</v>
      </c>
      <c r="L42" s="40">
        <f t="shared" si="5"/>
        <v>970</v>
      </c>
      <c r="M42" s="40">
        <v>2574</v>
      </c>
      <c r="N42" s="40">
        <v>6239</v>
      </c>
      <c r="O42" s="40">
        <f t="shared" si="1"/>
        <v>8813</v>
      </c>
      <c r="P42" s="40">
        <f t="shared" si="2"/>
        <v>9783</v>
      </c>
      <c r="Q42" s="42">
        <v>0.1701391304347826</v>
      </c>
      <c r="R42" s="40">
        <v>191</v>
      </c>
      <c r="S42" s="61">
        <v>3445</v>
      </c>
      <c r="T42" s="37"/>
      <c r="U42" s="38"/>
      <c r="V42" s="39"/>
      <c r="W42" s="39"/>
    </row>
    <row r="43" spans="1:23" ht="12">
      <c r="A43" s="60">
        <v>37</v>
      </c>
      <c r="B43" s="41" t="s">
        <v>45</v>
      </c>
      <c r="C43" s="41">
        <v>57</v>
      </c>
      <c r="D43" s="41">
        <v>0</v>
      </c>
      <c r="E43" s="40">
        <f t="shared" si="3"/>
        <v>57</v>
      </c>
      <c r="F43" s="41">
        <v>305</v>
      </c>
      <c r="G43" s="41">
        <v>208</v>
      </c>
      <c r="H43" s="40">
        <f t="shared" si="0"/>
        <v>513</v>
      </c>
      <c r="I43" s="40">
        <f t="shared" si="4"/>
        <v>570</v>
      </c>
      <c r="J43" s="40">
        <v>1494</v>
      </c>
      <c r="K43" s="40">
        <v>0</v>
      </c>
      <c r="L43" s="40">
        <f t="shared" si="5"/>
        <v>1494</v>
      </c>
      <c r="M43" s="40">
        <v>4659</v>
      </c>
      <c r="N43" s="40">
        <v>2586</v>
      </c>
      <c r="O43" s="40">
        <f t="shared" si="1"/>
        <v>7245</v>
      </c>
      <c r="P43" s="40">
        <f t="shared" si="2"/>
        <v>8739</v>
      </c>
      <c r="Q43" s="42">
        <v>0.1530258457659172</v>
      </c>
      <c r="R43" s="40">
        <v>78</v>
      </c>
      <c r="S43" s="61">
        <v>762</v>
      </c>
      <c r="T43" s="37"/>
      <c r="U43" s="38"/>
      <c r="V43" s="39"/>
      <c r="W43" s="39"/>
    </row>
    <row r="44" spans="1:23" ht="12">
      <c r="A44" s="60">
        <v>38</v>
      </c>
      <c r="B44" s="41" t="s">
        <v>48</v>
      </c>
      <c r="C44" s="41">
        <v>37</v>
      </c>
      <c r="D44" s="41">
        <v>0</v>
      </c>
      <c r="E44" s="40">
        <f t="shared" si="3"/>
        <v>37</v>
      </c>
      <c r="F44" s="41">
        <v>258</v>
      </c>
      <c r="G44" s="41">
        <v>2</v>
      </c>
      <c r="H44" s="40">
        <f t="shared" si="0"/>
        <v>260</v>
      </c>
      <c r="I44" s="40">
        <f t="shared" si="4"/>
        <v>297</v>
      </c>
      <c r="J44" s="40">
        <v>946</v>
      </c>
      <c r="K44" s="40">
        <v>0</v>
      </c>
      <c r="L44" s="40">
        <f t="shared" si="5"/>
        <v>946</v>
      </c>
      <c r="M44" s="40">
        <v>5265</v>
      </c>
      <c r="N44" s="40">
        <v>136</v>
      </c>
      <c r="O44" s="40">
        <f t="shared" si="1"/>
        <v>5401</v>
      </c>
      <c r="P44" s="40">
        <f t="shared" si="2"/>
        <v>6347</v>
      </c>
      <c r="Q44" s="42">
        <v>0.11283555555555555</v>
      </c>
      <c r="R44" s="40">
        <v>84</v>
      </c>
      <c r="S44" s="61">
        <v>2382</v>
      </c>
      <c r="T44" s="37"/>
      <c r="U44" s="38"/>
      <c r="V44" s="39"/>
      <c r="W44" s="39"/>
    </row>
    <row r="45" spans="1:23" ht="12">
      <c r="A45" s="60">
        <v>39</v>
      </c>
      <c r="B45" s="41" t="s">
        <v>46</v>
      </c>
      <c r="C45" s="41">
        <v>44</v>
      </c>
      <c r="D45" s="41">
        <v>0</v>
      </c>
      <c r="E45" s="40">
        <f t="shared" si="3"/>
        <v>44</v>
      </c>
      <c r="F45" s="41">
        <v>188</v>
      </c>
      <c r="G45" s="41">
        <v>216</v>
      </c>
      <c r="H45" s="40">
        <f t="shared" si="0"/>
        <v>404</v>
      </c>
      <c r="I45" s="40">
        <f t="shared" si="4"/>
        <v>448</v>
      </c>
      <c r="J45" s="41">
        <v>1193</v>
      </c>
      <c r="K45" s="41">
        <v>0</v>
      </c>
      <c r="L45" s="40">
        <f t="shared" si="5"/>
        <v>1193</v>
      </c>
      <c r="M45" s="40">
        <v>2097</v>
      </c>
      <c r="N45" s="40">
        <v>5829</v>
      </c>
      <c r="O45" s="40">
        <f t="shared" si="1"/>
        <v>7926</v>
      </c>
      <c r="P45" s="40">
        <f t="shared" si="2"/>
        <v>9119</v>
      </c>
      <c r="Q45" s="42">
        <v>0.16653274407392527</v>
      </c>
      <c r="R45" s="77" t="s">
        <v>98</v>
      </c>
      <c r="S45" s="78" t="s">
        <v>98</v>
      </c>
      <c r="T45" s="37"/>
      <c r="U45" s="38"/>
      <c r="V45" s="39"/>
      <c r="W45" s="39"/>
    </row>
    <row r="46" spans="1:23" ht="12">
      <c r="A46" s="60">
        <v>40</v>
      </c>
      <c r="B46" s="41" t="s">
        <v>50</v>
      </c>
      <c r="C46" s="41">
        <v>14</v>
      </c>
      <c r="D46" s="41">
        <v>1</v>
      </c>
      <c r="E46" s="40">
        <f t="shared" si="3"/>
        <v>15</v>
      </c>
      <c r="F46" s="41">
        <v>81</v>
      </c>
      <c r="G46" s="41">
        <v>6</v>
      </c>
      <c r="H46" s="40">
        <f t="shared" si="0"/>
        <v>87</v>
      </c>
      <c r="I46" s="40">
        <f t="shared" si="4"/>
        <v>102</v>
      </c>
      <c r="J46" s="41">
        <v>331</v>
      </c>
      <c r="K46" s="41">
        <v>300</v>
      </c>
      <c r="L46" s="40">
        <f t="shared" si="5"/>
        <v>631</v>
      </c>
      <c r="M46" s="40">
        <v>3499</v>
      </c>
      <c r="N46" s="40">
        <v>1024</v>
      </c>
      <c r="O46" s="40">
        <f t="shared" si="1"/>
        <v>4523</v>
      </c>
      <c r="P46" s="40">
        <f t="shared" si="2"/>
        <v>5154</v>
      </c>
      <c r="Q46" s="42">
        <v>0.09646085605734499</v>
      </c>
      <c r="R46" s="40">
        <v>27</v>
      </c>
      <c r="S46" s="61">
        <v>208</v>
      </c>
      <c r="T46" s="37"/>
      <c r="U46" s="38"/>
      <c r="V46" s="39"/>
      <c r="W46" s="39"/>
    </row>
    <row r="47" spans="1:23" ht="12">
      <c r="A47" s="60">
        <v>41</v>
      </c>
      <c r="B47" s="41" t="s">
        <v>53</v>
      </c>
      <c r="C47" s="41">
        <v>89</v>
      </c>
      <c r="D47" s="41">
        <v>2</v>
      </c>
      <c r="E47" s="40">
        <f t="shared" si="3"/>
        <v>91</v>
      </c>
      <c r="F47" s="41">
        <v>278</v>
      </c>
      <c r="G47" s="41">
        <v>82</v>
      </c>
      <c r="H47" s="40">
        <f t="shared" si="0"/>
        <v>360</v>
      </c>
      <c r="I47" s="40">
        <f t="shared" si="4"/>
        <v>451</v>
      </c>
      <c r="J47" s="41">
        <v>648</v>
      </c>
      <c r="K47" s="41">
        <v>40</v>
      </c>
      <c r="L47" s="40">
        <f t="shared" si="5"/>
        <v>688</v>
      </c>
      <c r="M47" s="40">
        <v>5426</v>
      </c>
      <c r="N47" s="40">
        <v>2242</v>
      </c>
      <c r="O47" s="40">
        <f t="shared" si="1"/>
        <v>7668</v>
      </c>
      <c r="P47" s="40">
        <f t="shared" si="2"/>
        <v>8356</v>
      </c>
      <c r="Q47" s="42">
        <v>0.16114786029737913</v>
      </c>
      <c r="R47" s="40">
        <v>773</v>
      </c>
      <c r="S47" s="81" t="s">
        <v>98</v>
      </c>
      <c r="T47" s="37"/>
      <c r="U47" s="38"/>
      <c r="V47" s="39"/>
      <c r="W47" s="39"/>
    </row>
    <row r="48" spans="1:23" ht="12">
      <c r="A48" s="60">
        <v>42</v>
      </c>
      <c r="B48" s="41" t="s">
        <v>47</v>
      </c>
      <c r="C48" s="41">
        <v>11</v>
      </c>
      <c r="D48" s="41">
        <v>45</v>
      </c>
      <c r="E48" s="40">
        <f t="shared" si="3"/>
        <v>56</v>
      </c>
      <c r="F48" s="41">
        <v>115</v>
      </c>
      <c r="G48" s="41">
        <v>461</v>
      </c>
      <c r="H48" s="40">
        <f t="shared" si="0"/>
        <v>576</v>
      </c>
      <c r="I48" s="40">
        <f t="shared" si="4"/>
        <v>632</v>
      </c>
      <c r="J48" s="41">
        <v>134</v>
      </c>
      <c r="K48" s="41">
        <v>867</v>
      </c>
      <c r="L48" s="40">
        <f t="shared" si="5"/>
        <v>1001</v>
      </c>
      <c r="M48" s="40">
        <v>575</v>
      </c>
      <c r="N48" s="40">
        <v>8858</v>
      </c>
      <c r="O48" s="40">
        <f t="shared" si="1"/>
        <v>9433</v>
      </c>
      <c r="P48" s="40">
        <f t="shared" si="2"/>
        <v>10434</v>
      </c>
      <c r="Q48" s="42">
        <v>0.20142857142857143</v>
      </c>
      <c r="R48" s="40">
        <v>186</v>
      </c>
      <c r="S48" s="80">
        <v>1343</v>
      </c>
      <c r="T48" s="37"/>
      <c r="U48" s="38"/>
      <c r="V48" s="39"/>
      <c r="W48" s="39"/>
    </row>
    <row r="49" spans="1:23" ht="12">
      <c r="A49" s="60">
        <v>43</v>
      </c>
      <c r="B49" s="41" t="s">
        <v>54</v>
      </c>
      <c r="C49" s="41">
        <v>107</v>
      </c>
      <c r="D49" s="41">
        <v>0</v>
      </c>
      <c r="E49" s="40">
        <f t="shared" si="3"/>
        <v>107</v>
      </c>
      <c r="F49" s="41">
        <v>212</v>
      </c>
      <c r="G49" s="41">
        <v>8</v>
      </c>
      <c r="H49" s="40">
        <f t="shared" si="0"/>
        <v>220</v>
      </c>
      <c r="I49" s="40">
        <f t="shared" si="4"/>
        <v>327</v>
      </c>
      <c r="J49" s="41">
        <v>4744</v>
      </c>
      <c r="K49" s="41">
        <v>0</v>
      </c>
      <c r="L49" s="40">
        <f t="shared" si="5"/>
        <v>4744</v>
      </c>
      <c r="M49" s="40">
        <v>4835</v>
      </c>
      <c r="N49" s="40">
        <v>744</v>
      </c>
      <c r="O49" s="40">
        <f t="shared" si="1"/>
        <v>5579</v>
      </c>
      <c r="P49" s="40">
        <f t="shared" si="2"/>
        <v>10323</v>
      </c>
      <c r="Q49" s="42">
        <v>0.23165477312508415</v>
      </c>
      <c r="R49" s="40">
        <v>206</v>
      </c>
      <c r="S49" s="61">
        <v>2418</v>
      </c>
      <c r="T49" s="37"/>
      <c r="U49" s="38"/>
      <c r="V49" s="39"/>
      <c r="W49" s="39"/>
    </row>
    <row r="50" spans="1:23" ht="12">
      <c r="A50" s="60">
        <v>44</v>
      </c>
      <c r="B50" s="41" t="s">
        <v>52</v>
      </c>
      <c r="C50" s="41">
        <v>99</v>
      </c>
      <c r="D50" s="41">
        <v>1</v>
      </c>
      <c r="E50" s="40">
        <f t="shared" si="3"/>
        <v>100</v>
      </c>
      <c r="F50" s="41">
        <v>271</v>
      </c>
      <c r="G50" s="41">
        <v>14</v>
      </c>
      <c r="H50" s="40">
        <f t="shared" si="0"/>
        <v>285</v>
      </c>
      <c r="I50" s="40">
        <f t="shared" si="4"/>
        <v>385</v>
      </c>
      <c r="J50" s="41">
        <v>1966</v>
      </c>
      <c r="K50" s="41">
        <v>75</v>
      </c>
      <c r="L50" s="40">
        <f t="shared" si="5"/>
        <v>2041</v>
      </c>
      <c r="M50" s="40">
        <v>7669</v>
      </c>
      <c r="N50" s="40">
        <v>860</v>
      </c>
      <c r="O50" s="40">
        <f t="shared" si="1"/>
        <v>8529</v>
      </c>
      <c r="P50" s="40">
        <f t="shared" si="2"/>
        <v>10570</v>
      </c>
      <c r="Q50" s="42">
        <v>0.242977334375431</v>
      </c>
      <c r="R50" s="40">
        <v>127</v>
      </c>
      <c r="S50" s="61">
        <v>3983</v>
      </c>
      <c r="T50" s="37"/>
      <c r="U50" s="38"/>
      <c r="V50" s="39"/>
      <c r="W50" s="39"/>
    </row>
    <row r="51" spans="1:23" ht="12">
      <c r="A51" s="60">
        <v>45</v>
      </c>
      <c r="B51" s="41" t="s">
        <v>55</v>
      </c>
      <c r="C51" s="41">
        <v>7</v>
      </c>
      <c r="D51" s="41">
        <v>9</v>
      </c>
      <c r="E51" s="40">
        <f t="shared" si="3"/>
        <v>16</v>
      </c>
      <c r="F51" s="41">
        <v>142</v>
      </c>
      <c r="G51" s="41">
        <v>745</v>
      </c>
      <c r="H51" s="40">
        <f t="shared" si="0"/>
        <v>887</v>
      </c>
      <c r="I51" s="40">
        <f t="shared" si="4"/>
        <v>903</v>
      </c>
      <c r="J51" s="40">
        <v>373</v>
      </c>
      <c r="K51" s="40">
        <v>56</v>
      </c>
      <c r="L51" s="40">
        <f t="shared" si="5"/>
        <v>429</v>
      </c>
      <c r="M51" s="40">
        <v>3633</v>
      </c>
      <c r="N51" s="40">
        <v>19293</v>
      </c>
      <c r="O51" s="40">
        <f t="shared" si="1"/>
        <v>22926</v>
      </c>
      <c r="P51" s="40">
        <f t="shared" si="2"/>
        <v>23355</v>
      </c>
      <c r="Q51" s="42">
        <v>0.5700512570173297</v>
      </c>
      <c r="R51" s="40">
        <v>752</v>
      </c>
      <c r="S51" s="61">
        <v>10335</v>
      </c>
      <c r="T51" s="37"/>
      <c r="U51" s="38"/>
      <c r="V51" s="39"/>
      <c r="W51" s="39"/>
    </row>
    <row r="52" spans="1:23" ht="12">
      <c r="A52" s="60">
        <v>46</v>
      </c>
      <c r="B52" s="41" t="s">
        <v>44</v>
      </c>
      <c r="C52" s="41">
        <v>77</v>
      </c>
      <c r="D52" s="41">
        <v>2</v>
      </c>
      <c r="E52" s="40">
        <f t="shared" si="3"/>
        <v>79</v>
      </c>
      <c r="F52" s="41">
        <v>57</v>
      </c>
      <c r="G52" s="41">
        <v>5</v>
      </c>
      <c r="H52" s="40">
        <f t="shared" si="0"/>
        <v>62</v>
      </c>
      <c r="I52" s="40">
        <f t="shared" si="4"/>
        <v>141</v>
      </c>
      <c r="J52" s="41">
        <v>535</v>
      </c>
      <c r="K52" s="41">
        <v>103</v>
      </c>
      <c r="L52" s="40">
        <f t="shared" si="5"/>
        <v>638</v>
      </c>
      <c r="M52" s="40">
        <v>1464</v>
      </c>
      <c r="N52" s="40">
        <v>740</v>
      </c>
      <c r="O52" s="40">
        <f t="shared" si="1"/>
        <v>2204</v>
      </c>
      <c r="P52" s="40">
        <f t="shared" si="2"/>
        <v>2842</v>
      </c>
      <c r="Q52" s="42">
        <v>0.07350316824001034</v>
      </c>
      <c r="R52" s="40">
        <v>167</v>
      </c>
      <c r="S52" s="61">
        <v>2221</v>
      </c>
      <c r="T52" s="37"/>
      <c r="U52" s="38"/>
      <c r="V52" s="39"/>
      <c r="W52" s="39"/>
    </row>
    <row r="53" spans="1:23" ht="12">
      <c r="A53" s="60">
        <v>47</v>
      </c>
      <c r="B53" s="41" t="s">
        <v>56</v>
      </c>
      <c r="C53" s="41">
        <v>0</v>
      </c>
      <c r="D53" s="41">
        <v>0</v>
      </c>
      <c r="E53" s="40">
        <f t="shared" si="3"/>
        <v>0</v>
      </c>
      <c r="F53" s="41">
        <v>8</v>
      </c>
      <c r="G53" s="41">
        <v>1</v>
      </c>
      <c r="H53" s="40">
        <f t="shared" si="0"/>
        <v>9</v>
      </c>
      <c r="I53" s="40">
        <f t="shared" si="4"/>
        <v>9</v>
      </c>
      <c r="J53" s="41">
        <v>0</v>
      </c>
      <c r="K53" s="41">
        <v>0</v>
      </c>
      <c r="L53" s="40">
        <f t="shared" si="5"/>
        <v>0</v>
      </c>
      <c r="M53" s="40">
        <v>1698</v>
      </c>
      <c r="N53" s="40">
        <v>110</v>
      </c>
      <c r="O53" s="40">
        <f t="shared" si="1"/>
        <v>1808</v>
      </c>
      <c r="P53" s="40">
        <f t="shared" si="2"/>
        <v>1808</v>
      </c>
      <c r="Q53" s="42">
        <v>0.04878048780487805</v>
      </c>
      <c r="R53" s="40">
        <v>279</v>
      </c>
      <c r="S53" s="61">
        <v>3627</v>
      </c>
      <c r="T53" s="37"/>
      <c r="U53" s="38"/>
      <c r="V53" s="39"/>
      <c r="W53" s="39"/>
    </row>
    <row r="54" spans="1:23" ht="12">
      <c r="A54" s="60">
        <v>48</v>
      </c>
      <c r="B54" s="41" t="s">
        <v>57</v>
      </c>
      <c r="C54" s="41">
        <v>0</v>
      </c>
      <c r="D54" s="41">
        <v>0</v>
      </c>
      <c r="E54" s="40">
        <f t="shared" si="3"/>
        <v>0</v>
      </c>
      <c r="F54" s="41">
        <v>181</v>
      </c>
      <c r="G54" s="41">
        <v>67</v>
      </c>
      <c r="H54" s="40">
        <f t="shared" si="0"/>
        <v>248</v>
      </c>
      <c r="I54" s="40">
        <f t="shared" si="4"/>
        <v>248</v>
      </c>
      <c r="J54" s="41">
        <v>0</v>
      </c>
      <c r="K54" s="41">
        <v>0</v>
      </c>
      <c r="L54" s="40">
        <f t="shared" si="5"/>
        <v>0</v>
      </c>
      <c r="M54" s="40">
        <v>4429</v>
      </c>
      <c r="N54" s="40">
        <v>2376</v>
      </c>
      <c r="O54" s="40">
        <f t="shared" si="1"/>
        <v>6805</v>
      </c>
      <c r="P54" s="40">
        <f t="shared" si="2"/>
        <v>6805</v>
      </c>
      <c r="Q54" s="42">
        <v>0.1841528428003139</v>
      </c>
      <c r="R54" s="77" t="s">
        <v>98</v>
      </c>
      <c r="S54" s="78" t="s">
        <v>98</v>
      </c>
      <c r="T54" s="37"/>
      <c r="U54" s="38"/>
      <c r="V54" s="39"/>
      <c r="W54" s="39"/>
    </row>
    <row r="55" spans="1:23" ht="12">
      <c r="A55" s="60">
        <v>49</v>
      </c>
      <c r="B55" s="41" t="s">
        <v>58</v>
      </c>
      <c r="C55" s="41">
        <v>33</v>
      </c>
      <c r="D55" s="41">
        <v>56</v>
      </c>
      <c r="E55" s="40">
        <f t="shared" si="3"/>
        <v>89</v>
      </c>
      <c r="F55" s="41">
        <v>119</v>
      </c>
      <c r="G55" s="41">
        <v>202</v>
      </c>
      <c r="H55" s="40">
        <f t="shared" si="0"/>
        <v>321</v>
      </c>
      <c r="I55" s="40">
        <f t="shared" si="4"/>
        <v>410</v>
      </c>
      <c r="J55" s="40">
        <v>759</v>
      </c>
      <c r="K55" s="40">
        <v>893</v>
      </c>
      <c r="L55" s="40">
        <f t="shared" si="5"/>
        <v>1652</v>
      </c>
      <c r="M55" s="40">
        <v>1265</v>
      </c>
      <c r="N55" s="40">
        <v>3542</v>
      </c>
      <c r="O55" s="40">
        <f t="shared" si="1"/>
        <v>4807</v>
      </c>
      <c r="P55" s="40">
        <f t="shared" si="2"/>
        <v>6459</v>
      </c>
      <c r="Q55" s="42">
        <v>0.20088327683264393</v>
      </c>
      <c r="R55" s="40">
        <v>84</v>
      </c>
      <c r="S55" s="61">
        <v>808</v>
      </c>
      <c r="T55" s="37"/>
      <c r="U55" s="38"/>
      <c r="V55" s="39"/>
      <c r="W55" s="39"/>
    </row>
    <row r="56" spans="1:23" ht="12">
      <c r="A56" s="60">
        <v>50</v>
      </c>
      <c r="B56" s="41" t="s">
        <v>59</v>
      </c>
      <c r="C56" s="41">
        <v>83</v>
      </c>
      <c r="D56" s="41">
        <v>11</v>
      </c>
      <c r="E56" s="40">
        <f t="shared" si="3"/>
        <v>94</v>
      </c>
      <c r="F56" s="41">
        <v>244</v>
      </c>
      <c r="G56" s="41">
        <v>125</v>
      </c>
      <c r="H56" s="40">
        <f t="shared" si="0"/>
        <v>369</v>
      </c>
      <c r="I56" s="40">
        <f t="shared" si="4"/>
        <v>463</v>
      </c>
      <c r="J56" s="40">
        <v>5927</v>
      </c>
      <c r="K56" s="40">
        <v>272</v>
      </c>
      <c r="L56" s="40">
        <f t="shared" si="5"/>
        <v>6199</v>
      </c>
      <c r="M56" s="40">
        <v>8082</v>
      </c>
      <c r="N56" s="40">
        <v>3583</v>
      </c>
      <c r="O56" s="40">
        <f t="shared" si="1"/>
        <v>11665</v>
      </c>
      <c r="P56" s="40">
        <f t="shared" si="2"/>
        <v>17864</v>
      </c>
      <c r="Q56" s="42">
        <v>0.5764254138298216</v>
      </c>
      <c r="R56" s="40">
        <v>670</v>
      </c>
      <c r="S56" s="61">
        <v>10050</v>
      </c>
      <c r="T56" s="37"/>
      <c r="U56" s="38"/>
      <c r="V56" s="39"/>
      <c r="W56" s="39"/>
    </row>
    <row r="57" spans="1:23" ht="12">
      <c r="A57" s="60">
        <v>51</v>
      </c>
      <c r="B57" s="41" t="s">
        <v>61</v>
      </c>
      <c r="C57" s="41">
        <v>440</v>
      </c>
      <c r="D57" s="41">
        <v>0</v>
      </c>
      <c r="E57" s="40">
        <f t="shared" si="3"/>
        <v>440</v>
      </c>
      <c r="F57" s="41">
        <v>307</v>
      </c>
      <c r="G57" s="41">
        <v>0</v>
      </c>
      <c r="H57" s="40">
        <f t="shared" si="0"/>
        <v>307</v>
      </c>
      <c r="I57" s="40">
        <f t="shared" si="4"/>
        <v>747</v>
      </c>
      <c r="J57" s="41">
        <v>6141</v>
      </c>
      <c r="K57" s="41">
        <v>0</v>
      </c>
      <c r="L57" s="40">
        <f t="shared" si="5"/>
        <v>6141</v>
      </c>
      <c r="M57" s="40">
        <v>6124</v>
      </c>
      <c r="N57" s="40">
        <v>0</v>
      </c>
      <c r="O57" s="40">
        <f t="shared" si="1"/>
        <v>6124</v>
      </c>
      <c r="P57" s="40">
        <f t="shared" si="2"/>
        <v>12265</v>
      </c>
      <c r="Q57" s="42">
        <v>0.5893801057184046</v>
      </c>
      <c r="R57" s="40">
        <v>217</v>
      </c>
      <c r="S57" s="61">
        <v>4340</v>
      </c>
      <c r="T57" s="37"/>
      <c r="U57" s="38"/>
      <c r="V57" s="39"/>
      <c r="W57" s="39"/>
    </row>
    <row r="58" spans="1:23" ht="12">
      <c r="A58" s="60">
        <v>52</v>
      </c>
      <c r="B58" s="41" t="s">
        <v>60</v>
      </c>
      <c r="C58" s="41">
        <v>54</v>
      </c>
      <c r="D58" s="41">
        <v>24</v>
      </c>
      <c r="E58" s="40">
        <f t="shared" si="3"/>
        <v>78</v>
      </c>
      <c r="F58" s="41">
        <v>36</v>
      </c>
      <c r="G58" s="41">
        <v>6</v>
      </c>
      <c r="H58" s="40">
        <f t="shared" si="0"/>
        <v>42</v>
      </c>
      <c r="I58" s="40">
        <f t="shared" si="4"/>
        <v>120</v>
      </c>
      <c r="J58" s="41">
        <v>1931</v>
      </c>
      <c r="K58" s="41">
        <v>882</v>
      </c>
      <c r="L58" s="40">
        <f t="shared" si="5"/>
        <v>2813</v>
      </c>
      <c r="M58" s="40">
        <v>689</v>
      </c>
      <c r="N58" s="40">
        <v>105</v>
      </c>
      <c r="O58" s="40">
        <f t="shared" si="1"/>
        <v>794</v>
      </c>
      <c r="P58" s="40">
        <f t="shared" si="2"/>
        <v>3607</v>
      </c>
      <c r="Q58" s="42">
        <v>0.18109247916457474</v>
      </c>
      <c r="R58" s="40">
        <v>111</v>
      </c>
      <c r="S58" s="61">
        <v>2575</v>
      </c>
      <c r="T58" s="37"/>
      <c r="U58" s="38"/>
      <c r="V58" s="39"/>
      <c r="W58" s="39"/>
    </row>
    <row r="59" spans="1:23" ht="12">
      <c r="A59" s="60">
        <v>53</v>
      </c>
      <c r="B59" s="41" t="s">
        <v>62</v>
      </c>
      <c r="C59" s="41">
        <v>13</v>
      </c>
      <c r="D59" s="41">
        <v>9</v>
      </c>
      <c r="E59" s="40">
        <f t="shared" si="3"/>
        <v>22</v>
      </c>
      <c r="F59" s="41">
        <v>178</v>
      </c>
      <c r="G59" s="41">
        <v>86</v>
      </c>
      <c r="H59" s="40">
        <f t="shared" si="0"/>
        <v>264</v>
      </c>
      <c r="I59" s="40">
        <f t="shared" si="4"/>
        <v>286</v>
      </c>
      <c r="J59" s="41">
        <v>138</v>
      </c>
      <c r="K59" s="41">
        <v>430</v>
      </c>
      <c r="L59" s="40">
        <f t="shared" si="5"/>
        <v>568</v>
      </c>
      <c r="M59" s="40">
        <v>3402</v>
      </c>
      <c r="N59" s="40">
        <v>1807</v>
      </c>
      <c r="O59" s="40">
        <f t="shared" si="1"/>
        <v>5209</v>
      </c>
      <c r="P59" s="40">
        <f t="shared" si="2"/>
        <v>5777</v>
      </c>
      <c r="Q59" s="42">
        <v>0.30418070766638583</v>
      </c>
      <c r="R59" s="40">
        <v>400</v>
      </c>
      <c r="S59" s="61">
        <v>3006</v>
      </c>
      <c r="T59" s="37"/>
      <c r="U59" s="38"/>
      <c r="V59" s="39"/>
      <c r="W59" s="39"/>
    </row>
    <row r="60" spans="1:23" ht="12.75" thickBot="1">
      <c r="A60" s="62"/>
      <c r="B60" s="44" t="s">
        <v>63</v>
      </c>
      <c r="C60" s="45">
        <f>SUM(C7:C59)</f>
        <v>16061</v>
      </c>
      <c r="D60" s="45">
        <f>SUM(D7:D59)</f>
        <v>2919</v>
      </c>
      <c r="E60" s="45">
        <f aca="true" t="shared" si="6" ref="E60:P60">SUM(E7:E59)</f>
        <v>18980</v>
      </c>
      <c r="F60" s="45">
        <f>SUM(F7:F59)</f>
        <v>43341</v>
      </c>
      <c r="G60" s="45">
        <f>SUM(G7:G59)</f>
        <v>18568</v>
      </c>
      <c r="H60" s="45">
        <f t="shared" si="6"/>
        <v>61909</v>
      </c>
      <c r="I60" s="45">
        <f t="shared" si="6"/>
        <v>80889</v>
      </c>
      <c r="J60" s="45">
        <f t="shared" si="6"/>
        <v>279664</v>
      </c>
      <c r="K60" s="45">
        <f t="shared" si="6"/>
        <v>103990</v>
      </c>
      <c r="L60" s="45">
        <f t="shared" si="6"/>
        <v>383654</v>
      </c>
      <c r="M60" s="45">
        <f t="shared" si="6"/>
        <v>1118313</v>
      </c>
      <c r="N60" s="45">
        <f t="shared" si="6"/>
        <v>531229</v>
      </c>
      <c r="O60" s="45">
        <f t="shared" si="6"/>
        <v>1649542</v>
      </c>
      <c r="P60" s="45">
        <f t="shared" si="6"/>
        <v>2033196</v>
      </c>
      <c r="Q60" s="46">
        <v>0.2802155729160063</v>
      </c>
      <c r="R60" s="45">
        <f>SUM(R7:R59)</f>
        <v>103295</v>
      </c>
      <c r="S60" s="63">
        <f>SUM(S7:S59)</f>
        <v>717643</v>
      </c>
      <c r="T60" s="37"/>
      <c r="U60" s="38"/>
      <c r="V60" s="39"/>
      <c r="W60" s="39"/>
    </row>
    <row r="61" spans="1:23" ht="13.5" thickBot="1" thickTop="1">
      <c r="A61" s="47"/>
      <c r="B61" s="31" t="s">
        <v>64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64"/>
      <c r="T61" s="37"/>
      <c r="U61" s="48"/>
      <c r="V61" s="39"/>
      <c r="W61" s="39"/>
    </row>
    <row r="62" spans="1:23" ht="12.75" thickTop="1">
      <c r="A62" s="65">
        <v>54</v>
      </c>
      <c r="B62" s="49" t="s">
        <v>65</v>
      </c>
      <c r="C62" s="49">
        <v>72</v>
      </c>
      <c r="D62" s="41">
        <v>45</v>
      </c>
      <c r="E62" s="49">
        <f aca="true" t="shared" si="7" ref="E62:E75">SUM(C62,D62)</f>
        <v>117</v>
      </c>
      <c r="F62" s="50">
        <v>1194</v>
      </c>
      <c r="G62" s="50">
        <v>170</v>
      </c>
      <c r="H62" s="50">
        <f aca="true" t="shared" si="8" ref="H62:H75">SUM(F62,G62)</f>
        <v>1364</v>
      </c>
      <c r="I62" s="34">
        <f aca="true" t="shared" si="9" ref="I62:I75">SUM(E62,H62)</f>
        <v>1481</v>
      </c>
      <c r="J62" s="50">
        <v>1543</v>
      </c>
      <c r="K62" s="50">
        <v>1794</v>
      </c>
      <c r="L62" s="50">
        <f>SUM(J62,K62)</f>
        <v>3337</v>
      </c>
      <c r="M62" s="50">
        <v>34845</v>
      </c>
      <c r="N62" s="50">
        <v>13877</v>
      </c>
      <c r="O62" s="50">
        <f aca="true" t="shared" si="10" ref="O62:O75">SUM(M62,N62)</f>
        <v>48722</v>
      </c>
      <c r="P62" s="50">
        <f aca="true" t="shared" si="11" ref="P62:P75">SUM(L62,O62)</f>
        <v>52059</v>
      </c>
      <c r="Q62" s="51">
        <v>0.18696197121893934</v>
      </c>
      <c r="R62" s="50">
        <v>375</v>
      </c>
      <c r="S62" s="66">
        <v>6409</v>
      </c>
      <c r="T62" s="37"/>
      <c r="U62" s="38"/>
      <c r="V62" s="39"/>
      <c r="W62" s="39"/>
    </row>
    <row r="63" spans="1:23" ht="12">
      <c r="A63" s="67">
        <v>55</v>
      </c>
      <c r="B63" s="41" t="s">
        <v>66</v>
      </c>
      <c r="C63" s="41">
        <v>457</v>
      </c>
      <c r="D63" s="41">
        <v>163</v>
      </c>
      <c r="E63" s="49">
        <f t="shared" si="7"/>
        <v>620</v>
      </c>
      <c r="F63" s="40">
        <v>837</v>
      </c>
      <c r="G63" s="40">
        <v>1188</v>
      </c>
      <c r="H63" s="50">
        <f t="shared" si="8"/>
        <v>2025</v>
      </c>
      <c r="I63" s="40">
        <f t="shared" si="9"/>
        <v>2645</v>
      </c>
      <c r="J63" s="40">
        <v>11977</v>
      </c>
      <c r="K63" s="40">
        <v>10548</v>
      </c>
      <c r="L63" s="50">
        <f aca="true" t="shared" si="12" ref="L63:L75">SUM(J63,K63)</f>
        <v>22525</v>
      </c>
      <c r="M63" s="40">
        <v>29843</v>
      </c>
      <c r="N63" s="40">
        <v>44504</v>
      </c>
      <c r="O63" s="50">
        <f t="shared" si="10"/>
        <v>74347</v>
      </c>
      <c r="P63" s="50">
        <f t="shared" si="11"/>
        <v>96872</v>
      </c>
      <c r="Q63" s="51">
        <v>0.4461618529589219</v>
      </c>
      <c r="R63" s="50">
        <v>2380</v>
      </c>
      <c r="S63" s="61">
        <v>32279</v>
      </c>
      <c r="T63" s="37"/>
      <c r="U63" s="38"/>
      <c r="V63" s="39"/>
      <c r="W63" s="39"/>
    </row>
    <row r="64" spans="1:23" ht="12">
      <c r="A64" s="67">
        <v>56</v>
      </c>
      <c r="B64" s="41" t="s">
        <v>67</v>
      </c>
      <c r="C64" s="41">
        <v>516</v>
      </c>
      <c r="D64" s="41">
        <v>51</v>
      </c>
      <c r="E64" s="49">
        <f t="shared" si="7"/>
        <v>567</v>
      </c>
      <c r="F64" s="40">
        <v>1281</v>
      </c>
      <c r="G64" s="40">
        <v>121</v>
      </c>
      <c r="H64" s="50">
        <f t="shared" si="8"/>
        <v>1402</v>
      </c>
      <c r="I64" s="40">
        <f t="shared" si="9"/>
        <v>1969</v>
      </c>
      <c r="J64" s="40">
        <v>9230</v>
      </c>
      <c r="K64" s="40">
        <v>843</v>
      </c>
      <c r="L64" s="50">
        <f t="shared" si="12"/>
        <v>10073</v>
      </c>
      <c r="M64" s="40">
        <v>39522</v>
      </c>
      <c r="N64" s="40">
        <v>9569</v>
      </c>
      <c r="O64" s="50">
        <f t="shared" si="10"/>
        <v>49091</v>
      </c>
      <c r="P64" s="50">
        <f t="shared" si="11"/>
        <v>59164</v>
      </c>
      <c r="Q64" s="51">
        <v>0.3396930567437374</v>
      </c>
      <c r="R64" s="50">
        <v>577</v>
      </c>
      <c r="S64" s="61">
        <v>6411</v>
      </c>
      <c r="T64" s="37"/>
      <c r="U64" s="38"/>
      <c r="V64" s="39"/>
      <c r="W64" s="39"/>
    </row>
    <row r="65" spans="1:23" ht="12">
      <c r="A65" s="67">
        <v>57</v>
      </c>
      <c r="B65" s="41" t="s">
        <v>68</v>
      </c>
      <c r="C65" s="41">
        <v>1196</v>
      </c>
      <c r="D65" s="41">
        <v>29</v>
      </c>
      <c r="E65" s="49">
        <f t="shared" si="7"/>
        <v>1225</v>
      </c>
      <c r="F65" s="40">
        <v>3931</v>
      </c>
      <c r="G65" s="40">
        <v>113</v>
      </c>
      <c r="H65" s="50">
        <f t="shared" si="8"/>
        <v>4044</v>
      </c>
      <c r="I65" s="40">
        <f t="shared" si="9"/>
        <v>5269</v>
      </c>
      <c r="J65" s="40">
        <v>16241</v>
      </c>
      <c r="K65" s="40">
        <v>199</v>
      </c>
      <c r="L65" s="50">
        <f t="shared" si="12"/>
        <v>16440</v>
      </c>
      <c r="M65" s="40">
        <v>71334</v>
      </c>
      <c r="N65" s="40">
        <v>11555</v>
      </c>
      <c r="O65" s="50">
        <f t="shared" si="10"/>
        <v>82889</v>
      </c>
      <c r="P65" s="50">
        <f t="shared" si="11"/>
        <v>99329</v>
      </c>
      <c r="Q65" s="51">
        <v>0.5866590279541442</v>
      </c>
      <c r="R65" s="50">
        <v>154</v>
      </c>
      <c r="S65" s="61">
        <v>2006</v>
      </c>
      <c r="T65" s="37"/>
      <c r="U65" s="38"/>
      <c r="V65" s="39"/>
      <c r="W65" s="39"/>
    </row>
    <row r="66" spans="1:23" ht="12">
      <c r="A66" s="67">
        <v>58</v>
      </c>
      <c r="B66" s="41" t="s">
        <v>69</v>
      </c>
      <c r="C66" s="41">
        <v>253</v>
      </c>
      <c r="D66" s="41">
        <v>187</v>
      </c>
      <c r="E66" s="49">
        <f t="shared" si="7"/>
        <v>440</v>
      </c>
      <c r="F66" s="40">
        <v>784</v>
      </c>
      <c r="G66" s="40">
        <v>163</v>
      </c>
      <c r="H66" s="50">
        <f t="shared" si="8"/>
        <v>947</v>
      </c>
      <c r="I66" s="40">
        <f t="shared" si="9"/>
        <v>1387</v>
      </c>
      <c r="J66" s="40">
        <v>2861</v>
      </c>
      <c r="K66" s="40">
        <v>1562</v>
      </c>
      <c r="L66" s="50">
        <f t="shared" si="12"/>
        <v>4423</v>
      </c>
      <c r="M66" s="40">
        <v>17302</v>
      </c>
      <c r="N66" s="40">
        <v>4835</v>
      </c>
      <c r="O66" s="50">
        <f t="shared" si="10"/>
        <v>22137</v>
      </c>
      <c r="P66" s="50">
        <f t="shared" si="11"/>
        <v>26560</v>
      </c>
      <c r="Q66" s="51">
        <v>0.19116853204736028</v>
      </c>
      <c r="R66" s="50">
        <v>462</v>
      </c>
      <c r="S66" s="61">
        <v>8763</v>
      </c>
      <c r="T66" s="37"/>
      <c r="U66" s="38"/>
      <c r="V66" s="39"/>
      <c r="W66" s="39"/>
    </row>
    <row r="67" spans="1:23" ht="12">
      <c r="A67" s="67">
        <v>59</v>
      </c>
      <c r="B67" s="41" t="s">
        <v>70</v>
      </c>
      <c r="C67" s="41">
        <v>137</v>
      </c>
      <c r="D67" s="41">
        <v>102</v>
      </c>
      <c r="E67" s="49">
        <f t="shared" si="7"/>
        <v>239</v>
      </c>
      <c r="F67" s="40">
        <v>423</v>
      </c>
      <c r="G67" s="40">
        <v>195</v>
      </c>
      <c r="H67" s="50">
        <f t="shared" si="8"/>
        <v>618</v>
      </c>
      <c r="I67" s="40">
        <f t="shared" si="9"/>
        <v>857</v>
      </c>
      <c r="J67" s="40">
        <v>2036</v>
      </c>
      <c r="K67" s="40">
        <v>1613</v>
      </c>
      <c r="L67" s="50">
        <f t="shared" si="12"/>
        <v>3649</v>
      </c>
      <c r="M67" s="40">
        <v>16638</v>
      </c>
      <c r="N67" s="40">
        <v>4677</v>
      </c>
      <c r="O67" s="50">
        <f t="shared" si="10"/>
        <v>21315</v>
      </c>
      <c r="P67" s="50">
        <f t="shared" si="11"/>
        <v>24964</v>
      </c>
      <c r="Q67" s="51">
        <v>0.18234941783173364</v>
      </c>
      <c r="R67" s="50">
        <v>457</v>
      </c>
      <c r="S67" s="61">
        <v>26383</v>
      </c>
      <c r="T67" s="37"/>
      <c r="U67" s="38"/>
      <c r="V67" s="39"/>
      <c r="W67" s="39"/>
    </row>
    <row r="68" spans="1:23" ht="12">
      <c r="A68" s="67">
        <v>60</v>
      </c>
      <c r="B68" s="41" t="s">
        <v>71</v>
      </c>
      <c r="C68" s="41">
        <v>186</v>
      </c>
      <c r="D68" s="41">
        <v>795</v>
      </c>
      <c r="E68" s="49">
        <f t="shared" si="7"/>
        <v>981</v>
      </c>
      <c r="F68" s="41">
        <v>867</v>
      </c>
      <c r="G68" s="41">
        <v>1444</v>
      </c>
      <c r="H68" s="50">
        <f t="shared" si="8"/>
        <v>2311</v>
      </c>
      <c r="I68" s="40">
        <f t="shared" si="9"/>
        <v>3292</v>
      </c>
      <c r="J68" s="40">
        <v>2106</v>
      </c>
      <c r="K68" s="40">
        <v>1553</v>
      </c>
      <c r="L68" s="50">
        <f t="shared" si="12"/>
        <v>3659</v>
      </c>
      <c r="M68" s="40">
        <v>16180</v>
      </c>
      <c r="N68" s="40">
        <v>11601</v>
      </c>
      <c r="O68" s="50">
        <f t="shared" si="10"/>
        <v>27781</v>
      </c>
      <c r="P68" s="50">
        <f t="shared" si="11"/>
        <v>31440</v>
      </c>
      <c r="Q68" s="51">
        <v>0.2890024635070044</v>
      </c>
      <c r="R68" s="50">
        <v>1211</v>
      </c>
      <c r="S68" s="61">
        <v>15853</v>
      </c>
      <c r="T68" s="37"/>
      <c r="U68" s="38"/>
      <c r="V68" s="39"/>
      <c r="W68" s="39"/>
    </row>
    <row r="69" spans="1:23" ht="12">
      <c r="A69" s="67">
        <v>61</v>
      </c>
      <c r="B69" s="41" t="s">
        <v>72</v>
      </c>
      <c r="C69" s="41">
        <v>116</v>
      </c>
      <c r="D69" s="41">
        <v>1</v>
      </c>
      <c r="E69" s="49">
        <f t="shared" si="7"/>
        <v>117</v>
      </c>
      <c r="F69" s="41">
        <v>681</v>
      </c>
      <c r="G69" s="41">
        <v>5</v>
      </c>
      <c r="H69" s="50">
        <f t="shared" si="8"/>
        <v>686</v>
      </c>
      <c r="I69" s="40">
        <f t="shared" si="9"/>
        <v>803</v>
      </c>
      <c r="J69" s="40">
        <v>3704</v>
      </c>
      <c r="K69" s="40">
        <v>310</v>
      </c>
      <c r="L69" s="50">
        <f t="shared" si="12"/>
        <v>4014</v>
      </c>
      <c r="M69" s="40">
        <v>16704</v>
      </c>
      <c r="N69" s="40">
        <v>541</v>
      </c>
      <c r="O69" s="50">
        <f t="shared" si="10"/>
        <v>17245</v>
      </c>
      <c r="P69" s="50">
        <f t="shared" si="11"/>
        <v>21259</v>
      </c>
      <c r="Q69" s="51">
        <v>0.23881686849850592</v>
      </c>
      <c r="R69" s="50">
        <v>350</v>
      </c>
      <c r="S69" s="61">
        <v>4880</v>
      </c>
      <c r="T69" s="37"/>
      <c r="U69" s="38"/>
      <c r="V69" s="39"/>
      <c r="W69" s="39"/>
    </row>
    <row r="70" spans="1:23" ht="12">
      <c r="A70" s="67">
        <v>62</v>
      </c>
      <c r="B70" s="41" t="s">
        <v>73</v>
      </c>
      <c r="C70" s="41">
        <v>381</v>
      </c>
      <c r="D70" s="41">
        <v>48</v>
      </c>
      <c r="E70" s="49">
        <f t="shared" si="7"/>
        <v>429</v>
      </c>
      <c r="F70" s="40">
        <v>604</v>
      </c>
      <c r="G70" s="40">
        <v>899</v>
      </c>
      <c r="H70" s="50">
        <f t="shared" si="8"/>
        <v>1503</v>
      </c>
      <c r="I70" s="40">
        <f t="shared" si="9"/>
        <v>1932</v>
      </c>
      <c r="J70" s="40">
        <v>9476</v>
      </c>
      <c r="K70" s="40">
        <v>2138</v>
      </c>
      <c r="L70" s="50">
        <f t="shared" si="12"/>
        <v>11614</v>
      </c>
      <c r="M70" s="40">
        <v>7689</v>
      </c>
      <c r="N70" s="40">
        <v>9957</v>
      </c>
      <c r="O70" s="50">
        <f t="shared" si="10"/>
        <v>17646</v>
      </c>
      <c r="P70" s="50">
        <f t="shared" si="11"/>
        <v>29260</v>
      </c>
      <c r="Q70" s="51">
        <v>0.34343126093029264</v>
      </c>
      <c r="R70" s="50">
        <v>3061</v>
      </c>
      <c r="S70" s="61">
        <v>15683</v>
      </c>
      <c r="T70" s="37"/>
      <c r="U70" s="38"/>
      <c r="V70" s="39"/>
      <c r="W70" s="39"/>
    </row>
    <row r="71" spans="1:23" ht="12">
      <c r="A71" s="67">
        <v>63</v>
      </c>
      <c r="B71" s="41" t="s">
        <v>74</v>
      </c>
      <c r="C71" s="41">
        <v>44</v>
      </c>
      <c r="D71" s="41">
        <v>13</v>
      </c>
      <c r="E71" s="49">
        <f t="shared" si="7"/>
        <v>57</v>
      </c>
      <c r="F71" s="41">
        <v>292</v>
      </c>
      <c r="G71" s="41">
        <v>100</v>
      </c>
      <c r="H71" s="50">
        <f t="shared" si="8"/>
        <v>392</v>
      </c>
      <c r="I71" s="40">
        <f t="shared" si="9"/>
        <v>449</v>
      </c>
      <c r="J71" s="40">
        <v>402</v>
      </c>
      <c r="K71" s="40">
        <v>481</v>
      </c>
      <c r="L71" s="50">
        <f t="shared" si="12"/>
        <v>883</v>
      </c>
      <c r="M71" s="40">
        <v>8290</v>
      </c>
      <c r="N71" s="40">
        <v>8263</v>
      </c>
      <c r="O71" s="50">
        <f t="shared" si="10"/>
        <v>16553</v>
      </c>
      <c r="P71" s="50">
        <f t="shared" si="11"/>
        <v>17436</v>
      </c>
      <c r="Q71" s="51">
        <v>0.2269071601467947</v>
      </c>
      <c r="R71" s="50">
        <v>104</v>
      </c>
      <c r="S71" s="61">
        <v>2904</v>
      </c>
      <c r="T71" s="37"/>
      <c r="U71" s="38"/>
      <c r="V71" s="39"/>
      <c r="W71" s="39"/>
    </row>
    <row r="72" spans="1:23" ht="12">
      <c r="A72" s="67">
        <v>64</v>
      </c>
      <c r="B72" s="41" t="s">
        <v>75</v>
      </c>
      <c r="C72" s="41">
        <v>186</v>
      </c>
      <c r="D72" s="41">
        <v>2</v>
      </c>
      <c r="E72" s="49">
        <f t="shared" si="7"/>
        <v>188</v>
      </c>
      <c r="F72" s="41">
        <v>189</v>
      </c>
      <c r="G72" s="41">
        <v>81</v>
      </c>
      <c r="H72" s="50">
        <f t="shared" si="8"/>
        <v>270</v>
      </c>
      <c r="I72" s="40">
        <f t="shared" si="9"/>
        <v>458</v>
      </c>
      <c r="J72" s="40">
        <v>750</v>
      </c>
      <c r="K72" s="40">
        <v>30</v>
      </c>
      <c r="L72" s="50">
        <f t="shared" si="12"/>
        <v>780</v>
      </c>
      <c r="M72" s="40">
        <v>4041</v>
      </c>
      <c r="N72" s="40">
        <v>3705</v>
      </c>
      <c r="O72" s="50">
        <f t="shared" si="10"/>
        <v>7746</v>
      </c>
      <c r="P72" s="50">
        <f t="shared" si="11"/>
        <v>8526</v>
      </c>
      <c r="Q72" s="51">
        <v>0.12965328467153284</v>
      </c>
      <c r="R72" s="50">
        <v>219</v>
      </c>
      <c r="S72" s="61">
        <v>1755</v>
      </c>
      <c r="T72" s="37"/>
      <c r="U72" s="38"/>
      <c r="V72" s="39"/>
      <c r="W72" s="39"/>
    </row>
    <row r="73" spans="1:23" ht="12">
      <c r="A73" s="67">
        <v>65</v>
      </c>
      <c r="B73" s="41" t="s">
        <v>76</v>
      </c>
      <c r="C73" s="41">
        <v>361</v>
      </c>
      <c r="D73" s="41">
        <v>16</v>
      </c>
      <c r="E73" s="49">
        <f t="shared" si="7"/>
        <v>377</v>
      </c>
      <c r="F73" s="41">
        <v>275</v>
      </c>
      <c r="G73" s="41">
        <v>34</v>
      </c>
      <c r="H73" s="50">
        <f t="shared" si="8"/>
        <v>309</v>
      </c>
      <c r="I73" s="40">
        <f t="shared" si="9"/>
        <v>686</v>
      </c>
      <c r="J73" s="41">
        <v>3670</v>
      </c>
      <c r="K73" s="41">
        <v>617</v>
      </c>
      <c r="L73" s="50">
        <f t="shared" si="12"/>
        <v>4287</v>
      </c>
      <c r="M73" s="40">
        <v>4093</v>
      </c>
      <c r="N73" s="40">
        <v>1089</v>
      </c>
      <c r="O73" s="50">
        <f t="shared" si="10"/>
        <v>5182</v>
      </c>
      <c r="P73" s="50">
        <f t="shared" si="11"/>
        <v>9469</v>
      </c>
      <c r="Q73" s="51">
        <v>0.1784785313077242</v>
      </c>
      <c r="R73" s="50">
        <v>642</v>
      </c>
      <c r="S73" s="61">
        <v>4595</v>
      </c>
      <c r="T73" s="37"/>
      <c r="U73" s="38"/>
      <c r="V73" s="39"/>
      <c r="W73" s="39"/>
    </row>
    <row r="74" spans="1:23" ht="12">
      <c r="A74" s="67">
        <v>66</v>
      </c>
      <c r="B74" s="41" t="s">
        <v>78</v>
      </c>
      <c r="C74" s="41">
        <v>398</v>
      </c>
      <c r="D74" s="41">
        <v>0</v>
      </c>
      <c r="E74" s="49">
        <f t="shared" si="7"/>
        <v>398</v>
      </c>
      <c r="F74" s="41">
        <v>370</v>
      </c>
      <c r="G74" s="41">
        <v>12</v>
      </c>
      <c r="H74" s="50">
        <f t="shared" si="8"/>
        <v>382</v>
      </c>
      <c r="I74" s="40">
        <f t="shared" si="9"/>
        <v>780</v>
      </c>
      <c r="J74" s="40">
        <v>4483</v>
      </c>
      <c r="K74" s="40">
        <v>0</v>
      </c>
      <c r="L74" s="50">
        <f t="shared" si="12"/>
        <v>4483</v>
      </c>
      <c r="M74" s="40">
        <v>6614</v>
      </c>
      <c r="N74" s="40">
        <v>244</v>
      </c>
      <c r="O74" s="50">
        <f t="shared" si="10"/>
        <v>6858</v>
      </c>
      <c r="P74" s="50">
        <f t="shared" si="11"/>
        <v>11341</v>
      </c>
      <c r="Q74" s="51">
        <v>0.24830862873032208</v>
      </c>
      <c r="R74" s="50">
        <v>425</v>
      </c>
      <c r="S74" s="61">
        <v>6188</v>
      </c>
      <c r="T74" s="37"/>
      <c r="U74" s="38"/>
      <c r="V74" s="39"/>
      <c r="W74" s="39"/>
    </row>
    <row r="75" spans="1:23" ht="12">
      <c r="A75" s="67">
        <v>67</v>
      </c>
      <c r="B75" s="41" t="s">
        <v>77</v>
      </c>
      <c r="C75" s="41">
        <v>163</v>
      </c>
      <c r="D75" s="41">
        <v>198</v>
      </c>
      <c r="E75" s="49">
        <f t="shared" si="7"/>
        <v>361</v>
      </c>
      <c r="F75" s="40">
        <v>318</v>
      </c>
      <c r="G75" s="40">
        <v>828</v>
      </c>
      <c r="H75" s="50">
        <f t="shared" si="8"/>
        <v>1146</v>
      </c>
      <c r="I75" s="40">
        <f t="shared" si="9"/>
        <v>1507</v>
      </c>
      <c r="J75" s="40">
        <v>2514</v>
      </c>
      <c r="K75" s="40">
        <v>2805</v>
      </c>
      <c r="L75" s="50">
        <f t="shared" si="12"/>
        <v>5319</v>
      </c>
      <c r="M75" s="40">
        <v>6155</v>
      </c>
      <c r="N75" s="40">
        <v>12234</v>
      </c>
      <c r="O75" s="50">
        <f t="shared" si="10"/>
        <v>18389</v>
      </c>
      <c r="P75" s="50">
        <f t="shared" si="11"/>
        <v>23708</v>
      </c>
      <c r="Q75" s="51">
        <v>0.5256646194097692</v>
      </c>
      <c r="R75" s="50">
        <v>910</v>
      </c>
      <c r="S75" s="61">
        <v>6177</v>
      </c>
      <c r="T75" s="37"/>
      <c r="U75" s="38"/>
      <c r="V75" s="39"/>
      <c r="W75" s="39"/>
    </row>
    <row r="76" spans="1:23" ht="12.75" thickBot="1">
      <c r="A76" s="67"/>
      <c r="B76" s="41" t="s">
        <v>63</v>
      </c>
      <c r="C76" s="52">
        <f aca="true" t="shared" si="13" ref="C76:P76">SUM(C62:C75)</f>
        <v>4466</v>
      </c>
      <c r="D76" s="52">
        <f t="shared" si="13"/>
        <v>1650</v>
      </c>
      <c r="E76" s="52">
        <f t="shared" si="13"/>
        <v>6116</v>
      </c>
      <c r="F76" s="52">
        <f t="shared" si="13"/>
        <v>12046</v>
      </c>
      <c r="G76" s="52">
        <f t="shared" si="13"/>
        <v>5353</v>
      </c>
      <c r="H76" s="52">
        <f t="shared" si="13"/>
        <v>17399</v>
      </c>
      <c r="I76" s="52">
        <f t="shared" si="13"/>
        <v>23515</v>
      </c>
      <c r="J76" s="52">
        <f t="shared" si="13"/>
        <v>70993</v>
      </c>
      <c r="K76" s="52">
        <f t="shared" si="13"/>
        <v>24493</v>
      </c>
      <c r="L76" s="52">
        <f t="shared" si="13"/>
        <v>95486</v>
      </c>
      <c r="M76" s="52">
        <f t="shared" si="13"/>
        <v>279250</v>
      </c>
      <c r="N76" s="52">
        <f t="shared" si="13"/>
        <v>136651</v>
      </c>
      <c r="O76" s="52">
        <f t="shared" si="13"/>
        <v>415901</v>
      </c>
      <c r="P76" s="52">
        <f t="shared" si="13"/>
        <v>511387</v>
      </c>
      <c r="Q76" s="53">
        <v>0.3036155751506242</v>
      </c>
      <c r="R76" s="52">
        <f>SUM(R62:R75)</f>
        <v>11327</v>
      </c>
      <c r="S76" s="68">
        <f>SUM(S62:S75)</f>
        <v>140286</v>
      </c>
      <c r="T76" s="37"/>
      <c r="U76" s="38"/>
      <c r="V76" s="39"/>
      <c r="W76" s="39"/>
    </row>
    <row r="77" spans="1:23" ht="13.5" thickBot="1" thickTop="1">
      <c r="A77" s="47"/>
      <c r="B77" s="31" t="s">
        <v>79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64"/>
      <c r="T77" s="37"/>
      <c r="U77" s="48"/>
      <c r="V77" s="39"/>
      <c r="W77" s="39"/>
    </row>
    <row r="78" spans="1:23" ht="12.75" thickTop="1">
      <c r="A78" s="67">
        <v>68</v>
      </c>
      <c r="B78" s="41" t="s">
        <v>80</v>
      </c>
      <c r="C78" s="41">
        <v>20</v>
      </c>
      <c r="D78" s="41">
        <v>129</v>
      </c>
      <c r="E78" s="41">
        <f aca="true" t="shared" si="14" ref="E78:E87">SUM(C78,D78)</f>
        <v>149</v>
      </c>
      <c r="F78" s="40">
        <v>663</v>
      </c>
      <c r="G78" s="40">
        <v>1340</v>
      </c>
      <c r="H78" s="40">
        <f aca="true" t="shared" si="15" ref="H78:H87">SUM(F78,G78)</f>
        <v>2003</v>
      </c>
      <c r="I78" s="40">
        <f aca="true" t="shared" si="16" ref="I78:I87">SUM(E78,H78)</f>
        <v>2152</v>
      </c>
      <c r="J78" s="40">
        <v>508</v>
      </c>
      <c r="K78" s="40">
        <v>1908</v>
      </c>
      <c r="L78" s="40">
        <f>SUM(J78,K78)</f>
        <v>2416</v>
      </c>
      <c r="M78" s="40">
        <v>14320</v>
      </c>
      <c r="N78" s="40">
        <v>20438</v>
      </c>
      <c r="O78" s="40">
        <f aca="true" t="shared" si="17" ref="O78:O87">SUM(M78,N78)</f>
        <v>34758</v>
      </c>
      <c r="P78" s="40">
        <f aca="true" t="shared" si="18" ref="P78:P87">SUM(L78,O78)</f>
        <v>37174</v>
      </c>
      <c r="Q78" s="42">
        <v>0.36934663381289246</v>
      </c>
      <c r="R78" s="77" t="s">
        <v>98</v>
      </c>
      <c r="S78" s="82" t="s">
        <v>98</v>
      </c>
      <c r="T78" s="37"/>
      <c r="U78" s="38"/>
      <c r="V78" s="39"/>
      <c r="W78" s="39"/>
    </row>
    <row r="79" spans="1:23" ht="12">
      <c r="A79" s="67">
        <v>69</v>
      </c>
      <c r="B79" s="41" t="s">
        <v>81</v>
      </c>
      <c r="C79" s="41">
        <v>10</v>
      </c>
      <c r="D79" s="41">
        <v>3</v>
      </c>
      <c r="E79" s="41">
        <f t="shared" si="14"/>
        <v>13</v>
      </c>
      <c r="F79" s="41">
        <v>519</v>
      </c>
      <c r="G79" s="41">
        <v>53</v>
      </c>
      <c r="H79" s="40">
        <f t="shared" si="15"/>
        <v>572</v>
      </c>
      <c r="I79" s="40">
        <f t="shared" si="16"/>
        <v>585</v>
      </c>
      <c r="J79" s="40">
        <v>206</v>
      </c>
      <c r="K79" s="40">
        <v>0</v>
      </c>
      <c r="L79" s="40">
        <f aca="true" t="shared" si="19" ref="L79:L87">SUM(J79,K79)</f>
        <v>206</v>
      </c>
      <c r="M79" s="40">
        <v>14962</v>
      </c>
      <c r="N79" s="40">
        <v>1955</v>
      </c>
      <c r="O79" s="40">
        <f t="shared" si="17"/>
        <v>16917</v>
      </c>
      <c r="P79" s="40">
        <f t="shared" si="18"/>
        <v>17123</v>
      </c>
      <c r="Q79" s="42">
        <v>0.30787902761795166</v>
      </c>
      <c r="R79" s="40">
        <v>611</v>
      </c>
      <c r="S79" s="61">
        <v>11003</v>
      </c>
      <c r="T79" s="37"/>
      <c r="U79" s="38"/>
      <c r="V79" s="39"/>
      <c r="W79" s="39"/>
    </row>
    <row r="80" spans="1:23" ht="12">
      <c r="A80" s="67">
        <v>70</v>
      </c>
      <c r="B80" s="41" t="s">
        <v>82</v>
      </c>
      <c r="C80" s="41">
        <v>238</v>
      </c>
      <c r="D80" s="41">
        <v>0</v>
      </c>
      <c r="E80" s="41">
        <f t="shared" si="14"/>
        <v>238</v>
      </c>
      <c r="F80" s="41">
        <v>373</v>
      </c>
      <c r="G80" s="41">
        <v>408</v>
      </c>
      <c r="H80" s="40">
        <f t="shared" si="15"/>
        <v>781</v>
      </c>
      <c r="I80" s="40">
        <f t="shared" si="16"/>
        <v>1019</v>
      </c>
      <c r="J80" s="40">
        <v>6594</v>
      </c>
      <c r="K80" s="40">
        <v>0</v>
      </c>
      <c r="L80" s="40">
        <f t="shared" si="19"/>
        <v>6594</v>
      </c>
      <c r="M80" s="40">
        <v>14800</v>
      </c>
      <c r="N80" s="40">
        <v>8021</v>
      </c>
      <c r="O80" s="40">
        <f t="shared" si="17"/>
        <v>22821</v>
      </c>
      <c r="P80" s="40">
        <f t="shared" si="18"/>
        <v>29415</v>
      </c>
      <c r="Q80" s="42">
        <v>0.7215748804121183</v>
      </c>
      <c r="R80" s="40">
        <v>171</v>
      </c>
      <c r="S80" s="61">
        <v>2384</v>
      </c>
      <c r="T80" s="37"/>
      <c r="U80" s="38"/>
      <c r="V80" s="39"/>
      <c r="W80" s="39"/>
    </row>
    <row r="81" spans="1:23" ht="12">
      <c r="A81" s="67">
        <v>71</v>
      </c>
      <c r="B81" s="41" t="s">
        <v>83</v>
      </c>
      <c r="C81" s="41">
        <v>11</v>
      </c>
      <c r="D81" s="41">
        <v>4</v>
      </c>
      <c r="E81" s="41">
        <f t="shared" si="14"/>
        <v>15</v>
      </c>
      <c r="F81" s="41">
        <v>373</v>
      </c>
      <c r="G81" s="41">
        <v>529</v>
      </c>
      <c r="H81" s="40">
        <f t="shared" si="15"/>
        <v>902</v>
      </c>
      <c r="I81" s="40">
        <f t="shared" si="16"/>
        <v>917</v>
      </c>
      <c r="J81" s="41">
        <v>105</v>
      </c>
      <c r="K81" s="41">
        <v>110</v>
      </c>
      <c r="L81" s="40">
        <f t="shared" si="19"/>
        <v>215</v>
      </c>
      <c r="M81" s="40">
        <v>12010</v>
      </c>
      <c r="N81" s="40">
        <v>22718</v>
      </c>
      <c r="O81" s="40">
        <f t="shared" si="17"/>
        <v>34728</v>
      </c>
      <c r="P81" s="40">
        <f t="shared" si="18"/>
        <v>34943</v>
      </c>
      <c r="Q81" s="42">
        <v>1.1517518705296812</v>
      </c>
      <c r="R81" s="40">
        <v>207</v>
      </c>
      <c r="S81" s="61">
        <v>16345</v>
      </c>
      <c r="T81" s="37"/>
      <c r="U81" s="38"/>
      <c r="V81" s="39"/>
      <c r="W81" s="39"/>
    </row>
    <row r="82" spans="1:23" ht="12">
      <c r="A82" s="67">
        <v>72</v>
      </c>
      <c r="B82" s="41" t="s">
        <v>90</v>
      </c>
      <c r="C82" s="41">
        <v>45</v>
      </c>
      <c r="D82" s="41">
        <v>2</v>
      </c>
      <c r="E82" s="41">
        <f t="shared" si="14"/>
        <v>47</v>
      </c>
      <c r="F82" s="41">
        <v>108</v>
      </c>
      <c r="G82" s="41">
        <v>1</v>
      </c>
      <c r="H82" s="40">
        <f t="shared" si="15"/>
        <v>109</v>
      </c>
      <c r="I82" s="40">
        <f t="shared" si="16"/>
        <v>156</v>
      </c>
      <c r="J82" s="41">
        <v>336</v>
      </c>
      <c r="K82" s="41">
        <v>99</v>
      </c>
      <c r="L82" s="40">
        <f t="shared" si="19"/>
        <v>435</v>
      </c>
      <c r="M82" s="40">
        <v>2881</v>
      </c>
      <c r="N82" s="40">
        <v>70</v>
      </c>
      <c r="O82" s="40">
        <f t="shared" si="17"/>
        <v>2951</v>
      </c>
      <c r="P82" s="40">
        <f t="shared" si="18"/>
        <v>3386</v>
      </c>
      <c r="Q82" s="42">
        <v>0.20456742387626872</v>
      </c>
      <c r="R82" s="40">
        <v>16</v>
      </c>
      <c r="S82" s="61">
        <v>141</v>
      </c>
      <c r="T82" s="37"/>
      <c r="U82" s="38"/>
      <c r="V82" s="39"/>
      <c r="W82" s="39"/>
    </row>
    <row r="83" spans="1:23" ht="12">
      <c r="A83" s="67">
        <v>73</v>
      </c>
      <c r="B83" s="41" t="s">
        <v>84</v>
      </c>
      <c r="C83" s="41">
        <v>78</v>
      </c>
      <c r="D83" s="41">
        <v>2</v>
      </c>
      <c r="E83" s="41">
        <f t="shared" si="14"/>
        <v>80</v>
      </c>
      <c r="F83" s="41">
        <v>57</v>
      </c>
      <c r="G83" s="41">
        <v>298</v>
      </c>
      <c r="H83" s="40">
        <f t="shared" si="15"/>
        <v>355</v>
      </c>
      <c r="I83" s="40">
        <f t="shared" si="16"/>
        <v>435</v>
      </c>
      <c r="J83" s="40">
        <v>1150</v>
      </c>
      <c r="K83" s="40">
        <v>33</v>
      </c>
      <c r="L83" s="40">
        <f t="shared" si="19"/>
        <v>1183</v>
      </c>
      <c r="M83" s="40">
        <v>1239</v>
      </c>
      <c r="N83" s="40">
        <v>5594</v>
      </c>
      <c r="O83" s="40">
        <f t="shared" si="17"/>
        <v>6833</v>
      </c>
      <c r="P83" s="40">
        <f t="shared" si="18"/>
        <v>8016</v>
      </c>
      <c r="Q83" s="42">
        <v>0.643855421686747</v>
      </c>
      <c r="R83" s="40">
        <v>3</v>
      </c>
      <c r="S83" s="61">
        <v>110</v>
      </c>
      <c r="T83" s="37"/>
      <c r="U83" s="38"/>
      <c r="V83" s="39"/>
      <c r="W83" s="39"/>
    </row>
    <row r="84" spans="1:23" ht="12">
      <c r="A84" s="67">
        <v>74</v>
      </c>
      <c r="B84" s="41" t="s">
        <v>85</v>
      </c>
      <c r="C84" s="41">
        <v>95</v>
      </c>
      <c r="D84" s="41">
        <v>5</v>
      </c>
      <c r="E84" s="41">
        <f t="shared" si="14"/>
        <v>100</v>
      </c>
      <c r="F84" s="41">
        <v>147</v>
      </c>
      <c r="G84" s="41">
        <v>218</v>
      </c>
      <c r="H84" s="40">
        <f t="shared" si="15"/>
        <v>365</v>
      </c>
      <c r="I84" s="40">
        <f t="shared" si="16"/>
        <v>465</v>
      </c>
      <c r="J84" s="40">
        <v>992</v>
      </c>
      <c r="K84" s="40">
        <v>585</v>
      </c>
      <c r="L84" s="40">
        <f t="shared" si="19"/>
        <v>1577</v>
      </c>
      <c r="M84" s="40">
        <v>9498</v>
      </c>
      <c r="N84" s="40">
        <v>2370</v>
      </c>
      <c r="O84" s="40">
        <f t="shared" si="17"/>
        <v>11868</v>
      </c>
      <c r="P84" s="40">
        <f t="shared" si="18"/>
        <v>13445</v>
      </c>
      <c r="Q84" s="42">
        <v>1.2498837965975644</v>
      </c>
      <c r="R84" s="40">
        <v>72</v>
      </c>
      <c r="S84" s="61">
        <v>2791</v>
      </c>
      <c r="T84" s="37"/>
      <c r="U84" s="38"/>
      <c r="V84" s="39"/>
      <c r="W84" s="39"/>
    </row>
    <row r="85" spans="1:23" ht="12">
      <c r="A85" s="67">
        <v>75</v>
      </c>
      <c r="B85" s="41" t="s">
        <v>86</v>
      </c>
      <c r="C85" s="41">
        <v>5</v>
      </c>
      <c r="D85" s="41">
        <v>10</v>
      </c>
      <c r="E85" s="41">
        <f t="shared" si="14"/>
        <v>15</v>
      </c>
      <c r="F85" s="41">
        <v>106</v>
      </c>
      <c r="G85" s="41">
        <v>8</v>
      </c>
      <c r="H85" s="40">
        <f t="shared" si="15"/>
        <v>114</v>
      </c>
      <c r="I85" s="40">
        <f t="shared" si="16"/>
        <v>129</v>
      </c>
      <c r="J85" s="40">
        <v>2257</v>
      </c>
      <c r="K85" s="40">
        <v>425</v>
      </c>
      <c r="L85" s="40">
        <f t="shared" si="19"/>
        <v>2682</v>
      </c>
      <c r="M85" s="40">
        <v>2935</v>
      </c>
      <c r="N85" s="40">
        <v>438</v>
      </c>
      <c r="O85" s="40">
        <f t="shared" si="17"/>
        <v>3373</v>
      </c>
      <c r="P85" s="40">
        <f t="shared" si="18"/>
        <v>6055</v>
      </c>
      <c r="Q85" s="42">
        <v>0.5926977290524668</v>
      </c>
      <c r="R85" s="40">
        <v>146</v>
      </c>
      <c r="S85" s="61">
        <v>1450</v>
      </c>
      <c r="T85" s="37"/>
      <c r="U85" s="38"/>
      <c r="V85" s="39"/>
      <c r="W85" s="39"/>
    </row>
    <row r="86" spans="1:23" ht="12">
      <c r="A86" s="67">
        <v>76</v>
      </c>
      <c r="B86" s="41" t="s">
        <v>87</v>
      </c>
      <c r="C86" s="41">
        <v>15</v>
      </c>
      <c r="D86" s="41">
        <v>0</v>
      </c>
      <c r="E86" s="41">
        <f t="shared" si="14"/>
        <v>15</v>
      </c>
      <c r="F86" s="41">
        <v>122</v>
      </c>
      <c r="G86" s="41">
        <v>0</v>
      </c>
      <c r="H86" s="40">
        <f t="shared" si="15"/>
        <v>122</v>
      </c>
      <c r="I86" s="40">
        <f t="shared" si="16"/>
        <v>137</v>
      </c>
      <c r="J86" s="41">
        <v>667</v>
      </c>
      <c r="K86" s="41">
        <v>50</v>
      </c>
      <c r="L86" s="40">
        <f t="shared" si="19"/>
        <v>717</v>
      </c>
      <c r="M86" s="40">
        <v>1452</v>
      </c>
      <c r="N86" s="40">
        <v>0</v>
      </c>
      <c r="O86" s="40">
        <f t="shared" si="17"/>
        <v>1452</v>
      </c>
      <c r="P86" s="40">
        <f t="shared" si="18"/>
        <v>2169</v>
      </c>
      <c r="Q86" s="42">
        <v>0.4480479239826482</v>
      </c>
      <c r="R86" s="74">
        <v>632</v>
      </c>
      <c r="S86" s="75">
        <v>1240</v>
      </c>
      <c r="T86" s="37"/>
      <c r="U86" s="38"/>
      <c r="V86" s="39"/>
      <c r="W86" s="39"/>
    </row>
    <row r="87" spans="1:23" ht="12">
      <c r="A87" s="67">
        <v>77</v>
      </c>
      <c r="B87" s="41" t="s">
        <v>88</v>
      </c>
      <c r="C87" s="41">
        <v>6</v>
      </c>
      <c r="D87" s="41">
        <v>0</v>
      </c>
      <c r="E87" s="41">
        <f t="shared" si="14"/>
        <v>6</v>
      </c>
      <c r="F87" s="41">
        <v>70</v>
      </c>
      <c r="G87" s="41">
        <v>39</v>
      </c>
      <c r="H87" s="40">
        <f t="shared" si="15"/>
        <v>109</v>
      </c>
      <c r="I87" s="40">
        <f t="shared" si="16"/>
        <v>115</v>
      </c>
      <c r="J87" s="41">
        <v>286</v>
      </c>
      <c r="K87" s="41">
        <v>0</v>
      </c>
      <c r="L87" s="40">
        <f t="shared" si="19"/>
        <v>286</v>
      </c>
      <c r="M87" s="40">
        <v>498</v>
      </c>
      <c r="N87" s="40">
        <v>541</v>
      </c>
      <c r="O87" s="40">
        <f t="shared" si="17"/>
        <v>1039</v>
      </c>
      <c r="P87" s="40">
        <f t="shared" si="18"/>
        <v>1325</v>
      </c>
      <c r="Q87" s="42">
        <v>0.2831196581196581</v>
      </c>
      <c r="R87" s="40">
        <v>62</v>
      </c>
      <c r="S87" s="61">
        <v>548</v>
      </c>
      <c r="T87" s="37"/>
      <c r="U87" s="38"/>
      <c r="V87" s="39"/>
      <c r="W87" s="39"/>
    </row>
    <row r="88" spans="1:22" ht="12">
      <c r="A88" s="67"/>
      <c r="B88" s="41" t="s">
        <v>63</v>
      </c>
      <c r="C88" s="52">
        <f>SUM(C78:C87)</f>
        <v>523</v>
      </c>
      <c r="D88" s="52">
        <f>SUM(D78:D87)</f>
        <v>155</v>
      </c>
      <c r="E88" s="52">
        <f>SUM(E78:E87)</f>
        <v>678</v>
      </c>
      <c r="F88" s="52">
        <f>SUM(F78:F87)</f>
        <v>2538</v>
      </c>
      <c r="G88" s="52">
        <f>SUM(G78:G87)</f>
        <v>2894</v>
      </c>
      <c r="H88" s="52">
        <f aca="true" t="shared" si="20" ref="H88:P88">SUM(H78:H87)</f>
        <v>5432</v>
      </c>
      <c r="I88" s="52">
        <f t="shared" si="20"/>
        <v>6110</v>
      </c>
      <c r="J88" s="52">
        <f t="shared" si="20"/>
        <v>13101</v>
      </c>
      <c r="K88" s="52">
        <f t="shared" si="20"/>
        <v>3210</v>
      </c>
      <c r="L88" s="52">
        <f t="shared" si="20"/>
        <v>16311</v>
      </c>
      <c r="M88" s="52">
        <f t="shared" si="20"/>
        <v>74595</v>
      </c>
      <c r="N88" s="52">
        <f t="shared" si="20"/>
        <v>62145</v>
      </c>
      <c r="O88" s="52">
        <f t="shared" si="20"/>
        <v>136740</v>
      </c>
      <c r="P88" s="52">
        <f t="shared" si="20"/>
        <v>153051</v>
      </c>
      <c r="Q88" s="53">
        <v>0.5335315689664789</v>
      </c>
      <c r="R88" s="52">
        <f>SUM(R78:R87)</f>
        <v>1920</v>
      </c>
      <c r="S88" s="68">
        <f>SUM(S78:S87)</f>
        <v>36012</v>
      </c>
      <c r="T88" s="37"/>
      <c r="U88" s="38"/>
      <c r="V88" s="39"/>
    </row>
    <row r="89" spans="1:22" ht="12.75" thickBot="1">
      <c r="A89" s="62"/>
      <c r="B89" s="35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70"/>
      <c r="R89" s="69"/>
      <c r="S89" s="71"/>
      <c r="T89" s="37"/>
      <c r="U89" s="48"/>
      <c r="V89" s="39"/>
    </row>
    <row r="90" spans="1:22" ht="13.5" thickBot="1" thickTop="1">
      <c r="A90" s="54"/>
      <c r="B90" s="55" t="s">
        <v>89</v>
      </c>
      <c r="C90" s="72">
        <f aca="true" t="shared" si="21" ref="C90:P90">C60+C76+C88</f>
        <v>21050</v>
      </c>
      <c r="D90" s="72">
        <f t="shared" si="21"/>
        <v>4724</v>
      </c>
      <c r="E90" s="72">
        <f t="shared" si="21"/>
        <v>25774</v>
      </c>
      <c r="F90" s="72">
        <f t="shared" si="21"/>
        <v>57925</v>
      </c>
      <c r="G90" s="72">
        <f t="shared" si="21"/>
        <v>26815</v>
      </c>
      <c r="H90" s="72">
        <f t="shared" si="21"/>
        <v>84740</v>
      </c>
      <c r="I90" s="72">
        <f t="shared" si="21"/>
        <v>110514</v>
      </c>
      <c r="J90" s="72">
        <f t="shared" si="21"/>
        <v>363758</v>
      </c>
      <c r="K90" s="72">
        <f t="shared" si="21"/>
        <v>131693</v>
      </c>
      <c r="L90" s="72">
        <f t="shared" si="21"/>
        <v>495451</v>
      </c>
      <c r="M90" s="72">
        <f t="shared" si="21"/>
        <v>1472158</v>
      </c>
      <c r="N90" s="72">
        <f t="shared" si="21"/>
        <v>730025</v>
      </c>
      <c r="O90" s="72">
        <f t="shared" si="21"/>
        <v>2202183</v>
      </c>
      <c r="P90" s="72">
        <f t="shared" si="21"/>
        <v>2697634</v>
      </c>
      <c r="Q90" s="73">
        <v>0.2923625579493956</v>
      </c>
      <c r="R90" s="72">
        <f>R58+R76+R88</f>
        <v>13358</v>
      </c>
      <c r="S90" s="56">
        <f>S58+S76+S88</f>
        <v>178873</v>
      </c>
      <c r="T90" s="37"/>
      <c r="U90" s="38"/>
      <c r="V90" s="39"/>
    </row>
    <row r="91" spans="1:21" ht="12.7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U91" s="38"/>
    </row>
    <row r="92" spans="1:21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U92" s="38"/>
    </row>
    <row r="93" spans="1:21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38"/>
    </row>
    <row r="94" spans="1:21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U94" s="38"/>
    </row>
    <row r="95" spans="1:21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U95" s="38"/>
    </row>
    <row r="96" spans="1:21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38"/>
    </row>
    <row r="97" spans="1:21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U97" s="38"/>
    </row>
    <row r="98" spans="1:21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38"/>
    </row>
    <row r="99" ht="11.25">
      <c r="U99" s="38"/>
    </row>
    <row r="100" ht="11.25">
      <c r="U100" s="38"/>
    </row>
  </sheetData>
  <mergeCells count="3">
    <mergeCell ref="B3:B5"/>
    <mergeCell ref="R3:S3"/>
    <mergeCell ref="R4:S4"/>
  </mergeCells>
  <printOptions/>
  <pageMargins left="0.75" right="0.75" top="0.31" bottom="0.41" header="0.34" footer="0.5"/>
  <pageSetup fitToHeight="2" horizontalDpi="1200" verticalDpi="1200" orientation="landscape" scale="92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Cultural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Towens</dc:creator>
  <cp:keywords/>
  <dc:description/>
  <cp:lastModifiedBy>NC ITS</cp:lastModifiedBy>
  <cp:lastPrinted>2008-11-25T19:32:45Z</cp:lastPrinted>
  <dcterms:created xsi:type="dcterms:W3CDTF">2004-12-21T15:09:21Z</dcterms:created>
  <dcterms:modified xsi:type="dcterms:W3CDTF">2010-04-09T16:05:33Z</dcterms:modified>
  <cp:category/>
  <cp:version/>
  <cp:contentType/>
  <cp:contentStatus/>
</cp:coreProperties>
</file>