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tabRatio="767" activeTab="0"/>
  </bookViews>
  <sheets>
    <sheet name="Table 6" sheetId="1" r:id="rId1"/>
  </sheets>
  <definedNames>
    <definedName name="_xlnm.Print_Titles" localSheetId="0">'Table 6'!$4:$6</definedName>
  </definedNames>
  <calcPr fullCalcOnLoad="1"/>
</workbook>
</file>

<file path=xl/sharedStrings.xml><?xml version="1.0" encoding="utf-8"?>
<sst xmlns="http://schemas.openxmlformats.org/spreadsheetml/2006/main" count="143" uniqueCount="120">
  <si>
    <t>Total</t>
  </si>
  <si>
    <t xml:space="preserve">Total </t>
  </si>
  <si>
    <t>($)</t>
  </si>
  <si>
    <t>Operating Income</t>
  </si>
  <si>
    <t>Local</t>
  </si>
  <si>
    <t>Personnel</t>
  </si>
  <si>
    <t>Other</t>
  </si>
  <si>
    <t>Federal</t>
  </si>
  <si>
    <t xml:space="preserve">Other </t>
  </si>
  <si>
    <t>County Libraries</t>
  </si>
  <si>
    <t>Totals</t>
  </si>
  <si>
    <t>Regional Libraries</t>
  </si>
  <si>
    <t>Gaston-Lincoln</t>
  </si>
  <si>
    <t>Sandhill</t>
  </si>
  <si>
    <t>CPC</t>
  </si>
  <si>
    <t>Northwestern</t>
  </si>
  <si>
    <t>Appalachian</t>
  </si>
  <si>
    <t>Hyconeechee</t>
  </si>
  <si>
    <t>East Albemarle</t>
  </si>
  <si>
    <t>Neuse</t>
  </si>
  <si>
    <t>Fontana</t>
  </si>
  <si>
    <t>Albemarle</t>
  </si>
  <si>
    <t>BHM</t>
  </si>
  <si>
    <t>AMY</t>
  </si>
  <si>
    <t>Nantahala</t>
  </si>
  <si>
    <t>Pettigrew</t>
  </si>
  <si>
    <t>Municipal Libraries</t>
  </si>
  <si>
    <t>High Point</t>
  </si>
  <si>
    <t>Chapel Hill</t>
  </si>
  <si>
    <t>Hickory</t>
  </si>
  <si>
    <t>Mooresville</t>
  </si>
  <si>
    <t>Roanoke Rapids</t>
  </si>
  <si>
    <t>Southern Pines</t>
  </si>
  <si>
    <t>Kings Mtn. (Mauney)</t>
  </si>
  <si>
    <t>Washington (Brown)</t>
  </si>
  <si>
    <t>Nashville (Cooley)</t>
  </si>
  <si>
    <t>Farmville</t>
  </si>
  <si>
    <t>North Carolina</t>
  </si>
  <si>
    <t>TABLE 6 - OPERATING EXPENDITURES</t>
  </si>
  <si>
    <t>% of Total</t>
  </si>
  <si>
    <t xml:space="preserve">Personnel </t>
  </si>
  <si>
    <t>Print</t>
  </si>
  <si>
    <t>Electronic</t>
  </si>
  <si>
    <t xml:space="preserve">% of Total </t>
  </si>
  <si>
    <t xml:space="preserve">Collection </t>
  </si>
  <si>
    <t>Unencumbered</t>
  </si>
  <si>
    <t>Capital Income ($)</t>
  </si>
  <si>
    <t>Salary</t>
  </si>
  <si>
    <t>Employee</t>
  </si>
  <si>
    <t>For</t>
  </si>
  <si>
    <t>Costs ($)</t>
  </si>
  <si>
    <t>Collection</t>
  </si>
  <si>
    <t>Total ($)</t>
  </si>
  <si>
    <t>Operating ($)</t>
  </si>
  <si>
    <t>as a % of Total</t>
  </si>
  <si>
    <t>Capital</t>
  </si>
  <si>
    <t>&amp; Wages</t>
  </si>
  <si>
    <t>Benefits</t>
  </si>
  <si>
    <t xml:space="preserve">Per Capita </t>
  </si>
  <si>
    <t xml:space="preserve"> Operating </t>
  </si>
  <si>
    <t xml:space="preserve"> Per Capita</t>
  </si>
  <si>
    <t>Balance</t>
  </si>
  <si>
    <t>State</t>
  </si>
  <si>
    <t xml:space="preserve"> Outlay ($)</t>
  </si>
  <si>
    <t>Mecklenburg</t>
  </si>
  <si>
    <t>Wake</t>
  </si>
  <si>
    <t>Guilford (Greensboro)</t>
  </si>
  <si>
    <t>Forsyth</t>
  </si>
  <si>
    <t>Cumberland</t>
  </si>
  <si>
    <t>Durham</t>
  </si>
  <si>
    <t>Buncombe</t>
  </si>
  <si>
    <t>Union</t>
  </si>
  <si>
    <t>NewHanover</t>
  </si>
  <si>
    <t>Onslow</t>
  </si>
  <si>
    <t>Cabarrus</t>
  </si>
  <si>
    <t>Johnston</t>
  </si>
  <si>
    <t>Davidson</t>
  </si>
  <si>
    <t>Pitt (Sheppard)</t>
  </si>
  <si>
    <t>Alamance</t>
  </si>
  <si>
    <t>Randolph</t>
  </si>
  <si>
    <t>Rowan</t>
  </si>
  <si>
    <t>Robeson</t>
  </si>
  <si>
    <t>Iredell</t>
  </si>
  <si>
    <t>Wayne</t>
  </si>
  <si>
    <t>Catawba</t>
  </si>
  <si>
    <t>Harnett</t>
  </si>
  <si>
    <t>Brunswick</t>
  </si>
  <si>
    <t>Henderson</t>
  </si>
  <si>
    <t>Rockingham</t>
  </si>
  <si>
    <t>Nash (Braswell)</t>
  </si>
  <si>
    <t>Burke</t>
  </si>
  <si>
    <t>Cleveland</t>
  </si>
  <si>
    <t>Caldwell</t>
  </si>
  <si>
    <t>Wilson</t>
  </si>
  <si>
    <t>Sampson</t>
  </si>
  <si>
    <t>Rutherford</t>
  </si>
  <si>
    <t>Chatham</t>
  </si>
  <si>
    <t>Stanly</t>
  </si>
  <si>
    <t>Franklin</t>
  </si>
  <si>
    <t>Lee</t>
  </si>
  <si>
    <t>Haywood</t>
  </si>
  <si>
    <t>Granville</t>
  </si>
  <si>
    <t>Columbus</t>
  </si>
  <si>
    <t>Duplin</t>
  </si>
  <si>
    <t>Pender</t>
  </si>
  <si>
    <t>Edgecombe</t>
  </si>
  <si>
    <t>McDowell</t>
  </si>
  <si>
    <t>Vance (Perry)</t>
  </si>
  <si>
    <t>Davie</t>
  </si>
  <si>
    <t>Halifax</t>
  </si>
  <si>
    <t>Alexander</t>
  </si>
  <si>
    <t>Scotland</t>
  </si>
  <si>
    <t>Bladen</t>
  </si>
  <si>
    <t>Transylvania</t>
  </si>
  <si>
    <t>Madison</t>
  </si>
  <si>
    <t>Warren</t>
  </si>
  <si>
    <t>Polk</t>
  </si>
  <si>
    <t>$-10,960</t>
  </si>
  <si>
    <t>July 1, 2010 - June 30, 2011</t>
  </si>
  <si>
    <t>Statistical Report of North Carolina Public Libraries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</si>
</sst>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_(* #,##0_);_(* \(#,##0\);_(* &quot;-&quot;??_);_(@_)"/>
    <numFmt numFmtId="169" formatCode="0.0"/>
    <numFmt numFmtId="170" formatCode="&quot;$&quot;#,##0"/>
    <numFmt numFmtId="171" formatCode="&quot;$&quot;#,##0.00"/>
    <numFmt numFmtId="172" formatCode="&quot;$&quot;0"/>
    <numFmt numFmtId="17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0" applyBorder="0">
      <alignment/>
      <protection/>
    </xf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3" fontId="0" fillId="0" borderId="9">
      <alignment/>
      <protection/>
    </xf>
    <xf numFmtId="3" fontId="0" fillId="0" borderId="10" applyNumberFormat="0">
      <alignment/>
      <protection/>
    </xf>
    <xf numFmtId="3" fontId="0" fillId="0" borderId="11" applyNumberFormat="0">
      <alignment/>
      <protection/>
    </xf>
    <xf numFmtId="3" fontId="0" fillId="0" borderId="12">
      <alignment/>
      <protection/>
    </xf>
    <xf numFmtId="4" fontId="0" fillId="0" borderId="13" applyNumberFormat="0">
      <alignment/>
      <protection/>
    </xf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5" fillId="0" borderId="20" xfId="42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5" fillId="0" borderId="15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4" fontId="5" fillId="0" borderId="20" xfId="63" applyNumberFormat="1" applyFont="1" applyFill="1" applyBorder="1">
      <alignment/>
      <protection/>
    </xf>
    <xf numFmtId="4" fontId="5" fillId="0" borderId="11" xfId="63" applyNumberFormat="1" applyFont="1" applyFill="1" applyBorder="1">
      <alignment/>
      <protection/>
    </xf>
    <xf numFmtId="0" fontId="5" fillId="0" borderId="2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5" fillId="0" borderId="28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 wrapText="1"/>
    </xf>
    <xf numFmtId="3" fontId="5" fillId="0" borderId="30" xfId="0" applyNumberFormat="1" applyFont="1" applyFill="1" applyBorder="1" applyAlignment="1">
      <alignment horizontal="center" wrapText="1"/>
    </xf>
    <xf numFmtId="3" fontId="5" fillId="0" borderId="20" xfId="63" applyNumberFormat="1" applyFont="1" applyFill="1" applyBorder="1">
      <alignment/>
      <protection/>
    </xf>
    <xf numFmtId="3" fontId="5" fillId="0" borderId="9" xfId="61" applyNumberFormat="1" applyFont="1" applyFill="1" applyBorder="1">
      <alignment/>
      <protection/>
    </xf>
    <xf numFmtId="3" fontId="5" fillId="0" borderId="10" xfId="61" applyNumberFormat="1" applyFont="1" applyFill="1" applyBorder="1">
      <alignment/>
      <protection/>
    </xf>
    <xf numFmtId="3" fontId="5" fillId="0" borderId="31" xfId="63" applyNumberFormat="1" applyFont="1" applyFill="1" applyBorder="1">
      <alignment/>
      <protection/>
    </xf>
    <xf numFmtId="0" fontId="5" fillId="0" borderId="0" xfId="0" applyFont="1" applyAlignment="1">
      <alignment/>
    </xf>
    <xf numFmtId="4" fontId="5" fillId="0" borderId="9" xfId="61" applyNumberFormat="1" applyFont="1" applyFill="1" applyBorder="1">
      <alignment/>
      <protection/>
    </xf>
    <xf numFmtId="1" fontId="5" fillId="0" borderId="17" xfId="63" applyNumberFormat="1" applyFont="1" applyFill="1" applyBorder="1">
      <alignment/>
      <protection/>
    </xf>
    <xf numFmtId="0" fontId="3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0" fontId="5" fillId="0" borderId="37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3" fontId="5" fillId="0" borderId="27" xfId="0" applyNumberFormat="1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1" fontId="5" fillId="0" borderId="39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41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3" fontId="5" fillId="0" borderId="9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7" fontId="5" fillId="0" borderId="19" xfId="44" applyNumberFormat="1" applyFont="1" applyFill="1" applyBorder="1" applyAlignment="1">
      <alignment/>
    </xf>
    <xf numFmtId="1" fontId="5" fillId="0" borderId="20" xfId="63" applyNumberFormat="1" applyFont="1" applyFill="1" applyBorder="1">
      <alignment/>
      <protection/>
    </xf>
    <xf numFmtId="3" fontId="5" fillId="0" borderId="11" xfId="63" applyNumberFormat="1" applyFont="1" applyFill="1" applyBorder="1">
      <alignment/>
      <protection/>
    </xf>
    <xf numFmtId="3" fontId="5" fillId="0" borderId="19" xfId="44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1" fontId="5" fillId="0" borderId="19" xfId="63" applyNumberFormat="1" applyFont="1" applyFill="1" applyBorder="1">
      <alignment/>
      <protection/>
    </xf>
    <xf numFmtId="3" fontId="5" fillId="0" borderId="19" xfId="63" applyNumberFormat="1" applyFont="1" applyFill="1" applyBorder="1">
      <alignment/>
      <protection/>
    </xf>
    <xf numFmtId="3" fontId="5" fillId="0" borderId="43" xfId="63" applyNumberFormat="1" applyFont="1" applyFill="1" applyBorder="1">
      <alignment/>
      <protection/>
    </xf>
    <xf numFmtId="8" fontId="5" fillId="0" borderId="0" xfId="0" applyNumberFormat="1" applyFont="1" applyAlignment="1">
      <alignment/>
    </xf>
    <xf numFmtId="37" fontId="5" fillId="0" borderId="20" xfId="44" applyNumberFormat="1" applyFont="1" applyFill="1" applyBorder="1" applyAlignment="1">
      <alignment/>
    </xf>
    <xf numFmtId="168" fontId="5" fillId="0" borderId="20" xfId="42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1" fontId="5" fillId="0" borderId="11" xfId="63" applyNumberFormat="1" applyFont="1" applyFill="1" applyBorder="1">
      <alignment/>
      <protection/>
    </xf>
    <xf numFmtId="3" fontId="5" fillId="0" borderId="12" xfId="63" applyNumberFormat="1" applyFont="1" applyFill="1" applyBorder="1">
      <alignment/>
      <protection/>
    </xf>
    <xf numFmtId="3" fontId="5" fillId="0" borderId="45" xfId="63" applyNumberFormat="1" applyFont="1" applyFill="1" applyBorder="1">
      <alignment/>
      <protection/>
    </xf>
    <xf numFmtId="3" fontId="5" fillId="0" borderId="9" xfId="0" applyNumberFormat="1" applyFont="1" applyFill="1" applyBorder="1" applyAlignment="1">
      <alignment horizontal="center"/>
    </xf>
    <xf numFmtId="3" fontId="5" fillId="0" borderId="9" xfId="61" applyFont="1" applyFill="1" applyBorder="1">
      <alignment/>
      <protection/>
    </xf>
    <xf numFmtId="1" fontId="5" fillId="0" borderId="9" xfId="62" applyNumberFormat="1" applyFont="1" applyFill="1" applyBorder="1">
      <alignment/>
      <protection/>
    </xf>
    <xf numFmtId="3" fontId="5" fillId="0" borderId="29" xfId="63" applyNumberFormat="1" applyFont="1" applyFill="1" applyBorder="1">
      <alignment/>
      <protection/>
    </xf>
    <xf numFmtId="3" fontId="5" fillId="0" borderId="39" xfId="63" applyNumberFormat="1" applyFont="1" applyFill="1" applyBorder="1">
      <alignment/>
      <protection/>
    </xf>
    <xf numFmtId="3" fontId="5" fillId="0" borderId="46" xfId="0" applyNumberFormat="1" applyFont="1" applyFill="1" applyBorder="1" applyAlignment="1">
      <alignment/>
    </xf>
    <xf numFmtId="3" fontId="5" fillId="0" borderId="46" xfId="63" applyNumberFormat="1" applyFont="1" applyFill="1" applyBorder="1">
      <alignment/>
      <protection/>
    </xf>
    <xf numFmtId="3" fontId="5" fillId="0" borderId="13" xfId="65" applyNumberFormat="1" applyFont="1" applyFill="1" applyBorder="1">
      <alignment/>
      <protection/>
    </xf>
    <xf numFmtId="4" fontId="5" fillId="0" borderId="10" xfId="61" applyNumberFormat="1" applyFont="1" applyFill="1" applyBorder="1">
      <alignment/>
      <protection/>
    </xf>
    <xf numFmtId="1" fontId="5" fillId="0" borderId="47" xfId="6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33" xfId="0" applyNumberFormat="1" applyFont="1" applyFill="1" applyBorder="1" applyAlignment="1">
      <alignment horizontal="center"/>
    </xf>
    <xf numFmtId="4" fontId="5" fillId="0" borderId="43" xfId="63" applyNumberFormat="1" applyFont="1" applyFill="1" applyBorder="1">
      <alignment/>
      <protection/>
    </xf>
    <xf numFmtId="4" fontId="5" fillId="0" borderId="31" xfId="63" applyNumberFormat="1" applyFont="1" applyFill="1" applyBorder="1">
      <alignment/>
      <protection/>
    </xf>
    <xf numFmtId="4" fontId="5" fillId="0" borderId="39" xfId="63" applyNumberFormat="1" applyFont="1" applyFill="1" applyBorder="1">
      <alignment/>
      <protection/>
    </xf>
    <xf numFmtId="4" fontId="5" fillId="0" borderId="0" xfId="0" applyNumberFormat="1" applyFont="1" applyAlignment="1">
      <alignment/>
    </xf>
    <xf numFmtId="4" fontId="5" fillId="0" borderId="9" xfId="0" applyNumberFormat="1" applyFont="1" applyFill="1" applyBorder="1" applyAlignment="1">
      <alignment horizontal="center"/>
    </xf>
    <xf numFmtId="173" fontId="5" fillId="0" borderId="20" xfId="63" applyNumberFormat="1" applyFont="1" applyFill="1" applyBorder="1">
      <alignment/>
      <protection/>
    </xf>
    <xf numFmtId="173" fontId="5" fillId="0" borderId="11" xfId="63" applyNumberFormat="1" applyFont="1" applyFill="1" applyBorder="1">
      <alignment/>
      <protection/>
    </xf>
    <xf numFmtId="173" fontId="5" fillId="0" borderId="19" xfId="63" applyNumberFormat="1" applyFont="1" applyFill="1" applyBorder="1">
      <alignment/>
      <protection/>
    </xf>
    <xf numFmtId="170" fontId="5" fillId="0" borderId="13" xfId="65" applyNumberFormat="1" applyFont="1" applyFill="1" applyBorder="1">
      <alignment/>
      <protection/>
    </xf>
    <xf numFmtId="173" fontId="5" fillId="0" borderId="13" xfId="61" applyNumberFormat="1" applyFont="1" applyFill="1" applyBorder="1">
      <alignment/>
      <protection/>
    </xf>
    <xf numFmtId="4" fontId="5" fillId="0" borderId="28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wrapText="1"/>
    </xf>
    <xf numFmtId="4" fontId="5" fillId="0" borderId="45" xfId="63" applyNumberFormat="1" applyFont="1" applyFill="1" applyBorder="1">
      <alignment/>
      <protection/>
    </xf>
    <xf numFmtId="4" fontId="5" fillId="0" borderId="27" xfId="0" applyNumberFormat="1" applyFont="1" applyFill="1" applyBorder="1" applyAlignment="1">
      <alignment horizontal="center" wrapText="1"/>
    </xf>
    <xf numFmtId="4" fontId="5" fillId="0" borderId="9" xfId="0" applyNumberFormat="1" applyFont="1" applyFill="1" applyBorder="1" applyAlignment="1">
      <alignment wrapText="1"/>
    </xf>
    <xf numFmtId="4" fontId="5" fillId="0" borderId="33" xfId="63" applyNumberFormat="1" applyFont="1" applyFill="1" applyBorder="1">
      <alignment/>
      <protection/>
    </xf>
    <xf numFmtId="4" fontId="5" fillId="0" borderId="13" xfId="61" applyNumberFormat="1" applyFont="1" applyFill="1" applyBorder="1">
      <alignment/>
      <protection/>
    </xf>
    <xf numFmtId="4" fontId="5" fillId="0" borderId="19" xfId="63" applyNumberFormat="1" applyFont="1" applyFill="1" applyBorder="1">
      <alignment/>
      <protection/>
    </xf>
    <xf numFmtId="3" fontId="5" fillId="0" borderId="0" xfId="42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atReport2double" xfId="61"/>
    <cellStyle name="StatReport3double" xfId="62"/>
    <cellStyle name="StatReport3side" xfId="63"/>
    <cellStyle name="StatReportdoublebottom" xfId="64"/>
    <cellStyle name="StatReportNCRow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tabSelected="1" zoomScalePageLayoutView="0" workbookViewId="0" topLeftCell="A1">
      <selection activeCell="AB1" sqref="AB1:AB16384"/>
    </sheetView>
  </sheetViews>
  <sheetFormatPr defaultColWidth="9.140625" defaultRowHeight="12.75"/>
  <cols>
    <col min="1" max="1" width="4.28125" style="40" customWidth="1"/>
    <col min="2" max="2" width="18.57421875" style="40" customWidth="1"/>
    <col min="3" max="4" width="12.00390625" style="40" hidden="1" customWidth="1"/>
    <col min="5" max="5" width="11.7109375" style="97" customWidth="1"/>
    <col min="6" max="6" width="9.7109375" style="40" bestFit="1" customWidth="1"/>
    <col min="7" max="7" width="10.140625" style="102" customWidth="1"/>
    <col min="8" max="10" width="10.7109375" style="97" hidden="1" customWidth="1"/>
    <col min="11" max="11" width="10.7109375" style="97" customWidth="1"/>
    <col min="12" max="12" width="9.421875" style="40" bestFit="1" customWidth="1"/>
    <col min="13" max="13" width="9.8515625" style="102" customWidth="1"/>
    <col min="14" max="14" width="10.7109375" style="97" customWidth="1"/>
    <col min="15" max="15" width="9.140625" style="102" customWidth="1"/>
    <col min="16" max="16" width="9.8515625" style="102" bestFit="1" customWidth="1"/>
    <col min="17" max="17" width="11.7109375" style="97" customWidth="1"/>
    <col min="18" max="18" width="11.140625" style="102" customWidth="1"/>
    <col min="19" max="19" width="14.8515625" style="40" hidden="1" customWidth="1"/>
    <col min="20" max="20" width="18.28125" style="96" hidden="1" customWidth="1"/>
    <col min="21" max="21" width="11.8515625" style="96" hidden="1" customWidth="1"/>
    <col min="22" max="23" width="7.421875" style="96" hidden="1" customWidth="1"/>
    <col min="24" max="24" width="8.8515625" style="96" hidden="1" customWidth="1"/>
    <col min="25" max="26" width="9.8515625" style="97" hidden="1" customWidth="1"/>
    <col min="27" max="16384" width="9.140625" style="40" customWidth="1"/>
  </cols>
  <sheetData>
    <row r="1" ht="12" customHeight="1">
      <c r="R1" s="43" t="s">
        <v>119</v>
      </c>
    </row>
    <row r="2" spans="1:26" ht="12" customHeight="1">
      <c r="A2" s="1" t="s">
        <v>38</v>
      </c>
      <c r="B2" s="1"/>
      <c r="C2" s="1"/>
      <c r="D2" s="1"/>
      <c r="E2" s="30"/>
      <c r="F2" s="1"/>
      <c r="G2" s="18"/>
      <c r="H2" s="30"/>
      <c r="I2" s="30"/>
      <c r="J2" s="30"/>
      <c r="K2" s="30"/>
      <c r="L2" s="1"/>
      <c r="M2" s="18"/>
      <c r="N2" s="30"/>
      <c r="O2" s="18"/>
      <c r="P2" s="18"/>
      <c r="Q2" s="30"/>
      <c r="R2" s="19" t="s">
        <v>118</v>
      </c>
      <c r="S2" s="44"/>
      <c r="T2" s="45"/>
      <c r="U2" s="45"/>
      <c r="V2" s="45"/>
      <c r="W2" s="45"/>
      <c r="X2" s="45"/>
      <c r="Y2" s="31"/>
      <c r="Z2" s="31"/>
    </row>
    <row r="3" spans="1:26" ht="12" customHeight="1" thickBot="1">
      <c r="A3" s="1"/>
      <c r="B3" s="1"/>
      <c r="C3" s="1"/>
      <c r="D3" s="1"/>
      <c r="E3" s="30"/>
      <c r="F3" s="1"/>
      <c r="G3" s="18"/>
      <c r="H3" s="30"/>
      <c r="I3" s="30"/>
      <c r="J3" s="30"/>
      <c r="K3" s="30"/>
      <c r="L3" s="1"/>
      <c r="M3" s="18"/>
      <c r="N3" s="30"/>
      <c r="O3" s="18"/>
      <c r="P3" s="18"/>
      <c r="Q3" s="30"/>
      <c r="R3" s="18"/>
      <c r="S3" s="44"/>
      <c r="T3" s="45"/>
      <c r="U3" s="45"/>
      <c r="V3" s="45"/>
      <c r="W3" s="45"/>
      <c r="X3" s="45"/>
      <c r="Y3" s="30"/>
      <c r="Z3" s="30"/>
    </row>
    <row r="4" spans="1:26" ht="12" customHeight="1" thickTop="1">
      <c r="A4" s="46"/>
      <c r="B4" s="120"/>
      <c r="C4" s="47"/>
      <c r="D4" s="7"/>
      <c r="E4" s="98"/>
      <c r="F4" s="2" t="s">
        <v>39</v>
      </c>
      <c r="G4" s="20" t="s">
        <v>40</v>
      </c>
      <c r="H4" s="49" t="s">
        <v>41</v>
      </c>
      <c r="I4" s="49" t="s">
        <v>42</v>
      </c>
      <c r="J4" s="49" t="s">
        <v>6</v>
      </c>
      <c r="K4" s="49"/>
      <c r="L4" s="48" t="s">
        <v>43</v>
      </c>
      <c r="M4" s="20" t="s">
        <v>44</v>
      </c>
      <c r="N4" s="49"/>
      <c r="O4" s="20" t="s">
        <v>39</v>
      </c>
      <c r="P4" s="20" t="s">
        <v>6</v>
      </c>
      <c r="Q4" s="49"/>
      <c r="R4" s="109" t="s">
        <v>1</v>
      </c>
      <c r="S4" s="50"/>
      <c r="T4" s="51" t="s">
        <v>45</v>
      </c>
      <c r="U4" s="123" t="s">
        <v>46</v>
      </c>
      <c r="V4" s="124"/>
      <c r="W4" s="124"/>
      <c r="X4" s="124"/>
      <c r="Y4" s="125"/>
      <c r="Z4" s="32"/>
    </row>
    <row r="5" spans="1:26" ht="12" customHeight="1" thickBot="1">
      <c r="A5" s="52"/>
      <c r="B5" s="121"/>
      <c r="C5" s="5" t="s">
        <v>47</v>
      </c>
      <c r="D5" s="53" t="s">
        <v>48</v>
      </c>
      <c r="E5" s="33" t="s">
        <v>5</v>
      </c>
      <c r="F5" s="3" t="s">
        <v>49</v>
      </c>
      <c r="G5" s="21" t="s">
        <v>50</v>
      </c>
      <c r="H5" s="22" t="s">
        <v>51</v>
      </c>
      <c r="I5" s="22" t="s">
        <v>51</v>
      </c>
      <c r="J5" s="22" t="s">
        <v>51</v>
      </c>
      <c r="K5" s="22" t="s">
        <v>51</v>
      </c>
      <c r="L5" s="3" t="s">
        <v>49</v>
      </c>
      <c r="M5" s="21" t="s">
        <v>50</v>
      </c>
      <c r="N5" s="22" t="s">
        <v>6</v>
      </c>
      <c r="O5" s="21" t="s">
        <v>49</v>
      </c>
      <c r="P5" s="21" t="s">
        <v>50</v>
      </c>
      <c r="Q5" s="22" t="s">
        <v>52</v>
      </c>
      <c r="R5" s="110" t="s">
        <v>53</v>
      </c>
      <c r="S5" s="54" t="s">
        <v>45</v>
      </c>
      <c r="T5" s="55" t="s">
        <v>54</v>
      </c>
      <c r="U5" s="126"/>
      <c r="V5" s="127"/>
      <c r="W5" s="127"/>
      <c r="X5" s="127"/>
      <c r="Y5" s="128"/>
      <c r="Z5" s="23" t="s">
        <v>55</v>
      </c>
    </row>
    <row r="6" spans="1:26" s="66" customFormat="1" ht="12" customHeight="1" thickBot="1" thickTop="1">
      <c r="A6" s="56"/>
      <c r="B6" s="122"/>
      <c r="C6" s="57" t="s">
        <v>56</v>
      </c>
      <c r="D6" s="58" t="s">
        <v>57</v>
      </c>
      <c r="E6" s="34" t="s">
        <v>2</v>
      </c>
      <c r="F6" s="59" t="s">
        <v>5</v>
      </c>
      <c r="G6" s="114" t="s">
        <v>58</v>
      </c>
      <c r="H6" s="60" t="s">
        <v>2</v>
      </c>
      <c r="I6" s="60" t="s">
        <v>2</v>
      </c>
      <c r="J6" s="60" t="s">
        <v>2</v>
      </c>
      <c r="K6" s="60" t="s">
        <v>2</v>
      </c>
      <c r="L6" s="24" t="s">
        <v>51</v>
      </c>
      <c r="M6" s="114" t="s">
        <v>58</v>
      </c>
      <c r="N6" s="60" t="s">
        <v>2</v>
      </c>
      <c r="O6" s="114" t="s">
        <v>8</v>
      </c>
      <c r="P6" s="114" t="s">
        <v>58</v>
      </c>
      <c r="Q6" s="60" t="s">
        <v>59</v>
      </c>
      <c r="R6" s="111" t="s">
        <v>60</v>
      </c>
      <c r="S6" s="61" t="s">
        <v>61</v>
      </c>
      <c r="T6" s="62" t="s">
        <v>3</v>
      </c>
      <c r="U6" s="63" t="s">
        <v>4</v>
      </c>
      <c r="V6" s="64" t="s">
        <v>62</v>
      </c>
      <c r="W6" s="64" t="s">
        <v>7</v>
      </c>
      <c r="X6" s="64" t="s">
        <v>6</v>
      </c>
      <c r="Y6" s="65" t="s">
        <v>0</v>
      </c>
      <c r="Z6" s="35" t="s">
        <v>63</v>
      </c>
    </row>
    <row r="7" spans="1:26" ht="12.75" customHeight="1" thickBot="1" thickTop="1">
      <c r="A7" s="67"/>
      <c r="B7" s="6" t="s">
        <v>9</v>
      </c>
      <c r="C7" s="68"/>
      <c r="D7" s="68"/>
      <c r="E7" s="69"/>
      <c r="F7" s="68"/>
      <c r="G7" s="115"/>
      <c r="H7" s="69"/>
      <c r="I7" s="69"/>
      <c r="J7" s="69"/>
      <c r="K7" s="69"/>
      <c r="L7" s="68"/>
      <c r="M7" s="115"/>
      <c r="N7" s="69"/>
      <c r="O7" s="115"/>
      <c r="P7" s="115"/>
      <c r="Q7" s="69"/>
      <c r="R7" s="112"/>
      <c r="S7" s="68"/>
      <c r="T7" s="45"/>
      <c r="U7" s="45"/>
      <c r="V7" s="45"/>
      <c r="W7" s="45"/>
      <c r="X7" s="45"/>
      <c r="Y7" s="69"/>
      <c r="Z7" s="70"/>
    </row>
    <row r="8" spans="1:27" ht="12" customHeight="1" thickBot="1" thickTop="1">
      <c r="A8" s="25">
        <v>1</v>
      </c>
      <c r="B8" s="29" t="s">
        <v>64</v>
      </c>
      <c r="C8" s="71">
        <v>18398043</v>
      </c>
      <c r="D8" s="71">
        <v>5449215</v>
      </c>
      <c r="E8" s="74">
        <v>17780646</v>
      </c>
      <c r="F8" s="104">
        <v>68.15671718884072</v>
      </c>
      <c r="G8" s="27">
        <v>19.244289697211087</v>
      </c>
      <c r="H8" s="73">
        <v>1433000</v>
      </c>
      <c r="I8" s="73">
        <v>199915</v>
      </c>
      <c r="J8" s="73">
        <v>112938</v>
      </c>
      <c r="K8" s="74">
        <v>1745853</v>
      </c>
      <c r="L8" s="104">
        <v>6.692198313508359</v>
      </c>
      <c r="M8" s="27">
        <v>1.889565817841774</v>
      </c>
      <c r="N8" s="74">
        <v>6561386</v>
      </c>
      <c r="O8" s="116">
        <v>25.15108449765092</v>
      </c>
      <c r="P8" s="116">
        <v>7.101497493354576</v>
      </c>
      <c r="Q8" s="119">
        <v>26087885</v>
      </c>
      <c r="R8" s="99">
        <v>28.235353008407436</v>
      </c>
      <c r="S8" s="75">
        <v>2012735</v>
      </c>
      <c r="T8" s="76">
        <f aca="true" t="shared" si="0" ref="T8:T60">(S8/Q8)*100</f>
        <v>7.715209569499406</v>
      </c>
      <c r="U8" s="77">
        <v>6702563</v>
      </c>
      <c r="V8" s="77">
        <v>0</v>
      </c>
      <c r="W8" s="77">
        <v>0</v>
      </c>
      <c r="X8" s="77">
        <v>0</v>
      </c>
      <c r="Y8" s="77">
        <f aca="true" t="shared" si="1" ref="Y8:Y60">SUM(U8:X8)</f>
        <v>6702563</v>
      </c>
      <c r="Z8" s="78">
        <v>6702563</v>
      </c>
      <c r="AA8" s="79"/>
    </row>
    <row r="9" spans="1:27" ht="12" customHeight="1" thickBot="1" thickTop="1">
      <c r="A9" s="26">
        <v>2</v>
      </c>
      <c r="B9" s="29" t="s">
        <v>65</v>
      </c>
      <c r="C9" s="80">
        <v>9429899</v>
      </c>
      <c r="D9" s="81">
        <v>3086403</v>
      </c>
      <c r="E9" s="14">
        <v>12649637</v>
      </c>
      <c r="F9" s="104">
        <v>72.020546884501</v>
      </c>
      <c r="G9" s="27">
        <v>13.941851442830156</v>
      </c>
      <c r="H9" s="36">
        <v>1425896</v>
      </c>
      <c r="I9" s="36">
        <v>138495</v>
      </c>
      <c r="J9" s="36">
        <v>0</v>
      </c>
      <c r="K9" s="14">
        <v>1564391</v>
      </c>
      <c r="L9" s="104">
        <v>8.906840201121298</v>
      </c>
      <c r="M9" s="27">
        <v>1.7242002217534393</v>
      </c>
      <c r="N9" s="14">
        <v>3349900</v>
      </c>
      <c r="O9" s="27">
        <v>19.072612914377697</v>
      </c>
      <c r="P9" s="27">
        <v>3.6921065915438316</v>
      </c>
      <c r="Q9" s="14">
        <v>17563928</v>
      </c>
      <c r="R9" s="100">
        <v>19.358158256127428</v>
      </c>
      <c r="S9" s="82">
        <v>0</v>
      </c>
      <c r="T9" s="76">
        <f t="shared" si="0"/>
        <v>0</v>
      </c>
      <c r="U9" s="36">
        <v>0</v>
      </c>
      <c r="V9" s="36">
        <v>0</v>
      </c>
      <c r="W9" s="36">
        <v>0</v>
      </c>
      <c r="X9" s="36">
        <v>0</v>
      </c>
      <c r="Y9" s="36">
        <f t="shared" si="1"/>
        <v>0</v>
      </c>
      <c r="Z9" s="39">
        <v>0</v>
      </c>
      <c r="AA9" s="79"/>
    </row>
    <row r="10" spans="1:27" ht="12" customHeight="1" thickBot="1" thickTop="1">
      <c r="A10" s="26">
        <v>3</v>
      </c>
      <c r="B10" s="29" t="s">
        <v>66</v>
      </c>
      <c r="C10" s="80">
        <v>4147495</v>
      </c>
      <c r="D10" s="81">
        <v>1520708</v>
      </c>
      <c r="E10" s="14">
        <v>5637978</v>
      </c>
      <c r="F10" s="104">
        <v>68.18413852729668</v>
      </c>
      <c r="G10" s="27">
        <v>14.421889228817287</v>
      </c>
      <c r="H10" s="36">
        <v>710126</v>
      </c>
      <c r="I10" s="36">
        <v>202198</v>
      </c>
      <c r="J10" s="36">
        <v>196927</v>
      </c>
      <c r="K10" s="14">
        <v>1109251</v>
      </c>
      <c r="L10" s="104">
        <v>13.414973213010475</v>
      </c>
      <c r="M10" s="27">
        <v>2.8374525492924603</v>
      </c>
      <c r="N10" s="14">
        <v>1521524</v>
      </c>
      <c r="O10" s="27">
        <v>18.400888259692845</v>
      </c>
      <c r="P10" s="27">
        <v>3.8920426058751905</v>
      </c>
      <c r="Q10" s="14">
        <v>8268753</v>
      </c>
      <c r="R10" s="100">
        <v>21.15138438398494</v>
      </c>
      <c r="S10" s="82">
        <v>1007994</v>
      </c>
      <c r="T10" s="76">
        <f t="shared" si="0"/>
        <v>12.190399205297341</v>
      </c>
      <c r="U10" s="36">
        <v>67223</v>
      </c>
      <c r="V10" s="36">
        <v>0</v>
      </c>
      <c r="W10" s="36">
        <v>0</v>
      </c>
      <c r="X10" s="36">
        <v>0</v>
      </c>
      <c r="Y10" s="36">
        <f t="shared" si="1"/>
        <v>67223</v>
      </c>
      <c r="Z10" s="39">
        <v>67223</v>
      </c>
      <c r="AA10" s="79"/>
    </row>
    <row r="11" spans="1:27" ht="12" customHeight="1" thickBot="1" thickTop="1">
      <c r="A11" s="26">
        <v>4</v>
      </c>
      <c r="B11" s="29" t="s">
        <v>67</v>
      </c>
      <c r="C11" s="80">
        <v>3755445</v>
      </c>
      <c r="D11" s="81">
        <v>1296911</v>
      </c>
      <c r="E11" s="14">
        <v>5122450</v>
      </c>
      <c r="F11" s="104">
        <v>64.02267818507028</v>
      </c>
      <c r="G11" s="27">
        <v>14.561101793683731</v>
      </c>
      <c r="H11" s="36">
        <v>564828</v>
      </c>
      <c r="I11" s="36">
        <v>205716</v>
      </c>
      <c r="J11" s="36">
        <v>244879</v>
      </c>
      <c r="K11" s="14">
        <v>1015423</v>
      </c>
      <c r="L11" s="104">
        <v>12.691212203285268</v>
      </c>
      <c r="M11" s="27">
        <v>2.8864464595355184</v>
      </c>
      <c r="N11" s="14">
        <v>1863120</v>
      </c>
      <c r="O11" s="27">
        <v>23.286109611644452</v>
      </c>
      <c r="P11" s="27">
        <v>5.296114159015322</v>
      </c>
      <c r="Q11" s="14">
        <v>8000993</v>
      </c>
      <c r="R11" s="100">
        <v>22.74366241223457</v>
      </c>
      <c r="S11" s="82">
        <v>0</v>
      </c>
      <c r="T11" s="76">
        <f t="shared" si="0"/>
        <v>0</v>
      </c>
      <c r="U11" s="36">
        <v>0</v>
      </c>
      <c r="V11" s="36">
        <v>0</v>
      </c>
      <c r="W11" s="36">
        <v>0</v>
      </c>
      <c r="X11" s="36">
        <v>0</v>
      </c>
      <c r="Y11" s="36">
        <f t="shared" si="1"/>
        <v>0</v>
      </c>
      <c r="Z11" s="39">
        <v>0</v>
      </c>
      <c r="AA11" s="79"/>
    </row>
    <row r="12" spans="1:27" ht="12" customHeight="1" thickBot="1" thickTop="1">
      <c r="A12" s="26">
        <v>5</v>
      </c>
      <c r="B12" s="29" t="s">
        <v>68</v>
      </c>
      <c r="C12" s="80">
        <v>5240703</v>
      </c>
      <c r="D12" s="81">
        <v>1656144</v>
      </c>
      <c r="E12" s="14">
        <v>7399526</v>
      </c>
      <c r="F12" s="104">
        <v>78.23832794405897</v>
      </c>
      <c r="G12" s="27">
        <v>22.651171048724567</v>
      </c>
      <c r="H12" s="36">
        <v>788203</v>
      </c>
      <c r="I12" s="36">
        <v>175731</v>
      </c>
      <c r="J12" s="36">
        <v>34864</v>
      </c>
      <c r="K12" s="14">
        <v>998798</v>
      </c>
      <c r="L12" s="104">
        <v>10.560715034161676</v>
      </c>
      <c r="M12" s="27">
        <v>3.0574856201767515</v>
      </c>
      <c r="N12" s="14">
        <v>1059350</v>
      </c>
      <c r="O12" s="27">
        <v>11.20095702177935</v>
      </c>
      <c r="P12" s="27">
        <v>3.2428452917749553</v>
      </c>
      <c r="Q12" s="14">
        <v>9457674</v>
      </c>
      <c r="R12" s="100">
        <v>28.95150196067627</v>
      </c>
      <c r="S12" s="82">
        <v>591559</v>
      </c>
      <c r="T12" s="76">
        <f t="shared" si="0"/>
        <v>6.254804299661841</v>
      </c>
      <c r="U12" s="36">
        <v>80640</v>
      </c>
      <c r="V12" s="36">
        <v>24540</v>
      </c>
      <c r="W12" s="36">
        <v>0</v>
      </c>
      <c r="X12" s="36">
        <v>7135</v>
      </c>
      <c r="Y12" s="36">
        <f t="shared" si="1"/>
        <v>112315</v>
      </c>
      <c r="Z12" s="39">
        <v>0</v>
      </c>
      <c r="AA12" s="79"/>
    </row>
    <row r="13" spans="1:27" ht="12" customHeight="1" thickBot="1" thickTop="1">
      <c r="A13" s="26">
        <v>6</v>
      </c>
      <c r="B13" s="29" t="s">
        <v>69</v>
      </c>
      <c r="C13" s="80">
        <v>5056249</v>
      </c>
      <c r="D13" s="81">
        <v>845537</v>
      </c>
      <c r="E13" s="14">
        <v>6591948</v>
      </c>
      <c r="F13" s="104">
        <v>72.09923523020421</v>
      </c>
      <c r="G13" s="27">
        <v>24.774774029878795</v>
      </c>
      <c r="H13" s="36">
        <v>850298</v>
      </c>
      <c r="I13" s="36">
        <v>85000</v>
      </c>
      <c r="J13" s="36">
        <v>601500</v>
      </c>
      <c r="K13" s="14">
        <v>1536798</v>
      </c>
      <c r="L13" s="104">
        <v>16.808682426394654</v>
      </c>
      <c r="M13" s="27">
        <v>5.7758075730527105</v>
      </c>
      <c r="N13" s="14">
        <v>1014136</v>
      </c>
      <c r="O13" s="27">
        <v>11.09208234340113</v>
      </c>
      <c r="P13" s="27">
        <v>3.811466691722259</v>
      </c>
      <c r="Q13" s="14">
        <v>9142882</v>
      </c>
      <c r="R13" s="100">
        <v>34.36204829465376</v>
      </c>
      <c r="S13" s="82">
        <v>240773</v>
      </c>
      <c r="T13" s="76">
        <f t="shared" si="0"/>
        <v>2.6334475278145337</v>
      </c>
      <c r="U13" s="36">
        <v>0</v>
      </c>
      <c r="V13" s="36">
        <v>0</v>
      </c>
      <c r="W13" s="36">
        <v>0</v>
      </c>
      <c r="X13" s="36">
        <v>0</v>
      </c>
      <c r="Y13" s="36">
        <f t="shared" si="1"/>
        <v>0</v>
      </c>
      <c r="Z13" s="39">
        <v>0</v>
      </c>
      <c r="AA13" s="79"/>
    </row>
    <row r="14" spans="1:27" ht="12" customHeight="1" thickBot="1" thickTop="1">
      <c r="A14" s="26">
        <v>7</v>
      </c>
      <c r="B14" s="29" t="s">
        <v>70</v>
      </c>
      <c r="C14" s="80">
        <v>2282258</v>
      </c>
      <c r="D14" s="81">
        <v>1090829</v>
      </c>
      <c r="E14" s="14">
        <v>3662492</v>
      </c>
      <c r="F14" s="104">
        <v>71.97562669044831</v>
      </c>
      <c r="G14" s="27">
        <v>15.312765752846195</v>
      </c>
      <c r="H14" s="36">
        <v>644193</v>
      </c>
      <c r="I14" s="36">
        <v>25000</v>
      </c>
      <c r="J14" s="36">
        <v>0</v>
      </c>
      <c r="K14" s="14">
        <v>669193</v>
      </c>
      <c r="L14" s="104">
        <v>13.15104184578729</v>
      </c>
      <c r="M14" s="27">
        <v>2.797875231521162</v>
      </c>
      <c r="N14" s="14">
        <v>756832</v>
      </c>
      <c r="O14" s="27">
        <v>14.873331463764394</v>
      </c>
      <c r="P14" s="27">
        <v>3.1642911794095636</v>
      </c>
      <c r="Q14" s="14">
        <v>5088517</v>
      </c>
      <c r="R14" s="100">
        <v>21.27493216377692</v>
      </c>
      <c r="S14" s="82">
        <v>0</v>
      </c>
      <c r="T14" s="76">
        <f t="shared" si="0"/>
        <v>0</v>
      </c>
      <c r="U14" s="36">
        <v>0</v>
      </c>
      <c r="V14" s="36">
        <v>0</v>
      </c>
      <c r="W14" s="36">
        <v>0</v>
      </c>
      <c r="X14" s="36">
        <v>0</v>
      </c>
      <c r="Y14" s="36">
        <f t="shared" si="1"/>
        <v>0</v>
      </c>
      <c r="Z14" s="39">
        <v>0</v>
      </c>
      <c r="AA14" s="79"/>
    </row>
    <row r="15" spans="1:27" ht="12" customHeight="1" thickBot="1" thickTop="1">
      <c r="A15" s="26">
        <v>8</v>
      </c>
      <c r="B15" s="29" t="s">
        <v>72</v>
      </c>
      <c r="C15" s="80">
        <v>1970277</v>
      </c>
      <c r="D15" s="81">
        <v>817405</v>
      </c>
      <c r="E15" s="14">
        <v>2671176</v>
      </c>
      <c r="F15" s="104">
        <v>74.33137476155561</v>
      </c>
      <c r="G15" s="27">
        <v>13.13010779644021</v>
      </c>
      <c r="H15" s="36">
        <v>355883</v>
      </c>
      <c r="I15" s="36">
        <v>128429</v>
      </c>
      <c r="J15" s="36">
        <v>134104</v>
      </c>
      <c r="K15" s="14">
        <v>618416</v>
      </c>
      <c r="L15" s="104">
        <v>17.208791728640183</v>
      </c>
      <c r="M15" s="27">
        <v>3.0398104591548325</v>
      </c>
      <c r="N15" s="14">
        <v>304013</v>
      </c>
      <c r="O15" s="27">
        <v>8.459833509804222</v>
      </c>
      <c r="P15" s="27">
        <v>1.494369319550332</v>
      </c>
      <c r="Q15" s="14">
        <v>3593605</v>
      </c>
      <c r="R15" s="100">
        <v>17.664287575145377</v>
      </c>
      <c r="S15" s="82">
        <v>75153</v>
      </c>
      <c r="T15" s="76">
        <f t="shared" si="0"/>
        <v>2.0912982923832755</v>
      </c>
      <c r="U15" s="36">
        <v>0</v>
      </c>
      <c r="V15" s="36">
        <v>0</v>
      </c>
      <c r="W15" s="36">
        <v>0</v>
      </c>
      <c r="X15" s="36">
        <v>0</v>
      </c>
      <c r="Y15" s="36">
        <f t="shared" si="1"/>
        <v>0</v>
      </c>
      <c r="Z15" s="39">
        <v>210379</v>
      </c>
      <c r="AA15" s="79"/>
    </row>
    <row r="16" spans="1:27" ht="12" customHeight="1" thickBot="1" thickTop="1">
      <c r="A16" s="26">
        <v>9</v>
      </c>
      <c r="B16" s="29" t="s">
        <v>71</v>
      </c>
      <c r="C16" s="80">
        <v>2083732</v>
      </c>
      <c r="D16" s="81">
        <v>583247</v>
      </c>
      <c r="E16" s="14">
        <v>2832308</v>
      </c>
      <c r="F16" s="104">
        <v>68.18957819268635</v>
      </c>
      <c r="G16" s="27">
        <v>13.98035460432791</v>
      </c>
      <c r="H16" s="36">
        <v>335638</v>
      </c>
      <c r="I16" s="36">
        <v>37796</v>
      </c>
      <c r="J16" s="36">
        <v>74546</v>
      </c>
      <c r="K16" s="14">
        <v>447980</v>
      </c>
      <c r="L16" s="104">
        <v>10.785397364537907</v>
      </c>
      <c r="M16" s="27">
        <v>2.211242299794661</v>
      </c>
      <c r="N16" s="14">
        <v>873291</v>
      </c>
      <c r="O16" s="27">
        <v>21.025024442775734</v>
      </c>
      <c r="P16" s="27">
        <v>4.310589756752488</v>
      </c>
      <c r="Q16" s="14">
        <v>4153579</v>
      </c>
      <c r="R16" s="100">
        <v>20.502186660875058</v>
      </c>
      <c r="S16" s="82">
        <v>0</v>
      </c>
      <c r="T16" s="76">
        <f t="shared" si="0"/>
        <v>0</v>
      </c>
      <c r="U16" s="36">
        <v>0</v>
      </c>
      <c r="V16" s="36">
        <v>0</v>
      </c>
      <c r="W16" s="36">
        <v>0</v>
      </c>
      <c r="X16" s="36">
        <v>0</v>
      </c>
      <c r="Y16" s="36">
        <f t="shared" si="1"/>
        <v>0</v>
      </c>
      <c r="Z16" s="39">
        <v>0</v>
      </c>
      <c r="AA16" s="79"/>
    </row>
    <row r="17" spans="1:27" ht="12" customHeight="1" thickBot="1" thickTop="1">
      <c r="A17" s="26">
        <v>10</v>
      </c>
      <c r="B17" s="29" t="s">
        <v>73</v>
      </c>
      <c r="C17" s="80">
        <v>1249054</v>
      </c>
      <c r="D17" s="81">
        <v>401517</v>
      </c>
      <c r="E17" s="14">
        <v>1658429</v>
      </c>
      <c r="F17" s="104">
        <v>76.3418512114868</v>
      </c>
      <c r="G17" s="27">
        <v>8.949774424729094</v>
      </c>
      <c r="H17" s="36">
        <v>114134</v>
      </c>
      <c r="I17" s="36">
        <v>24079</v>
      </c>
      <c r="J17" s="36">
        <v>36931</v>
      </c>
      <c r="K17" s="14">
        <v>175144</v>
      </c>
      <c r="L17" s="104">
        <v>8.062339231034095</v>
      </c>
      <c r="M17" s="27">
        <v>0.9451711781720847</v>
      </c>
      <c r="N17" s="14">
        <v>338799</v>
      </c>
      <c r="O17" s="27">
        <v>15.595809557479107</v>
      </c>
      <c r="P17" s="27">
        <v>1.8283415360704571</v>
      </c>
      <c r="Q17" s="14">
        <v>2172372</v>
      </c>
      <c r="R17" s="100">
        <v>11.723287138971635</v>
      </c>
      <c r="S17" s="82">
        <v>0</v>
      </c>
      <c r="T17" s="76">
        <f t="shared" si="0"/>
        <v>0</v>
      </c>
      <c r="U17" s="36">
        <v>0</v>
      </c>
      <c r="V17" s="36">
        <v>0</v>
      </c>
      <c r="W17" s="36">
        <v>0</v>
      </c>
      <c r="X17" s="36">
        <v>0</v>
      </c>
      <c r="Y17" s="36">
        <f t="shared" si="1"/>
        <v>0</v>
      </c>
      <c r="Z17" s="39">
        <v>0</v>
      </c>
      <c r="AA17" s="79"/>
    </row>
    <row r="18" spans="1:27" ht="12" customHeight="1" thickBot="1" thickTop="1">
      <c r="A18" s="26">
        <v>11</v>
      </c>
      <c r="B18" s="29" t="s">
        <v>74</v>
      </c>
      <c r="C18" s="80">
        <v>1690782</v>
      </c>
      <c r="D18" s="81">
        <v>489759</v>
      </c>
      <c r="E18" s="14">
        <v>1846951</v>
      </c>
      <c r="F18" s="104">
        <v>79.76649865015266</v>
      </c>
      <c r="G18" s="27">
        <v>10.31672112833403</v>
      </c>
      <c r="H18" s="36">
        <v>219099</v>
      </c>
      <c r="I18" s="36">
        <v>31089</v>
      </c>
      <c r="J18" s="36">
        <v>25087</v>
      </c>
      <c r="K18" s="14">
        <v>275275</v>
      </c>
      <c r="L18" s="104">
        <v>11.888633166727635</v>
      </c>
      <c r="M18" s="27">
        <v>1.5376344086021505</v>
      </c>
      <c r="N18" s="14">
        <v>193221</v>
      </c>
      <c r="O18" s="27">
        <v>8.344868183119718</v>
      </c>
      <c r="P18" s="27">
        <v>1.0792961876832845</v>
      </c>
      <c r="Q18" s="14">
        <v>2315447</v>
      </c>
      <c r="R18" s="100">
        <v>12.933651724619466</v>
      </c>
      <c r="S18" s="82">
        <v>113392</v>
      </c>
      <c r="T18" s="76">
        <f t="shared" si="0"/>
        <v>4.897196955922549</v>
      </c>
      <c r="U18" s="36">
        <v>0</v>
      </c>
      <c r="V18" s="36">
        <v>0</v>
      </c>
      <c r="W18" s="36">
        <v>0</v>
      </c>
      <c r="X18" s="36">
        <v>0</v>
      </c>
      <c r="Y18" s="36">
        <f t="shared" si="1"/>
        <v>0</v>
      </c>
      <c r="Z18" s="39">
        <v>0</v>
      </c>
      <c r="AA18" s="79"/>
    </row>
    <row r="19" spans="1:27" ht="12" customHeight="1" thickBot="1" thickTop="1">
      <c r="A19" s="26">
        <v>12</v>
      </c>
      <c r="B19" s="29" t="s">
        <v>75</v>
      </c>
      <c r="C19" s="80">
        <v>910694</v>
      </c>
      <c r="D19" s="81">
        <v>299788</v>
      </c>
      <c r="E19" s="14">
        <v>1212974</v>
      </c>
      <c r="F19" s="104">
        <v>71.53610114584065</v>
      </c>
      <c r="G19" s="27">
        <v>7.128809116608189</v>
      </c>
      <c r="H19" s="36">
        <v>147668</v>
      </c>
      <c r="I19" s="36">
        <v>5000</v>
      </c>
      <c r="J19" s="36">
        <v>14524</v>
      </c>
      <c r="K19" s="14">
        <v>167192</v>
      </c>
      <c r="L19" s="104">
        <v>9.860280453476653</v>
      </c>
      <c r="M19" s="27">
        <v>0.9826095644456982</v>
      </c>
      <c r="N19" s="14">
        <v>315445</v>
      </c>
      <c r="O19" s="27">
        <v>18.603618400682702</v>
      </c>
      <c r="P19" s="27">
        <v>1.8539121133581349</v>
      </c>
      <c r="Q19" s="14">
        <v>1695611</v>
      </c>
      <c r="R19" s="100">
        <v>9.965330794412022</v>
      </c>
      <c r="S19" s="82">
        <v>21760</v>
      </c>
      <c r="T19" s="76">
        <f t="shared" si="0"/>
        <v>1.2833132127592943</v>
      </c>
      <c r="U19" s="36">
        <v>0</v>
      </c>
      <c r="V19" s="36">
        <v>0</v>
      </c>
      <c r="W19" s="36">
        <v>0</v>
      </c>
      <c r="X19" s="36">
        <v>15500</v>
      </c>
      <c r="Y19" s="36">
        <f t="shared" si="1"/>
        <v>15500</v>
      </c>
      <c r="Z19" s="39">
        <v>15500</v>
      </c>
      <c r="AA19" s="79"/>
    </row>
    <row r="20" spans="1:27" ht="12" customHeight="1" thickBot="1" thickTop="1">
      <c r="A20" s="26">
        <v>13</v>
      </c>
      <c r="B20" s="29" t="s">
        <v>77</v>
      </c>
      <c r="C20" s="80">
        <v>1608382</v>
      </c>
      <c r="D20" s="81">
        <v>538864</v>
      </c>
      <c r="E20" s="14">
        <v>1410181</v>
      </c>
      <c r="F20" s="104">
        <v>62.563598160777566</v>
      </c>
      <c r="G20" s="27">
        <v>8.567216680234749</v>
      </c>
      <c r="H20" s="36">
        <v>214916</v>
      </c>
      <c r="I20" s="36">
        <v>6054</v>
      </c>
      <c r="J20" s="36">
        <v>31097</v>
      </c>
      <c r="K20" s="14">
        <v>252067</v>
      </c>
      <c r="L20" s="104">
        <v>11.183116562762311</v>
      </c>
      <c r="M20" s="27">
        <v>1.531372644317809</v>
      </c>
      <c r="N20" s="14">
        <v>591748</v>
      </c>
      <c r="O20" s="27">
        <v>26.25328527646012</v>
      </c>
      <c r="P20" s="27">
        <v>3.595023146741838</v>
      </c>
      <c r="Q20" s="14">
        <v>2253996</v>
      </c>
      <c r="R20" s="100">
        <v>13.693612471294395</v>
      </c>
      <c r="S20" s="82">
        <v>0</v>
      </c>
      <c r="T20" s="76">
        <f t="shared" si="0"/>
        <v>0</v>
      </c>
      <c r="U20" s="36">
        <v>55882</v>
      </c>
      <c r="V20" s="36">
        <v>0</v>
      </c>
      <c r="W20" s="36">
        <v>0</v>
      </c>
      <c r="X20" s="36">
        <v>0</v>
      </c>
      <c r="Y20" s="36">
        <f t="shared" si="1"/>
        <v>55882</v>
      </c>
      <c r="Z20" s="39">
        <v>55882</v>
      </c>
      <c r="AA20" s="79"/>
    </row>
    <row r="21" spans="1:27" ht="12" customHeight="1" thickBot="1" thickTop="1">
      <c r="A21" s="26">
        <v>14</v>
      </c>
      <c r="B21" s="29" t="s">
        <v>76</v>
      </c>
      <c r="C21" s="80">
        <v>1113887</v>
      </c>
      <c r="D21" s="81">
        <v>306987</v>
      </c>
      <c r="E21" s="14">
        <v>2119471</v>
      </c>
      <c r="F21" s="104">
        <v>70.26873891830745</v>
      </c>
      <c r="G21" s="27">
        <v>13.400972445276242</v>
      </c>
      <c r="H21" s="36">
        <v>256685</v>
      </c>
      <c r="I21" s="36">
        <v>17994</v>
      </c>
      <c r="J21" s="36">
        <v>9524</v>
      </c>
      <c r="K21" s="14">
        <v>284203</v>
      </c>
      <c r="L21" s="104">
        <v>9.422439092962222</v>
      </c>
      <c r="M21" s="27">
        <v>1.7969562083486135</v>
      </c>
      <c r="N21" s="14">
        <v>612562</v>
      </c>
      <c r="O21" s="27">
        <v>20.308821988730326</v>
      </c>
      <c r="P21" s="27">
        <v>3.8731015819623416</v>
      </c>
      <c r="Q21" s="14">
        <v>3016236</v>
      </c>
      <c r="R21" s="100">
        <v>19.071030235587198</v>
      </c>
      <c r="S21" s="82">
        <v>55081</v>
      </c>
      <c r="T21" s="76">
        <f t="shared" si="0"/>
        <v>1.8261502084054433</v>
      </c>
      <c r="U21" s="36">
        <v>0</v>
      </c>
      <c r="V21" s="36">
        <v>0</v>
      </c>
      <c r="W21" s="36">
        <v>52806</v>
      </c>
      <c r="X21" s="36">
        <v>0</v>
      </c>
      <c r="Y21" s="36">
        <f t="shared" si="1"/>
        <v>52806</v>
      </c>
      <c r="Z21" s="39">
        <v>0</v>
      </c>
      <c r="AA21" s="79"/>
    </row>
    <row r="22" spans="1:27" ht="12" customHeight="1" thickBot="1" thickTop="1">
      <c r="A22" s="26">
        <v>15</v>
      </c>
      <c r="B22" s="29" t="s">
        <v>78</v>
      </c>
      <c r="C22" s="80">
        <v>1369415</v>
      </c>
      <c r="D22" s="81">
        <v>362254</v>
      </c>
      <c r="E22" s="14">
        <v>1670894</v>
      </c>
      <c r="F22" s="104">
        <v>73.94435632908255</v>
      </c>
      <c r="G22" s="27">
        <v>11.011196415038388</v>
      </c>
      <c r="H22" s="36">
        <v>285659</v>
      </c>
      <c r="I22" s="36">
        <v>7847</v>
      </c>
      <c r="J22" s="36">
        <v>107987</v>
      </c>
      <c r="K22" s="14">
        <v>401493</v>
      </c>
      <c r="L22" s="104">
        <v>17.76781857833731</v>
      </c>
      <c r="M22" s="27">
        <v>2.6458400606280272</v>
      </c>
      <c r="N22" s="14">
        <v>187277</v>
      </c>
      <c r="O22" s="27">
        <v>8.287825092580135</v>
      </c>
      <c r="P22" s="27">
        <v>1.2341559853701933</v>
      </c>
      <c r="Q22" s="14">
        <v>2259664</v>
      </c>
      <c r="R22" s="100">
        <v>14.891192461036608</v>
      </c>
      <c r="S22" s="82">
        <v>155191</v>
      </c>
      <c r="T22" s="76">
        <f t="shared" si="0"/>
        <v>6.86787947234633</v>
      </c>
      <c r="U22" s="36">
        <v>0</v>
      </c>
      <c r="V22" s="36">
        <v>0</v>
      </c>
      <c r="W22" s="36">
        <v>0</v>
      </c>
      <c r="X22" s="36">
        <v>0</v>
      </c>
      <c r="Y22" s="36">
        <f t="shared" si="1"/>
        <v>0</v>
      </c>
      <c r="Z22" s="39">
        <v>0</v>
      </c>
      <c r="AA22" s="79"/>
    </row>
    <row r="23" spans="1:27" ht="12" customHeight="1" thickBot="1" thickTop="1">
      <c r="A23" s="26">
        <v>16</v>
      </c>
      <c r="B23" s="29" t="s">
        <v>79</v>
      </c>
      <c r="C23" s="80">
        <v>1442191</v>
      </c>
      <c r="D23" s="81">
        <v>389502</v>
      </c>
      <c r="E23" s="14">
        <v>1748445</v>
      </c>
      <c r="F23" s="104">
        <v>75.42786220748945</v>
      </c>
      <c r="G23" s="27">
        <v>12.302942666554083</v>
      </c>
      <c r="H23" s="36">
        <v>190550</v>
      </c>
      <c r="I23" s="36">
        <v>68439</v>
      </c>
      <c r="J23" s="36">
        <v>9014</v>
      </c>
      <c r="K23" s="14">
        <v>268003</v>
      </c>
      <c r="L23" s="104">
        <v>11.561640975377431</v>
      </c>
      <c r="M23" s="27">
        <v>1.8858045540262884</v>
      </c>
      <c r="N23" s="14">
        <v>301588</v>
      </c>
      <c r="O23" s="27">
        <v>13.010496817133124</v>
      </c>
      <c r="P23" s="27">
        <v>2.1221255875482</v>
      </c>
      <c r="Q23" s="14">
        <v>2318036</v>
      </c>
      <c r="R23" s="100">
        <v>16.310872808128572</v>
      </c>
      <c r="S23" s="82">
        <v>40936</v>
      </c>
      <c r="T23" s="76">
        <f t="shared" si="0"/>
        <v>1.7659777501298515</v>
      </c>
      <c r="U23" s="36">
        <v>20069</v>
      </c>
      <c r="V23" s="36">
        <v>0</v>
      </c>
      <c r="W23" s="36">
        <v>0</v>
      </c>
      <c r="X23" s="36">
        <v>0</v>
      </c>
      <c r="Y23" s="36">
        <f t="shared" si="1"/>
        <v>20069</v>
      </c>
      <c r="Z23" s="39">
        <v>20069</v>
      </c>
      <c r="AA23" s="79"/>
    </row>
    <row r="24" spans="1:27" ht="12" customHeight="1" thickBot="1" thickTop="1">
      <c r="A24" s="26">
        <v>17</v>
      </c>
      <c r="B24" s="29" t="s">
        <v>80</v>
      </c>
      <c r="C24" s="80">
        <v>1515716</v>
      </c>
      <c r="D24" s="81">
        <v>556021</v>
      </c>
      <c r="E24" s="14">
        <v>2188532</v>
      </c>
      <c r="F24" s="104">
        <v>71.54068966373916</v>
      </c>
      <c r="G24" s="27">
        <v>15.784466033422046</v>
      </c>
      <c r="H24" s="36">
        <v>186404</v>
      </c>
      <c r="I24" s="36">
        <v>30454</v>
      </c>
      <c r="J24" s="36">
        <v>37382</v>
      </c>
      <c r="K24" s="14">
        <v>254240</v>
      </c>
      <c r="L24" s="104">
        <v>8.310824306022962</v>
      </c>
      <c r="M24" s="27">
        <v>1.833668707762656</v>
      </c>
      <c r="N24" s="14">
        <v>616371</v>
      </c>
      <c r="O24" s="27">
        <v>20.14848603023788</v>
      </c>
      <c r="P24" s="27">
        <v>4.445485427440119</v>
      </c>
      <c r="Q24" s="14">
        <v>3059143</v>
      </c>
      <c r="R24" s="100">
        <v>22.06362016862482</v>
      </c>
      <c r="S24" s="82">
        <v>191010</v>
      </c>
      <c r="T24" s="76">
        <f t="shared" si="0"/>
        <v>6.243905564401533</v>
      </c>
      <c r="U24" s="36">
        <v>18482</v>
      </c>
      <c r="V24" s="36">
        <v>0</v>
      </c>
      <c r="W24" s="36">
        <v>0</v>
      </c>
      <c r="X24" s="36">
        <v>0</v>
      </c>
      <c r="Y24" s="36">
        <f t="shared" si="1"/>
        <v>18482</v>
      </c>
      <c r="Z24" s="39">
        <v>191010</v>
      </c>
      <c r="AA24" s="79"/>
    </row>
    <row r="25" spans="1:27" ht="12" customHeight="1" thickBot="1" thickTop="1">
      <c r="A25" s="26">
        <v>18</v>
      </c>
      <c r="B25" s="29" t="s">
        <v>81</v>
      </c>
      <c r="C25" s="80">
        <v>494603</v>
      </c>
      <c r="D25" s="81">
        <v>188519</v>
      </c>
      <c r="E25" s="14">
        <v>680324</v>
      </c>
      <c r="F25" s="104">
        <v>67.91490721052578</v>
      </c>
      <c r="G25" s="27">
        <v>5.058095790397169</v>
      </c>
      <c r="H25" s="36">
        <v>79536</v>
      </c>
      <c r="I25" s="36">
        <v>0</v>
      </c>
      <c r="J25" s="36">
        <v>4354</v>
      </c>
      <c r="K25" s="14">
        <v>83890</v>
      </c>
      <c r="L25" s="104">
        <v>8.374512094077247</v>
      </c>
      <c r="M25" s="27">
        <v>0.6237081976476186</v>
      </c>
      <c r="N25" s="14">
        <v>237516</v>
      </c>
      <c r="O25" s="27">
        <v>23.710580695396963</v>
      </c>
      <c r="P25" s="27">
        <v>1.765891956996922</v>
      </c>
      <c r="Q25" s="14">
        <v>1001730</v>
      </c>
      <c r="R25" s="100">
        <v>7.447695945041709</v>
      </c>
      <c r="S25" s="82">
        <v>68552</v>
      </c>
      <c r="T25" s="76">
        <f t="shared" si="0"/>
        <v>6.843360985495093</v>
      </c>
      <c r="U25" s="36">
        <v>100000</v>
      </c>
      <c r="V25" s="36">
        <v>0</v>
      </c>
      <c r="W25" s="36">
        <v>0</v>
      </c>
      <c r="X25" s="36">
        <v>57652</v>
      </c>
      <c r="Y25" s="36">
        <f t="shared" si="1"/>
        <v>157652</v>
      </c>
      <c r="Z25" s="39">
        <v>89100</v>
      </c>
      <c r="AA25" s="79"/>
    </row>
    <row r="26" spans="1:27" ht="12" customHeight="1" thickBot="1" thickTop="1">
      <c r="A26" s="26">
        <v>19</v>
      </c>
      <c r="B26" s="29" t="s">
        <v>82</v>
      </c>
      <c r="C26" s="80">
        <v>1182784</v>
      </c>
      <c r="D26" s="81">
        <v>392772</v>
      </c>
      <c r="E26" s="14">
        <v>1519644</v>
      </c>
      <c r="F26" s="104">
        <v>60.99600101630299</v>
      </c>
      <c r="G26" s="27">
        <v>11.751944938519836</v>
      </c>
      <c r="H26" s="36">
        <v>418595</v>
      </c>
      <c r="I26" s="36">
        <v>34480</v>
      </c>
      <c r="J26" s="36">
        <v>27107</v>
      </c>
      <c r="K26" s="14">
        <v>480182</v>
      </c>
      <c r="L26" s="104">
        <v>19.2737126327024</v>
      </c>
      <c r="M26" s="27">
        <v>3.7134173691129844</v>
      </c>
      <c r="N26" s="14">
        <v>491557</v>
      </c>
      <c r="O26" s="27">
        <v>19.730286350994607</v>
      </c>
      <c r="P26" s="27">
        <v>3.8013842703580543</v>
      </c>
      <c r="Q26" s="14">
        <v>2491383</v>
      </c>
      <c r="R26" s="100">
        <v>19.266746577990876</v>
      </c>
      <c r="S26" s="82">
        <v>0</v>
      </c>
      <c r="T26" s="76">
        <f t="shared" si="0"/>
        <v>0</v>
      </c>
      <c r="U26" s="36">
        <v>0</v>
      </c>
      <c r="V26" s="36">
        <v>0</v>
      </c>
      <c r="W26" s="36">
        <v>0</v>
      </c>
      <c r="X26" s="36">
        <v>0</v>
      </c>
      <c r="Y26" s="36">
        <f t="shared" si="1"/>
        <v>0</v>
      </c>
      <c r="Z26" s="39">
        <v>0</v>
      </c>
      <c r="AA26" s="79"/>
    </row>
    <row r="27" spans="1:27" ht="12" customHeight="1" thickBot="1" thickTop="1">
      <c r="A27" s="26">
        <v>20</v>
      </c>
      <c r="B27" s="29" t="s">
        <v>83</v>
      </c>
      <c r="C27" s="80">
        <v>902703</v>
      </c>
      <c r="D27" s="81">
        <v>268471</v>
      </c>
      <c r="E27" s="14">
        <v>1155040</v>
      </c>
      <c r="F27" s="104">
        <v>73.62438712210644</v>
      </c>
      <c r="G27" s="27">
        <v>9.398745249932869</v>
      </c>
      <c r="H27" s="36">
        <v>158906</v>
      </c>
      <c r="I27" s="36">
        <v>47691</v>
      </c>
      <c r="J27" s="36">
        <v>18696</v>
      </c>
      <c r="K27" s="14">
        <v>225293</v>
      </c>
      <c r="L27" s="104">
        <v>14.36059274821714</v>
      </c>
      <c r="M27" s="27">
        <v>1.8332451807670087</v>
      </c>
      <c r="N27" s="14">
        <v>188495</v>
      </c>
      <c r="O27" s="27">
        <v>12.01502012967642</v>
      </c>
      <c r="P27" s="27">
        <v>1.533813968248802</v>
      </c>
      <c r="Q27" s="14">
        <v>1568828</v>
      </c>
      <c r="R27" s="100">
        <v>12.76580439894868</v>
      </c>
      <c r="S27" s="82">
        <v>20591</v>
      </c>
      <c r="T27" s="76">
        <f t="shared" si="0"/>
        <v>1.3125084457952052</v>
      </c>
      <c r="U27" s="36">
        <v>0</v>
      </c>
      <c r="V27" s="36">
        <v>0</v>
      </c>
      <c r="W27" s="36">
        <v>0</v>
      </c>
      <c r="X27" s="36">
        <v>66619</v>
      </c>
      <c r="Y27" s="36">
        <f t="shared" si="1"/>
        <v>66619</v>
      </c>
      <c r="Z27" s="39">
        <v>0</v>
      </c>
      <c r="AA27" s="79"/>
    </row>
    <row r="28" spans="1:27" ht="12" customHeight="1" thickBot="1" thickTop="1">
      <c r="A28" s="26">
        <v>21</v>
      </c>
      <c r="B28" s="29" t="s">
        <v>85</v>
      </c>
      <c r="C28" s="80">
        <v>1276640</v>
      </c>
      <c r="D28" s="81">
        <v>284480</v>
      </c>
      <c r="E28" s="14">
        <v>1018989</v>
      </c>
      <c r="F28" s="104">
        <v>72.49200907476006</v>
      </c>
      <c r="G28" s="27">
        <v>8.816385329514878</v>
      </c>
      <c r="H28" s="36">
        <v>135206</v>
      </c>
      <c r="I28" s="36">
        <v>25063</v>
      </c>
      <c r="J28" s="36">
        <v>8606</v>
      </c>
      <c r="K28" s="14">
        <v>168875</v>
      </c>
      <c r="L28" s="104">
        <v>12.013955040240969</v>
      </c>
      <c r="M28" s="27">
        <v>1.4611218300902413</v>
      </c>
      <c r="N28" s="14">
        <v>217793</v>
      </c>
      <c r="O28" s="27">
        <v>15.494035884998972</v>
      </c>
      <c r="P28" s="27">
        <v>1.8843648067555525</v>
      </c>
      <c r="Q28" s="14">
        <v>1405657</v>
      </c>
      <c r="R28" s="100">
        <v>12.161871966360671</v>
      </c>
      <c r="S28" s="82">
        <v>91312</v>
      </c>
      <c r="T28" s="76">
        <f t="shared" si="0"/>
        <v>6.496037084438096</v>
      </c>
      <c r="U28" s="36">
        <v>0</v>
      </c>
      <c r="V28" s="36">
        <v>0</v>
      </c>
      <c r="W28" s="36">
        <v>0</v>
      </c>
      <c r="X28" s="36">
        <v>0</v>
      </c>
      <c r="Y28" s="36">
        <f t="shared" si="1"/>
        <v>0</v>
      </c>
      <c r="Z28" s="39">
        <v>0</v>
      </c>
      <c r="AA28" s="79"/>
    </row>
    <row r="29" spans="1:27" ht="12" customHeight="1" thickBot="1" thickTop="1">
      <c r="A29" s="26">
        <v>22</v>
      </c>
      <c r="B29" s="29" t="s">
        <v>84</v>
      </c>
      <c r="C29" s="80">
        <v>821580</v>
      </c>
      <c r="D29" s="81">
        <v>242165</v>
      </c>
      <c r="E29" s="14">
        <v>1539079</v>
      </c>
      <c r="F29" s="104">
        <v>71.90173840042495</v>
      </c>
      <c r="G29" s="27">
        <v>13.423683430146353</v>
      </c>
      <c r="H29" s="36">
        <v>305020</v>
      </c>
      <c r="I29" s="36">
        <v>9016</v>
      </c>
      <c r="J29" s="36">
        <v>40832</v>
      </c>
      <c r="K29" s="14">
        <v>354868</v>
      </c>
      <c r="L29" s="104">
        <v>16.578503184490202</v>
      </c>
      <c r="M29" s="27">
        <v>3.095120972665585</v>
      </c>
      <c r="N29" s="14">
        <v>246584</v>
      </c>
      <c r="O29" s="27">
        <v>11.519758415084855</v>
      </c>
      <c r="P29" s="27">
        <v>2.1506794355190397</v>
      </c>
      <c r="Q29" s="14">
        <v>2140531</v>
      </c>
      <c r="R29" s="100">
        <v>18.66948383833098</v>
      </c>
      <c r="S29" s="82">
        <v>42944</v>
      </c>
      <c r="T29" s="76">
        <f t="shared" si="0"/>
        <v>2.0062311641363757</v>
      </c>
      <c r="U29" s="36">
        <v>0</v>
      </c>
      <c r="V29" s="36">
        <v>0</v>
      </c>
      <c r="W29" s="36">
        <v>0</v>
      </c>
      <c r="X29" s="36">
        <v>0</v>
      </c>
      <c r="Y29" s="36">
        <f t="shared" si="1"/>
        <v>0</v>
      </c>
      <c r="Z29" s="39">
        <v>0</v>
      </c>
      <c r="AA29" s="79"/>
    </row>
    <row r="30" spans="1:27" ht="12" customHeight="1" thickBot="1" thickTop="1">
      <c r="A30" s="26">
        <v>23</v>
      </c>
      <c r="B30" s="29" t="s">
        <v>86</v>
      </c>
      <c r="C30" s="80">
        <v>759402</v>
      </c>
      <c r="D30" s="81">
        <v>294381</v>
      </c>
      <c r="E30" s="14">
        <v>932462</v>
      </c>
      <c r="F30" s="104">
        <v>81.45942805725542</v>
      </c>
      <c r="G30" s="27">
        <v>8.619860227776956</v>
      </c>
      <c r="H30" s="36">
        <v>20713</v>
      </c>
      <c r="I30" s="36">
        <v>2000</v>
      </c>
      <c r="J30" s="36">
        <v>4449</v>
      </c>
      <c r="K30" s="14">
        <v>27162</v>
      </c>
      <c r="L30" s="104">
        <v>2.372859145886022</v>
      </c>
      <c r="M30" s="27">
        <v>0.25109081496819996</v>
      </c>
      <c r="N30" s="14">
        <v>185071</v>
      </c>
      <c r="O30" s="27">
        <v>16.167712796858552</v>
      </c>
      <c r="P30" s="27">
        <v>1.7108323472859044</v>
      </c>
      <c r="Q30" s="14">
        <v>1144695</v>
      </c>
      <c r="R30" s="100">
        <v>10.58178339003106</v>
      </c>
      <c r="S30" s="82">
        <v>29983</v>
      </c>
      <c r="T30" s="76">
        <f t="shared" si="0"/>
        <v>2.619300337644525</v>
      </c>
      <c r="U30" s="36">
        <v>0</v>
      </c>
      <c r="V30" s="36">
        <v>0</v>
      </c>
      <c r="W30" s="36">
        <v>0</v>
      </c>
      <c r="X30" s="36">
        <v>0</v>
      </c>
      <c r="Y30" s="36">
        <f t="shared" si="1"/>
        <v>0</v>
      </c>
      <c r="Z30" s="39">
        <v>0</v>
      </c>
      <c r="AA30" s="79"/>
    </row>
    <row r="31" spans="1:27" ht="12" customHeight="1" thickBot="1" thickTop="1">
      <c r="A31" s="26">
        <v>24</v>
      </c>
      <c r="B31" s="29" t="s">
        <v>87</v>
      </c>
      <c r="C31" s="80">
        <v>1358064</v>
      </c>
      <c r="D31" s="81">
        <v>565854</v>
      </c>
      <c r="E31" s="14">
        <v>1932270</v>
      </c>
      <c r="F31" s="104">
        <v>64.11079930217913</v>
      </c>
      <c r="G31" s="27">
        <v>18.028774830420705</v>
      </c>
      <c r="H31" s="36">
        <v>347628</v>
      </c>
      <c r="I31" s="36">
        <v>34280</v>
      </c>
      <c r="J31" s="36">
        <v>44220</v>
      </c>
      <c r="K31" s="14">
        <v>426128</v>
      </c>
      <c r="L31" s="104">
        <v>14.138503772784853</v>
      </c>
      <c r="M31" s="27">
        <v>3.975927671048826</v>
      </c>
      <c r="N31" s="14">
        <v>655556</v>
      </c>
      <c r="O31" s="27">
        <v>21.750696925036017</v>
      </c>
      <c r="P31" s="27">
        <v>6.116573518572082</v>
      </c>
      <c r="Q31" s="14">
        <v>3013954</v>
      </c>
      <c r="R31" s="100">
        <v>28.121276020041613</v>
      </c>
      <c r="S31" s="82">
        <v>0</v>
      </c>
      <c r="T31" s="76">
        <f t="shared" si="0"/>
        <v>0</v>
      </c>
      <c r="U31" s="36">
        <v>247127</v>
      </c>
      <c r="V31" s="36">
        <v>0</v>
      </c>
      <c r="W31" s="36">
        <v>0</v>
      </c>
      <c r="X31" s="36">
        <v>0</v>
      </c>
      <c r="Y31" s="36">
        <f t="shared" si="1"/>
        <v>247127</v>
      </c>
      <c r="Z31" s="39">
        <v>247127</v>
      </c>
      <c r="AA31" s="79"/>
    </row>
    <row r="32" spans="1:27" ht="12" customHeight="1" thickBot="1" thickTop="1">
      <c r="A32" s="26">
        <v>25</v>
      </c>
      <c r="B32" s="29" t="s">
        <v>88</v>
      </c>
      <c r="C32" s="80">
        <v>990424</v>
      </c>
      <c r="D32" s="81">
        <v>269212</v>
      </c>
      <c r="E32" s="14">
        <v>1192642</v>
      </c>
      <c r="F32" s="104">
        <v>73.52298051641817</v>
      </c>
      <c r="G32" s="27">
        <v>12.719615204129516</v>
      </c>
      <c r="H32" s="36">
        <v>169326</v>
      </c>
      <c r="I32" s="36">
        <v>0</v>
      </c>
      <c r="J32" s="36">
        <v>9918</v>
      </c>
      <c r="K32" s="14">
        <v>179244</v>
      </c>
      <c r="L32" s="104">
        <v>11.04988179158948</v>
      </c>
      <c r="M32" s="27">
        <v>1.9116505268546564</v>
      </c>
      <c r="N32" s="14">
        <v>250249</v>
      </c>
      <c r="O32" s="27">
        <v>15.427137691992343</v>
      </c>
      <c r="P32" s="27">
        <v>2.668924107333305</v>
      </c>
      <c r="Q32" s="14">
        <v>1622135</v>
      </c>
      <c r="R32" s="100">
        <v>17.30018983831748</v>
      </c>
      <c r="S32" s="82">
        <v>0</v>
      </c>
      <c r="T32" s="76">
        <f t="shared" si="0"/>
        <v>0</v>
      </c>
      <c r="U32" s="36">
        <v>47852</v>
      </c>
      <c r="V32" s="36">
        <v>0</v>
      </c>
      <c r="W32" s="36">
        <v>0</v>
      </c>
      <c r="X32" s="36">
        <v>0</v>
      </c>
      <c r="Y32" s="36">
        <f t="shared" si="1"/>
        <v>47852</v>
      </c>
      <c r="Z32" s="39">
        <v>47852</v>
      </c>
      <c r="AA32" s="79"/>
    </row>
    <row r="33" spans="1:27" ht="12" customHeight="1" thickBot="1" thickTop="1">
      <c r="A33" s="26">
        <v>26</v>
      </c>
      <c r="B33" s="29" t="s">
        <v>89</v>
      </c>
      <c r="C33" s="80">
        <v>1265924</v>
      </c>
      <c r="D33" s="81">
        <v>316305</v>
      </c>
      <c r="E33" s="14">
        <v>1385927</v>
      </c>
      <c r="F33" s="104">
        <v>57.859325965969745</v>
      </c>
      <c r="G33" s="27">
        <v>15.198901147105916</v>
      </c>
      <c r="H33" s="36">
        <v>110652</v>
      </c>
      <c r="I33" s="36">
        <v>16940</v>
      </c>
      <c r="J33" s="36">
        <v>12539</v>
      </c>
      <c r="K33" s="14">
        <v>140131</v>
      </c>
      <c r="L33" s="104">
        <v>5.850153151599836</v>
      </c>
      <c r="M33" s="27">
        <v>1.5367600289518129</v>
      </c>
      <c r="N33" s="14">
        <v>869281</v>
      </c>
      <c r="O33" s="27">
        <v>36.29052088243042</v>
      </c>
      <c r="P33" s="27">
        <v>9.533053319588534</v>
      </c>
      <c r="Q33" s="14">
        <v>2395339</v>
      </c>
      <c r="R33" s="100">
        <v>26.26871449564626</v>
      </c>
      <c r="S33" s="82">
        <v>178422</v>
      </c>
      <c r="T33" s="76">
        <f t="shared" si="0"/>
        <v>7.448716027251258</v>
      </c>
      <c r="U33" s="36">
        <v>0</v>
      </c>
      <c r="V33" s="36">
        <v>0</v>
      </c>
      <c r="W33" s="36">
        <v>0</v>
      </c>
      <c r="X33" s="36">
        <v>0</v>
      </c>
      <c r="Y33" s="36">
        <f t="shared" si="1"/>
        <v>0</v>
      </c>
      <c r="Z33" s="39">
        <v>0</v>
      </c>
      <c r="AA33" s="79"/>
    </row>
    <row r="34" spans="1:27" ht="12" customHeight="1" thickBot="1" thickTop="1">
      <c r="A34" s="26">
        <v>27</v>
      </c>
      <c r="B34" s="29" t="s">
        <v>90</v>
      </c>
      <c r="C34" s="80">
        <v>678318</v>
      </c>
      <c r="D34" s="81">
        <v>240599</v>
      </c>
      <c r="E34" s="14">
        <v>872509</v>
      </c>
      <c r="F34" s="104">
        <v>73.4849001668448</v>
      </c>
      <c r="G34" s="27">
        <v>9.594125926414637</v>
      </c>
      <c r="H34" s="36">
        <v>90528</v>
      </c>
      <c r="I34" s="36">
        <v>0</v>
      </c>
      <c r="J34" s="36">
        <v>4046</v>
      </c>
      <c r="K34" s="14">
        <v>94574</v>
      </c>
      <c r="L34" s="104">
        <v>7.965259898040227</v>
      </c>
      <c r="M34" s="27">
        <v>1.0399375426095754</v>
      </c>
      <c r="N34" s="14">
        <v>220248</v>
      </c>
      <c r="O34" s="27">
        <v>18.549839935114974</v>
      </c>
      <c r="P34" s="27">
        <v>2.4218512898330804</v>
      </c>
      <c r="Q34" s="14">
        <v>1187331</v>
      </c>
      <c r="R34" s="100">
        <v>13.055914758857293</v>
      </c>
      <c r="S34" s="82">
        <v>26443</v>
      </c>
      <c r="T34" s="76">
        <f t="shared" si="0"/>
        <v>2.2270958982794182</v>
      </c>
      <c r="U34" s="36">
        <v>0</v>
      </c>
      <c r="V34" s="36">
        <v>0</v>
      </c>
      <c r="W34" s="36">
        <v>0</v>
      </c>
      <c r="X34" s="36">
        <v>0</v>
      </c>
      <c r="Y34" s="36">
        <f t="shared" si="1"/>
        <v>0</v>
      </c>
      <c r="Z34" s="39">
        <v>0</v>
      </c>
      <c r="AA34" s="79"/>
    </row>
    <row r="35" spans="1:27" ht="12" customHeight="1" thickBot="1" thickTop="1">
      <c r="A35" s="26">
        <v>28</v>
      </c>
      <c r="B35" s="29" t="s">
        <v>91</v>
      </c>
      <c r="C35" s="80">
        <v>526730</v>
      </c>
      <c r="D35" s="81">
        <v>167126</v>
      </c>
      <c r="E35" s="14">
        <v>671416</v>
      </c>
      <c r="F35" s="104">
        <v>62.65383136685492</v>
      </c>
      <c r="G35" s="27">
        <v>7.569259213329876</v>
      </c>
      <c r="H35" s="36">
        <v>51354</v>
      </c>
      <c r="I35" s="36">
        <v>5490</v>
      </c>
      <c r="J35" s="36">
        <v>9744</v>
      </c>
      <c r="K35" s="14">
        <v>66588</v>
      </c>
      <c r="L35" s="104">
        <v>6.21372341894762</v>
      </c>
      <c r="M35" s="27">
        <v>0.7506848697338309</v>
      </c>
      <c r="N35" s="14">
        <v>333624</v>
      </c>
      <c r="O35" s="27">
        <v>31.132445214197464</v>
      </c>
      <c r="P35" s="27">
        <v>3.761135474561176</v>
      </c>
      <c r="Q35" s="14">
        <v>1071628</v>
      </c>
      <c r="R35" s="100">
        <v>12.081079557624882</v>
      </c>
      <c r="S35" s="82">
        <v>0</v>
      </c>
      <c r="T35" s="76">
        <f t="shared" si="0"/>
        <v>0</v>
      </c>
      <c r="U35" s="36">
        <v>0</v>
      </c>
      <c r="V35" s="36">
        <v>0</v>
      </c>
      <c r="W35" s="36">
        <v>0</v>
      </c>
      <c r="X35" s="36">
        <v>0</v>
      </c>
      <c r="Y35" s="36">
        <f t="shared" si="1"/>
        <v>0</v>
      </c>
      <c r="Z35" s="39">
        <v>0</v>
      </c>
      <c r="AA35" s="79"/>
    </row>
    <row r="36" spans="1:27" ht="12" customHeight="1" thickBot="1" thickTop="1">
      <c r="A36" s="26">
        <v>29</v>
      </c>
      <c r="B36" s="29" t="s">
        <v>92</v>
      </c>
      <c r="C36" s="80">
        <v>608754</v>
      </c>
      <c r="D36" s="81">
        <v>173831</v>
      </c>
      <c r="E36" s="14">
        <v>822863</v>
      </c>
      <c r="F36" s="104">
        <v>80.97244116958235</v>
      </c>
      <c r="G36" s="27">
        <v>9.895175449145</v>
      </c>
      <c r="H36" s="36">
        <v>90656</v>
      </c>
      <c r="I36" s="36">
        <v>4993</v>
      </c>
      <c r="J36" s="36">
        <v>15523</v>
      </c>
      <c r="K36" s="14">
        <v>111172</v>
      </c>
      <c r="L36" s="104">
        <v>10.939692548704718</v>
      </c>
      <c r="M36" s="27">
        <v>1.3368767887635584</v>
      </c>
      <c r="N36" s="14">
        <v>82191</v>
      </c>
      <c r="O36" s="27">
        <v>8.087866281712925</v>
      </c>
      <c r="P36" s="27">
        <v>0.9883715337069193</v>
      </c>
      <c r="Q36" s="14">
        <v>1016226</v>
      </c>
      <c r="R36" s="100">
        <v>12.22042377161548</v>
      </c>
      <c r="S36" s="82">
        <v>35892</v>
      </c>
      <c r="T36" s="76">
        <f t="shared" si="0"/>
        <v>3.5318915280656076</v>
      </c>
      <c r="U36" s="36">
        <v>0</v>
      </c>
      <c r="V36" s="36">
        <v>0</v>
      </c>
      <c r="W36" s="36">
        <v>0</v>
      </c>
      <c r="X36" s="36">
        <v>0</v>
      </c>
      <c r="Y36" s="36">
        <f t="shared" si="1"/>
        <v>0</v>
      </c>
      <c r="Z36" s="39">
        <v>0</v>
      </c>
      <c r="AA36" s="79"/>
    </row>
    <row r="37" spans="1:27" ht="12" customHeight="1" thickBot="1" thickTop="1">
      <c r="A37" s="26">
        <v>30</v>
      </c>
      <c r="B37" s="29" t="s">
        <v>93</v>
      </c>
      <c r="C37" s="80">
        <v>779097</v>
      </c>
      <c r="D37" s="81">
        <v>370082</v>
      </c>
      <c r="E37" s="14">
        <v>1113332</v>
      </c>
      <c r="F37" s="104">
        <v>73.45618124608664</v>
      </c>
      <c r="G37" s="27">
        <v>13.636588562399716</v>
      </c>
      <c r="H37" s="36">
        <v>86228</v>
      </c>
      <c r="I37" s="36">
        <v>3180</v>
      </c>
      <c r="J37" s="36">
        <v>10144</v>
      </c>
      <c r="K37" s="14">
        <v>99552</v>
      </c>
      <c r="L37" s="104">
        <v>6.5683100417579094</v>
      </c>
      <c r="M37" s="27">
        <v>1.2193574464436632</v>
      </c>
      <c r="N37" s="14">
        <v>302757</v>
      </c>
      <c r="O37" s="27">
        <v>19.975508712155452</v>
      </c>
      <c r="P37" s="27">
        <v>3.7083032225665398</v>
      </c>
      <c r="Q37" s="14">
        <v>1515641</v>
      </c>
      <c r="R37" s="100">
        <v>18.564249231409917</v>
      </c>
      <c r="S37" s="82">
        <v>31144</v>
      </c>
      <c r="T37" s="76">
        <f t="shared" si="0"/>
        <v>2.0548401633368325</v>
      </c>
      <c r="U37" s="36">
        <v>0</v>
      </c>
      <c r="V37" s="36">
        <v>0</v>
      </c>
      <c r="W37" s="36">
        <v>0</v>
      </c>
      <c r="X37" s="36">
        <v>31200</v>
      </c>
      <c r="Y37" s="36">
        <f t="shared" si="1"/>
        <v>31200</v>
      </c>
      <c r="Z37" s="39">
        <v>31200</v>
      </c>
      <c r="AA37" s="79"/>
    </row>
    <row r="38" spans="1:27" ht="12" customHeight="1" thickBot="1" thickTop="1">
      <c r="A38" s="26">
        <v>31</v>
      </c>
      <c r="B38" s="29" t="s">
        <v>95</v>
      </c>
      <c r="C38" s="80">
        <v>430240</v>
      </c>
      <c r="D38" s="81">
        <v>183803</v>
      </c>
      <c r="E38" s="14">
        <v>398277</v>
      </c>
      <c r="F38" s="104">
        <v>71.90634123090977</v>
      </c>
      <c r="G38" s="27">
        <v>5.8564979560627</v>
      </c>
      <c r="H38" s="36">
        <v>60164</v>
      </c>
      <c r="I38" s="36">
        <v>11767</v>
      </c>
      <c r="J38" s="36">
        <v>10309</v>
      </c>
      <c r="K38" s="14">
        <v>82240</v>
      </c>
      <c r="L38" s="104">
        <v>14.84790109102464</v>
      </c>
      <c r="M38" s="27">
        <v>1.2093050613181189</v>
      </c>
      <c r="N38" s="14">
        <v>73366</v>
      </c>
      <c r="O38" s="27">
        <v>13.245757678065583</v>
      </c>
      <c r="P38" s="27">
        <v>1.0788165750080876</v>
      </c>
      <c r="Q38" s="14">
        <v>553883</v>
      </c>
      <c r="R38" s="100">
        <v>8.144619592388906</v>
      </c>
      <c r="S38" s="82">
        <v>18492</v>
      </c>
      <c r="T38" s="76">
        <f t="shared" si="0"/>
        <v>3.338611222947806</v>
      </c>
      <c r="U38" s="36">
        <v>0</v>
      </c>
      <c r="V38" s="36">
        <v>0</v>
      </c>
      <c r="W38" s="36">
        <v>0</v>
      </c>
      <c r="X38" s="36">
        <v>0</v>
      </c>
      <c r="Y38" s="36">
        <f t="shared" si="1"/>
        <v>0</v>
      </c>
      <c r="Z38" s="39">
        <v>0</v>
      </c>
      <c r="AA38" s="79"/>
    </row>
    <row r="39" spans="1:27" ht="12" customHeight="1" thickBot="1" thickTop="1">
      <c r="A39" s="26">
        <v>32</v>
      </c>
      <c r="B39" s="29" t="s">
        <v>96</v>
      </c>
      <c r="C39" s="80">
        <v>303065</v>
      </c>
      <c r="D39" s="81">
        <v>101261</v>
      </c>
      <c r="E39" s="14">
        <v>806258</v>
      </c>
      <c r="F39" s="104">
        <v>58.075325380664225</v>
      </c>
      <c r="G39" s="27">
        <v>12.623422577109753</v>
      </c>
      <c r="H39" s="36">
        <v>171157</v>
      </c>
      <c r="I39" s="36">
        <v>4030</v>
      </c>
      <c r="J39" s="36">
        <v>27852</v>
      </c>
      <c r="K39" s="14">
        <v>203039</v>
      </c>
      <c r="L39" s="104">
        <v>14.625040607305209</v>
      </c>
      <c r="M39" s="27">
        <v>3.1789416001252544</v>
      </c>
      <c r="N39" s="14">
        <v>379000</v>
      </c>
      <c r="O39" s="27">
        <v>27.299634012030566</v>
      </c>
      <c r="P39" s="27">
        <v>5.933928291842806</v>
      </c>
      <c r="Q39" s="14">
        <v>1388297</v>
      </c>
      <c r="R39" s="100">
        <v>21.736292469077814</v>
      </c>
      <c r="S39" s="82">
        <v>11886</v>
      </c>
      <c r="T39" s="76">
        <f t="shared" si="0"/>
        <v>0.8561568598073755</v>
      </c>
      <c r="U39" s="36">
        <v>10735</v>
      </c>
      <c r="V39" s="36">
        <v>0</v>
      </c>
      <c r="W39" s="36">
        <v>0</v>
      </c>
      <c r="X39" s="36">
        <v>0</v>
      </c>
      <c r="Y39" s="36">
        <f t="shared" si="1"/>
        <v>10735</v>
      </c>
      <c r="Z39" s="39">
        <v>10735</v>
      </c>
      <c r="AA39" s="79"/>
    </row>
    <row r="40" spans="1:27" ht="12" customHeight="1" thickBot="1" thickTop="1">
      <c r="A40" s="26">
        <v>33</v>
      </c>
      <c r="B40" s="29" t="s">
        <v>94</v>
      </c>
      <c r="C40" s="80">
        <v>341810</v>
      </c>
      <c r="D40" s="81">
        <v>153348</v>
      </c>
      <c r="E40" s="14">
        <v>637441</v>
      </c>
      <c r="F40" s="104">
        <v>72.18252602208594</v>
      </c>
      <c r="G40" s="27">
        <v>10.041445471873473</v>
      </c>
      <c r="H40" s="36">
        <v>106861</v>
      </c>
      <c r="I40" s="36">
        <v>15577</v>
      </c>
      <c r="J40" s="36">
        <v>13791</v>
      </c>
      <c r="K40" s="14">
        <v>136229</v>
      </c>
      <c r="L40" s="104">
        <v>15.426295668874051</v>
      </c>
      <c r="M40" s="27">
        <v>2.1459806871347333</v>
      </c>
      <c r="N40" s="14">
        <v>109426</v>
      </c>
      <c r="O40" s="27">
        <v>12.391178309040015</v>
      </c>
      <c r="P40" s="27">
        <v>1.7237598651565036</v>
      </c>
      <c r="Q40" s="14">
        <v>883096</v>
      </c>
      <c r="R40" s="100">
        <v>13.91118602416471</v>
      </c>
      <c r="S40" s="82">
        <v>24000</v>
      </c>
      <c r="T40" s="76">
        <f t="shared" si="0"/>
        <v>2.71771132470309</v>
      </c>
      <c r="U40" s="36">
        <v>0</v>
      </c>
      <c r="V40" s="36">
        <v>0</v>
      </c>
      <c r="W40" s="36">
        <v>0</v>
      </c>
      <c r="X40" s="36">
        <v>0</v>
      </c>
      <c r="Y40" s="36">
        <f t="shared" si="1"/>
        <v>0</v>
      </c>
      <c r="Z40" s="39">
        <v>20364</v>
      </c>
      <c r="AA40" s="79"/>
    </row>
    <row r="41" spans="1:27" ht="12" customHeight="1" thickBot="1" thickTop="1">
      <c r="A41" s="26">
        <v>34</v>
      </c>
      <c r="B41" s="29" t="s">
        <v>98</v>
      </c>
      <c r="C41" s="80">
        <v>659413</v>
      </c>
      <c r="D41" s="81">
        <v>183078</v>
      </c>
      <c r="E41" s="14">
        <v>520385</v>
      </c>
      <c r="F41" s="104">
        <v>70.53887069489025</v>
      </c>
      <c r="G41" s="27">
        <v>8.533979468004855</v>
      </c>
      <c r="H41" s="36">
        <v>82444</v>
      </c>
      <c r="I41" s="36">
        <v>1665</v>
      </c>
      <c r="J41" s="36">
        <v>9700</v>
      </c>
      <c r="K41" s="14">
        <v>93809</v>
      </c>
      <c r="L41" s="104">
        <v>12.715933243688731</v>
      </c>
      <c r="M41" s="27">
        <v>1.538407294434058</v>
      </c>
      <c r="N41" s="14">
        <v>123534</v>
      </c>
      <c r="O41" s="27">
        <v>16.745196061421012</v>
      </c>
      <c r="P41" s="27">
        <v>2.0258781855751256</v>
      </c>
      <c r="Q41" s="14">
        <v>737728</v>
      </c>
      <c r="R41" s="100">
        <v>12.098264948014037</v>
      </c>
      <c r="S41" s="82">
        <v>136170</v>
      </c>
      <c r="T41" s="76">
        <f t="shared" si="0"/>
        <v>18.45802246898586</v>
      </c>
      <c r="U41" s="36">
        <v>14128</v>
      </c>
      <c r="V41" s="36">
        <v>0</v>
      </c>
      <c r="W41" s="36">
        <v>0</v>
      </c>
      <c r="X41" s="36">
        <v>0</v>
      </c>
      <c r="Y41" s="36">
        <f t="shared" si="1"/>
        <v>14128</v>
      </c>
      <c r="Z41" s="39">
        <v>14128</v>
      </c>
      <c r="AA41" s="79"/>
    </row>
    <row r="42" spans="1:27" ht="12" customHeight="1" thickBot="1" thickTop="1">
      <c r="A42" s="26">
        <v>35</v>
      </c>
      <c r="B42" s="29" t="s">
        <v>97</v>
      </c>
      <c r="C42" s="80">
        <v>394259</v>
      </c>
      <c r="D42" s="81">
        <v>126701</v>
      </c>
      <c r="E42" s="14">
        <v>699005</v>
      </c>
      <c r="F42" s="104">
        <v>39.39905318946864</v>
      </c>
      <c r="G42" s="27">
        <v>11.513077708600981</v>
      </c>
      <c r="H42" s="36">
        <v>76575</v>
      </c>
      <c r="I42" s="36">
        <v>985</v>
      </c>
      <c r="J42" s="36">
        <v>13434</v>
      </c>
      <c r="K42" s="14">
        <v>90994</v>
      </c>
      <c r="L42" s="104">
        <v>5.128829473211936</v>
      </c>
      <c r="M42" s="27">
        <v>1.4987317587376883</v>
      </c>
      <c r="N42" s="14">
        <v>984168</v>
      </c>
      <c r="O42" s="27">
        <v>55.472117337319425</v>
      </c>
      <c r="P42" s="27">
        <v>16.209902164245477</v>
      </c>
      <c r="Q42" s="14">
        <v>1774167</v>
      </c>
      <c r="R42" s="100">
        <v>29.22171163158415</v>
      </c>
      <c r="S42" s="82" t="s">
        <v>117</v>
      </c>
      <c r="T42" s="76">
        <f t="shared" si="0"/>
        <v>-0.6177546984021234</v>
      </c>
      <c r="U42" s="36">
        <v>2690</v>
      </c>
      <c r="V42" s="36">
        <v>0</v>
      </c>
      <c r="W42" s="36">
        <v>0</v>
      </c>
      <c r="X42" s="36">
        <v>10400</v>
      </c>
      <c r="Y42" s="36">
        <f t="shared" si="1"/>
        <v>13090</v>
      </c>
      <c r="Z42" s="39">
        <v>11363</v>
      </c>
      <c r="AA42" s="79"/>
    </row>
    <row r="43" spans="1:27" ht="12" customHeight="1" thickBot="1" thickTop="1">
      <c r="A43" s="26">
        <v>36</v>
      </c>
      <c r="B43" s="29" t="s">
        <v>101</v>
      </c>
      <c r="C43" s="80">
        <v>361170</v>
      </c>
      <c r="D43" s="81">
        <v>109073</v>
      </c>
      <c r="E43" s="14">
        <v>518178</v>
      </c>
      <c r="F43" s="104">
        <v>69.55446740653642</v>
      </c>
      <c r="G43" s="27">
        <v>8.558277040976431</v>
      </c>
      <c r="H43" s="36">
        <v>153333</v>
      </c>
      <c r="I43" s="36">
        <v>0</v>
      </c>
      <c r="J43" s="36">
        <v>0</v>
      </c>
      <c r="K43" s="14">
        <v>153333</v>
      </c>
      <c r="L43" s="104">
        <v>20.58172124414091</v>
      </c>
      <c r="M43" s="27">
        <v>2.532462384593787</v>
      </c>
      <c r="N43" s="14">
        <v>73485</v>
      </c>
      <c r="O43" s="27">
        <v>9.863811349322681</v>
      </c>
      <c r="P43" s="27">
        <v>1.213685236262738</v>
      </c>
      <c r="Q43" s="14">
        <v>744996</v>
      </c>
      <c r="R43" s="100">
        <v>12.304424661832956</v>
      </c>
      <c r="S43" s="82">
        <v>81698</v>
      </c>
      <c r="T43" s="76">
        <f t="shared" si="0"/>
        <v>10.966233375749669</v>
      </c>
      <c r="U43" s="36">
        <v>17620</v>
      </c>
      <c r="V43" s="36">
        <v>0</v>
      </c>
      <c r="W43" s="36">
        <v>0</v>
      </c>
      <c r="X43" s="36">
        <v>0</v>
      </c>
      <c r="Y43" s="36">
        <f t="shared" si="1"/>
        <v>17620</v>
      </c>
      <c r="Z43" s="39">
        <v>17620</v>
      </c>
      <c r="AA43" s="79"/>
    </row>
    <row r="44" spans="1:27" ht="12" customHeight="1" thickBot="1" thickTop="1">
      <c r="A44" s="26">
        <v>37</v>
      </c>
      <c r="B44" s="29" t="s">
        <v>100</v>
      </c>
      <c r="C44" s="80">
        <v>701576</v>
      </c>
      <c r="D44" s="81">
        <v>255966</v>
      </c>
      <c r="E44" s="14">
        <v>930503</v>
      </c>
      <c r="F44" s="104">
        <v>70.93513629717495</v>
      </c>
      <c r="G44" s="27">
        <v>15.731774531683236</v>
      </c>
      <c r="H44" s="36">
        <v>141899</v>
      </c>
      <c r="I44" s="36">
        <v>7310</v>
      </c>
      <c r="J44" s="36">
        <v>28140</v>
      </c>
      <c r="K44" s="14">
        <v>177349</v>
      </c>
      <c r="L44" s="104">
        <v>13.519865585782831</v>
      </c>
      <c r="M44" s="27">
        <v>2.998393859471157</v>
      </c>
      <c r="N44" s="14">
        <v>203914</v>
      </c>
      <c r="O44" s="27">
        <v>15.544998117042216</v>
      </c>
      <c r="P44" s="27">
        <v>3.4475214715628595</v>
      </c>
      <c r="Q44" s="14">
        <v>1311766</v>
      </c>
      <c r="R44" s="100">
        <v>22.17768986271725</v>
      </c>
      <c r="S44" s="82">
        <v>0</v>
      </c>
      <c r="T44" s="76">
        <f t="shared" si="0"/>
        <v>0</v>
      </c>
      <c r="U44" s="36">
        <v>0</v>
      </c>
      <c r="V44" s="36">
        <v>0</v>
      </c>
      <c r="W44" s="36">
        <v>0</v>
      </c>
      <c r="X44" s="36">
        <v>0</v>
      </c>
      <c r="Y44" s="36">
        <f t="shared" si="1"/>
        <v>0</v>
      </c>
      <c r="Z44" s="39">
        <v>12244</v>
      </c>
      <c r="AA44" s="79"/>
    </row>
    <row r="45" spans="1:27" ht="12" customHeight="1" thickBot="1" thickTop="1">
      <c r="A45" s="26">
        <v>38</v>
      </c>
      <c r="B45" s="29" t="s">
        <v>103</v>
      </c>
      <c r="C45" s="80">
        <v>361920</v>
      </c>
      <c r="D45" s="81">
        <v>79321</v>
      </c>
      <c r="E45" s="14">
        <v>265401</v>
      </c>
      <c r="F45" s="104">
        <v>58.4363598732636</v>
      </c>
      <c r="G45" s="27">
        <v>4.519079160210458</v>
      </c>
      <c r="H45" s="36">
        <v>60798</v>
      </c>
      <c r="I45" s="36">
        <v>10696</v>
      </c>
      <c r="J45" s="36">
        <v>62833</v>
      </c>
      <c r="K45" s="14">
        <v>134327</v>
      </c>
      <c r="L45" s="104">
        <v>29.576304960026068</v>
      </c>
      <c r="M45" s="27">
        <v>2.2872345859796694</v>
      </c>
      <c r="N45" s="14">
        <v>54443</v>
      </c>
      <c r="O45" s="27">
        <v>11.987335166710336</v>
      </c>
      <c r="P45" s="27">
        <v>0.9270207223007373</v>
      </c>
      <c r="Q45" s="14">
        <v>454171</v>
      </c>
      <c r="R45" s="100">
        <v>7.733334468490865</v>
      </c>
      <c r="S45" s="82">
        <v>6401700</v>
      </c>
      <c r="T45" s="76">
        <f t="shared" si="0"/>
        <v>1409.5351750772286</v>
      </c>
      <c r="U45" s="36">
        <v>8197580</v>
      </c>
      <c r="V45" s="36">
        <v>0</v>
      </c>
      <c r="W45" s="36">
        <v>0</v>
      </c>
      <c r="X45" s="36">
        <v>0</v>
      </c>
      <c r="Y45" s="36">
        <f t="shared" si="1"/>
        <v>8197580</v>
      </c>
      <c r="Z45" s="39">
        <v>1795300</v>
      </c>
      <c r="AA45" s="79"/>
    </row>
    <row r="46" spans="1:27" ht="12" customHeight="1" thickBot="1" thickTop="1">
      <c r="A46" s="26">
        <v>39</v>
      </c>
      <c r="B46" s="29" t="s">
        <v>102</v>
      </c>
      <c r="C46" s="80">
        <v>729507</v>
      </c>
      <c r="D46" s="81">
        <v>282598</v>
      </c>
      <c r="E46" s="14">
        <v>1029051</v>
      </c>
      <c r="F46" s="104">
        <v>80.31235195826774</v>
      </c>
      <c r="G46" s="27">
        <v>17.680073534464984</v>
      </c>
      <c r="H46" s="36">
        <v>100500</v>
      </c>
      <c r="I46" s="36">
        <v>0</v>
      </c>
      <c r="J46" s="36">
        <v>10500</v>
      </c>
      <c r="K46" s="14">
        <v>111000</v>
      </c>
      <c r="L46" s="104">
        <v>8.663002190724969</v>
      </c>
      <c r="M46" s="27">
        <v>1.9070854236822212</v>
      </c>
      <c r="N46" s="14">
        <v>141260</v>
      </c>
      <c r="O46" s="27">
        <v>11.024645851007289</v>
      </c>
      <c r="P46" s="27">
        <v>2.426980963507663</v>
      </c>
      <c r="Q46" s="14">
        <v>1281311</v>
      </c>
      <c r="R46" s="100">
        <v>22.01413992165487</v>
      </c>
      <c r="S46" s="82">
        <v>0</v>
      </c>
      <c r="T46" s="76">
        <f t="shared" si="0"/>
        <v>0</v>
      </c>
      <c r="U46" s="36">
        <v>0</v>
      </c>
      <c r="V46" s="36">
        <v>0</v>
      </c>
      <c r="W46" s="36">
        <v>0</v>
      </c>
      <c r="X46" s="36">
        <v>0</v>
      </c>
      <c r="Y46" s="36">
        <f t="shared" si="1"/>
        <v>0</v>
      </c>
      <c r="Z46" s="39">
        <v>0</v>
      </c>
      <c r="AA46" s="79"/>
    </row>
    <row r="47" spans="1:27" ht="12" customHeight="1" thickBot="1" thickTop="1">
      <c r="A47" s="26">
        <v>40</v>
      </c>
      <c r="B47" s="29" t="s">
        <v>99</v>
      </c>
      <c r="C47" s="80">
        <v>258482</v>
      </c>
      <c r="D47" s="81">
        <v>72566</v>
      </c>
      <c r="E47" s="14">
        <v>460191</v>
      </c>
      <c r="F47" s="104">
        <v>71.0045285173156</v>
      </c>
      <c r="G47" s="27">
        <v>7.9262646618095385</v>
      </c>
      <c r="H47" s="36">
        <v>98348</v>
      </c>
      <c r="I47" s="36">
        <v>0</v>
      </c>
      <c r="J47" s="36">
        <v>12447</v>
      </c>
      <c r="K47" s="14">
        <v>110795</v>
      </c>
      <c r="L47" s="104">
        <v>17.094959999382827</v>
      </c>
      <c r="M47" s="27">
        <v>1.9083174012642312</v>
      </c>
      <c r="N47" s="14">
        <v>77129</v>
      </c>
      <c r="O47" s="27">
        <v>11.900511483301575</v>
      </c>
      <c r="P47" s="27">
        <v>1.328458981381009</v>
      </c>
      <c r="Q47" s="14">
        <v>648115</v>
      </c>
      <c r="R47" s="100">
        <v>11.16304104445478</v>
      </c>
      <c r="S47" s="82">
        <v>0</v>
      </c>
      <c r="T47" s="76">
        <f t="shared" si="0"/>
        <v>0</v>
      </c>
      <c r="U47" s="36">
        <v>6065</v>
      </c>
      <c r="V47" s="36">
        <v>0</v>
      </c>
      <c r="W47" s="36">
        <v>0</v>
      </c>
      <c r="X47" s="36">
        <v>0</v>
      </c>
      <c r="Y47" s="36">
        <f t="shared" si="1"/>
        <v>6065</v>
      </c>
      <c r="Z47" s="39">
        <v>6065</v>
      </c>
      <c r="AA47" s="79"/>
    </row>
    <row r="48" spans="1:27" ht="12" customHeight="1" thickBot="1" thickTop="1">
      <c r="A48" s="26">
        <v>41</v>
      </c>
      <c r="B48" s="29" t="s">
        <v>105</v>
      </c>
      <c r="C48" s="80">
        <v>469118</v>
      </c>
      <c r="D48" s="81">
        <v>123703</v>
      </c>
      <c r="E48" s="14">
        <v>435940</v>
      </c>
      <c r="F48" s="104">
        <v>57.85741493059473</v>
      </c>
      <c r="G48" s="27">
        <v>7.691113424251513</v>
      </c>
      <c r="H48" s="36">
        <v>66692</v>
      </c>
      <c r="I48" s="36">
        <v>985</v>
      </c>
      <c r="J48" s="36">
        <v>1025</v>
      </c>
      <c r="K48" s="14">
        <v>68702</v>
      </c>
      <c r="L48" s="104">
        <v>9.118044044046702</v>
      </c>
      <c r="M48" s="27">
        <v>1.2120816499356046</v>
      </c>
      <c r="N48" s="14">
        <v>248831</v>
      </c>
      <c r="O48" s="27">
        <v>33.02454102535857</v>
      </c>
      <c r="P48" s="27">
        <v>4.390024876060761</v>
      </c>
      <c r="Q48" s="14">
        <v>753473</v>
      </c>
      <c r="R48" s="100">
        <v>13.29321995024788</v>
      </c>
      <c r="S48" s="82">
        <v>24484</v>
      </c>
      <c r="T48" s="76">
        <f t="shared" si="0"/>
        <v>3.249486046613482</v>
      </c>
      <c r="U48" s="36">
        <v>0</v>
      </c>
      <c r="V48" s="36">
        <v>0</v>
      </c>
      <c r="W48" s="36">
        <v>0</v>
      </c>
      <c r="X48" s="36">
        <v>0</v>
      </c>
      <c r="Y48" s="36">
        <f t="shared" si="1"/>
        <v>0</v>
      </c>
      <c r="Z48" s="39">
        <v>0</v>
      </c>
      <c r="AA48" s="79"/>
    </row>
    <row r="49" spans="1:27" ht="12" customHeight="1" thickBot="1" thickTop="1">
      <c r="A49" s="26">
        <v>42</v>
      </c>
      <c r="B49" s="29" t="s">
        <v>104</v>
      </c>
      <c r="C49" s="80">
        <v>356264</v>
      </c>
      <c r="D49" s="81">
        <v>126950</v>
      </c>
      <c r="E49" s="14">
        <v>559158</v>
      </c>
      <c r="F49" s="104">
        <v>76.1655553815034</v>
      </c>
      <c r="G49" s="27">
        <v>10.649817156788055</v>
      </c>
      <c r="H49" s="36">
        <v>72026</v>
      </c>
      <c r="I49" s="36">
        <v>1354</v>
      </c>
      <c r="J49" s="36">
        <v>14773</v>
      </c>
      <c r="K49" s="14">
        <v>88153</v>
      </c>
      <c r="L49" s="104">
        <v>12.007736996601443</v>
      </c>
      <c r="M49" s="27">
        <v>1.6789768398598202</v>
      </c>
      <c r="N49" s="14">
        <v>86824</v>
      </c>
      <c r="O49" s="27">
        <v>11.826707621895155</v>
      </c>
      <c r="P49" s="27">
        <v>1.6536644827060796</v>
      </c>
      <c r="Q49" s="14">
        <v>734135</v>
      </c>
      <c r="R49" s="100">
        <v>13.982458479353953</v>
      </c>
      <c r="S49" s="82">
        <v>35843</v>
      </c>
      <c r="T49" s="76">
        <f t="shared" si="0"/>
        <v>4.882344527913803</v>
      </c>
      <c r="U49" s="36">
        <v>0</v>
      </c>
      <c r="V49" s="36">
        <v>0</v>
      </c>
      <c r="W49" s="36">
        <v>0</v>
      </c>
      <c r="X49" s="36">
        <v>0</v>
      </c>
      <c r="Y49" s="36">
        <f t="shared" si="1"/>
        <v>0</v>
      </c>
      <c r="Z49" s="39">
        <v>453</v>
      </c>
      <c r="AA49" s="79"/>
    </row>
    <row r="50" spans="1:27" ht="12" customHeight="1" thickBot="1" thickTop="1">
      <c r="A50" s="26">
        <v>43</v>
      </c>
      <c r="B50" s="29" t="s">
        <v>107</v>
      </c>
      <c r="C50" s="80">
        <v>331133</v>
      </c>
      <c r="D50" s="81">
        <v>90120</v>
      </c>
      <c r="E50" s="14">
        <v>560186</v>
      </c>
      <c r="F50" s="104">
        <v>63.60379815678353</v>
      </c>
      <c r="G50" s="27">
        <v>12.318006904589133</v>
      </c>
      <c r="H50" s="36">
        <v>68792</v>
      </c>
      <c r="I50" s="36">
        <v>1680</v>
      </c>
      <c r="J50" s="36">
        <v>7893</v>
      </c>
      <c r="K50" s="14">
        <v>78365</v>
      </c>
      <c r="L50" s="104">
        <v>8.897601229870688</v>
      </c>
      <c r="M50" s="27">
        <v>1.7231787496976494</v>
      </c>
      <c r="N50" s="14">
        <v>242192</v>
      </c>
      <c r="O50" s="27">
        <v>27.498600613345776</v>
      </c>
      <c r="P50" s="27">
        <v>5.325593156980451</v>
      </c>
      <c r="Q50" s="14">
        <v>880743</v>
      </c>
      <c r="R50" s="100">
        <v>19.366778811267235</v>
      </c>
      <c r="S50" s="82">
        <v>0</v>
      </c>
      <c r="T50" s="76">
        <f t="shared" si="0"/>
        <v>0</v>
      </c>
      <c r="U50" s="36">
        <v>1683</v>
      </c>
      <c r="V50" s="36">
        <v>0</v>
      </c>
      <c r="W50" s="36">
        <v>15316</v>
      </c>
      <c r="X50" s="36">
        <v>5200</v>
      </c>
      <c r="Y50" s="36">
        <f t="shared" si="1"/>
        <v>22199</v>
      </c>
      <c r="Z50" s="39">
        <v>22199</v>
      </c>
      <c r="AA50" s="79"/>
    </row>
    <row r="51" spans="1:27" ht="12" customHeight="1" thickBot="1" thickTop="1">
      <c r="A51" s="26">
        <v>44</v>
      </c>
      <c r="B51" s="29" t="s">
        <v>106</v>
      </c>
      <c r="C51" s="80">
        <v>419348</v>
      </c>
      <c r="D51" s="81">
        <v>130775</v>
      </c>
      <c r="E51" s="14">
        <v>439456</v>
      </c>
      <c r="F51" s="104">
        <v>59.704152944884626</v>
      </c>
      <c r="G51" s="27">
        <v>9.758966045613022</v>
      </c>
      <c r="H51" s="36">
        <v>52321</v>
      </c>
      <c r="I51" s="36">
        <v>13498</v>
      </c>
      <c r="J51" s="36">
        <v>12314</v>
      </c>
      <c r="K51" s="14">
        <v>78133</v>
      </c>
      <c r="L51" s="104">
        <v>10.615089069309944</v>
      </c>
      <c r="M51" s="27">
        <v>1.7350936021851613</v>
      </c>
      <c r="N51" s="14">
        <v>218467</v>
      </c>
      <c r="O51" s="27">
        <v>29.68075798580543</v>
      </c>
      <c r="P51" s="27">
        <v>4.851480091492528</v>
      </c>
      <c r="Q51" s="14">
        <v>736056</v>
      </c>
      <c r="R51" s="100">
        <v>16.34553973929071</v>
      </c>
      <c r="S51" s="82">
        <v>67395</v>
      </c>
      <c r="T51" s="76">
        <f t="shared" si="0"/>
        <v>9.156232677948417</v>
      </c>
      <c r="U51" s="36">
        <v>0</v>
      </c>
      <c r="V51" s="36">
        <v>0</v>
      </c>
      <c r="W51" s="36">
        <v>0</v>
      </c>
      <c r="X51" s="36">
        <v>0</v>
      </c>
      <c r="Y51" s="36">
        <f t="shared" si="1"/>
        <v>0</v>
      </c>
      <c r="Z51" s="39">
        <v>0</v>
      </c>
      <c r="AA51" s="79"/>
    </row>
    <row r="52" spans="1:27" ht="12" customHeight="1" thickBot="1" thickTop="1">
      <c r="A52" s="26">
        <v>45</v>
      </c>
      <c r="B52" s="29" t="s">
        <v>108</v>
      </c>
      <c r="C52" s="80">
        <v>383829</v>
      </c>
      <c r="D52" s="81">
        <v>111942</v>
      </c>
      <c r="E52" s="14">
        <v>441171</v>
      </c>
      <c r="F52" s="104">
        <v>73.48355256035059</v>
      </c>
      <c r="G52" s="27">
        <v>10.661970129054087</v>
      </c>
      <c r="H52" s="36">
        <v>61750</v>
      </c>
      <c r="I52" s="36">
        <v>4280</v>
      </c>
      <c r="J52" s="36">
        <v>11458</v>
      </c>
      <c r="K52" s="14">
        <v>77488</v>
      </c>
      <c r="L52" s="104">
        <v>12.906772024445049</v>
      </c>
      <c r="M52" s="27">
        <v>1.872685968388999</v>
      </c>
      <c r="N52" s="14">
        <v>81708</v>
      </c>
      <c r="O52" s="27">
        <v>13.609675415204366</v>
      </c>
      <c r="P52" s="27">
        <v>1.9746725312968243</v>
      </c>
      <c r="Q52" s="14">
        <v>600367</v>
      </c>
      <c r="R52" s="100">
        <v>14.50932862873991</v>
      </c>
      <c r="S52" s="82">
        <v>0</v>
      </c>
      <c r="T52" s="76">
        <f t="shared" si="0"/>
        <v>0</v>
      </c>
      <c r="U52" s="36">
        <v>4326</v>
      </c>
      <c r="V52" s="36">
        <v>0</v>
      </c>
      <c r="W52" s="36">
        <v>0</v>
      </c>
      <c r="X52" s="36">
        <v>0</v>
      </c>
      <c r="Y52" s="36">
        <f t="shared" si="1"/>
        <v>4326</v>
      </c>
      <c r="Z52" s="39">
        <v>4326</v>
      </c>
      <c r="AA52" s="79"/>
    </row>
    <row r="53" spans="1:27" ht="12" customHeight="1" thickBot="1" thickTop="1">
      <c r="A53" s="26">
        <v>46</v>
      </c>
      <c r="B53" s="29" t="s">
        <v>109</v>
      </c>
      <c r="C53" s="80">
        <v>354731</v>
      </c>
      <c r="D53" s="81">
        <v>118429</v>
      </c>
      <c r="E53" s="14">
        <v>451759</v>
      </c>
      <c r="F53" s="104">
        <v>77.1655897007555</v>
      </c>
      <c r="G53" s="27">
        <v>11.871212718433846</v>
      </c>
      <c r="H53" s="36">
        <v>20465</v>
      </c>
      <c r="I53" s="36">
        <v>0</v>
      </c>
      <c r="J53" s="36">
        <v>0</v>
      </c>
      <c r="K53" s="14">
        <v>20465</v>
      </c>
      <c r="L53" s="104">
        <v>3.4956554119031633</v>
      </c>
      <c r="M53" s="27">
        <v>0.5377742740769939</v>
      </c>
      <c r="N53" s="14">
        <v>113217</v>
      </c>
      <c r="O53" s="27">
        <v>19.338754887341338</v>
      </c>
      <c r="P53" s="27">
        <v>2.975088687426094</v>
      </c>
      <c r="Q53" s="14">
        <v>585441</v>
      </c>
      <c r="R53" s="100">
        <v>15.384075679936933</v>
      </c>
      <c r="S53" s="82">
        <v>74851</v>
      </c>
      <c r="T53" s="76">
        <f t="shared" si="0"/>
        <v>12.785404507029744</v>
      </c>
      <c r="U53" s="36">
        <v>6800</v>
      </c>
      <c r="V53" s="36">
        <v>0</v>
      </c>
      <c r="W53" s="36">
        <v>0</v>
      </c>
      <c r="X53" s="36">
        <v>0</v>
      </c>
      <c r="Y53" s="36">
        <f t="shared" si="1"/>
        <v>6800</v>
      </c>
      <c r="Z53" s="39">
        <v>3127</v>
      </c>
      <c r="AA53" s="79"/>
    </row>
    <row r="54" spans="1:27" ht="12" customHeight="1" thickBot="1" thickTop="1">
      <c r="A54" s="26">
        <v>47</v>
      </c>
      <c r="B54" s="29" t="s">
        <v>110</v>
      </c>
      <c r="C54" s="80">
        <v>260240</v>
      </c>
      <c r="D54" s="81">
        <v>92264</v>
      </c>
      <c r="E54" s="14">
        <v>324863</v>
      </c>
      <c r="F54" s="104">
        <v>73.94442497052357</v>
      </c>
      <c r="G54" s="27">
        <v>8.72021796317174</v>
      </c>
      <c r="H54" s="36">
        <v>38681</v>
      </c>
      <c r="I54" s="36">
        <v>0</v>
      </c>
      <c r="J54" s="36">
        <v>7518</v>
      </c>
      <c r="K54" s="14">
        <v>46199</v>
      </c>
      <c r="L54" s="104">
        <v>10.515689657527075</v>
      </c>
      <c r="M54" s="27">
        <v>1.240108444730767</v>
      </c>
      <c r="N54" s="14">
        <v>68272</v>
      </c>
      <c r="O54" s="27">
        <v>15.53988537194936</v>
      </c>
      <c r="P54" s="27">
        <v>1.8326085789445428</v>
      </c>
      <c r="Q54" s="14">
        <v>439334</v>
      </c>
      <c r="R54" s="100">
        <v>11.79293498684705</v>
      </c>
      <c r="S54" s="82">
        <v>55956</v>
      </c>
      <c r="T54" s="76">
        <f t="shared" si="0"/>
        <v>12.736551234368385</v>
      </c>
      <c r="U54" s="36">
        <v>0</v>
      </c>
      <c r="V54" s="36">
        <v>0</v>
      </c>
      <c r="W54" s="36">
        <v>0</v>
      </c>
      <c r="X54" s="36">
        <v>0</v>
      </c>
      <c r="Y54" s="36">
        <f t="shared" si="1"/>
        <v>0</v>
      </c>
      <c r="Z54" s="39">
        <v>0</v>
      </c>
      <c r="AA54" s="79"/>
    </row>
    <row r="55" spans="1:27" ht="12" customHeight="1" thickBot="1" thickTop="1">
      <c r="A55" s="26">
        <v>48</v>
      </c>
      <c r="B55" s="29" t="s">
        <v>111</v>
      </c>
      <c r="C55" s="80">
        <v>184155</v>
      </c>
      <c r="D55" s="81">
        <v>56385</v>
      </c>
      <c r="E55" s="14">
        <v>249490</v>
      </c>
      <c r="F55" s="104">
        <v>60.02636935380647</v>
      </c>
      <c r="G55" s="27">
        <v>6.911463238960607</v>
      </c>
      <c r="H55" s="36">
        <v>49172</v>
      </c>
      <c r="I55" s="36">
        <v>985</v>
      </c>
      <c r="J55" s="36">
        <v>7223</v>
      </c>
      <c r="K55" s="14">
        <v>57380</v>
      </c>
      <c r="L55" s="104">
        <v>13.805415341382082</v>
      </c>
      <c r="M55" s="27">
        <v>1.5895617485733282</v>
      </c>
      <c r="N55" s="14">
        <v>108764</v>
      </c>
      <c r="O55" s="27">
        <v>26.168215304811444</v>
      </c>
      <c r="P55" s="27">
        <v>3.013020111917558</v>
      </c>
      <c r="Q55" s="14">
        <v>415634</v>
      </c>
      <c r="R55" s="100">
        <v>11.514045099451494</v>
      </c>
      <c r="S55" s="82">
        <v>39037</v>
      </c>
      <c r="T55" s="76">
        <f t="shared" si="0"/>
        <v>9.392157523205514</v>
      </c>
      <c r="U55" s="36">
        <v>0</v>
      </c>
      <c r="V55" s="36">
        <v>0</v>
      </c>
      <c r="W55" s="36">
        <v>0</v>
      </c>
      <c r="X55" s="36">
        <v>0</v>
      </c>
      <c r="Y55" s="36">
        <f t="shared" si="1"/>
        <v>0</v>
      </c>
      <c r="Z55" s="39">
        <v>0</v>
      </c>
      <c r="AA55" s="79"/>
    </row>
    <row r="56" spans="1:27" ht="12" customHeight="1" thickBot="1" thickTop="1">
      <c r="A56" s="26">
        <v>49</v>
      </c>
      <c r="B56" s="29" t="s">
        <v>112</v>
      </c>
      <c r="C56" s="80">
        <v>321242</v>
      </c>
      <c r="D56" s="81">
        <v>100016</v>
      </c>
      <c r="E56" s="14">
        <v>430647</v>
      </c>
      <c r="F56" s="104">
        <v>91.96651468719635</v>
      </c>
      <c r="G56" s="27">
        <v>12.219362710325454</v>
      </c>
      <c r="H56" s="36">
        <v>21225</v>
      </c>
      <c r="I56" s="36">
        <v>500</v>
      </c>
      <c r="J56" s="36">
        <v>4448</v>
      </c>
      <c r="K56" s="14">
        <v>26173</v>
      </c>
      <c r="L56" s="104">
        <v>5.589356454144554</v>
      </c>
      <c r="M56" s="27">
        <v>0.742643929290923</v>
      </c>
      <c r="N56" s="14">
        <v>11445</v>
      </c>
      <c r="O56" s="27">
        <v>2.444128858659093</v>
      </c>
      <c r="P56" s="27">
        <v>0.3247453395000426</v>
      </c>
      <c r="Q56" s="14">
        <v>468265</v>
      </c>
      <c r="R56" s="100">
        <v>13.28675197911642</v>
      </c>
      <c r="S56" s="82">
        <v>0</v>
      </c>
      <c r="T56" s="76">
        <f t="shared" si="0"/>
        <v>0</v>
      </c>
      <c r="U56" s="36">
        <v>0</v>
      </c>
      <c r="V56" s="36">
        <v>0</v>
      </c>
      <c r="W56" s="36">
        <v>0</v>
      </c>
      <c r="X56" s="36">
        <v>0</v>
      </c>
      <c r="Y56" s="36">
        <f t="shared" si="1"/>
        <v>0</v>
      </c>
      <c r="Z56" s="39">
        <v>0</v>
      </c>
      <c r="AA56" s="79"/>
    </row>
    <row r="57" spans="1:27" ht="12" customHeight="1" thickBot="1" thickTop="1">
      <c r="A57" s="26">
        <v>50</v>
      </c>
      <c r="B57" s="29" t="s">
        <v>113</v>
      </c>
      <c r="C57" s="80">
        <v>618423</v>
      </c>
      <c r="D57" s="81">
        <v>213517</v>
      </c>
      <c r="E57" s="14">
        <v>842093</v>
      </c>
      <c r="F57" s="104">
        <v>76.46055770091607</v>
      </c>
      <c r="G57" s="27">
        <v>25.372653590044894</v>
      </c>
      <c r="H57" s="36">
        <v>96321</v>
      </c>
      <c r="I57" s="36">
        <v>8045</v>
      </c>
      <c r="J57" s="36">
        <v>19756</v>
      </c>
      <c r="K57" s="14">
        <v>124122</v>
      </c>
      <c r="L57" s="104">
        <v>11.270058464983206</v>
      </c>
      <c r="M57" s="27">
        <v>3.7398535659405225</v>
      </c>
      <c r="N57" s="14">
        <v>135128</v>
      </c>
      <c r="O57" s="27">
        <v>12.26938383410073</v>
      </c>
      <c r="P57" s="27">
        <v>4.071469462773811</v>
      </c>
      <c r="Q57" s="14">
        <v>1101343</v>
      </c>
      <c r="R57" s="100">
        <v>33.183976618759225</v>
      </c>
      <c r="S57" s="82">
        <v>37382</v>
      </c>
      <c r="T57" s="76">
        <f t="shared" si="0"/>
        <v>3.3942196027940437</v>
      </c>
      <c r="U57" s="36">
        <v>0</v>
      </c>
      <c r="V57" s="36">
        <v>0</v>
      </c>
      <c r="W57" s="36">
        <v>0</v>
      </c>
      <c r="X57" s="36">
        <v>0</v>
      </c>
      <c r="Y57" s="36">
        <f t="shared" si="1"/>
        <v>0</v>
      </c>
      <c r="Z57" s="39">
        <v>0</v>
      </c>
      <c r="AA57" s="79"/>
    </row>
    <row r="58" spans="1:27" ht="12" customHeight="1" thickBot="1" thickTop="1">
      <c r="A58" s="26">
        <v>51</v>
      </c>
      <c r="B58" s="29" t="s">
        <v>115</v>
      </c>
      <c r="C58" s="80">
        <v>245770</v>
      </c>
      <c r="D58" s="81">
        <v>71832</v>
      </c>
      <c r="E58" s="14">
        <v>302887</v>
      </c>
      <c r="F58" s="104">
        <v>73.09401998165934</v>
      </c>
      <c r="G58" s="27">
        <v>14.40193048357187</v>
      </c>
      <c r="H58" s="36">
        <v>29153</v>
      </c>
      <c r="I58" s="36">
        <v>0</v>
      </c>
      <c r="J58" s="36">
        <v>2987</v>
      </c>
      <c r="K58" s="14">
        <v>32140</v>
      </c>
      <c r="L58" s="104">
        <v>7.7561658381196</v>
      </c>
      <c r="M58" s="27">
        <v>1.5282202463030765</v>
      </c>
      <c r="N58" s="14">
        <v>79353</v>
      </c>
      <c r="O58" s="27">
        <v>19.149814180221053</v>
      </c>
      <c r="P58" s="27">
        <v>3.7731444058770385</v>
      </c>
      <c r="Q58" s="14">
        <v>414380</v>
      </c>
      <c r="R58" s="100">
        <v>19.703295135751986</v>
      </c>
      <c r="S58" s="82">
        <v>0</v>
      </c>
      <c r="T58" s="76">
        <f t="shared" si="0"/>
        <v>0</v>
      </c>
      <c r="U58" s="36">
        <v>0</v>
      </c>
      <c r="V58" s="36">
        <v>0</v>
      </c>
      <c r="W58" s="36">
        <v>0</v>
      </c>
      <c r="X58" s="36">
        <v>0</v>
      </c>
      <c r="Y58" s="36">
        <f t="shared" si="1"/>
        <v>0</v>
      </c>
      <c r="Z58" s="39">
        <v>0</v>
      </c>
      <c r="AA58" s="79"/>
    </row>
    <row r="59" spans="1:27" ht="12" customHeight="1" thickBot="1" thickTop="1">
      <c r="A59" s="26">
        <v>52</v>
      </c>
      <c r="B59" s="29" t="s">
        <v>114</v>
      </c>
      <c r="C59" s="80">
        <v>233017</v>
      </c>
      <c r="D59" s="81">
        <v>68364</v>
      </c>
      <c r="E59" s="14">
        <v>336325</v>
      </c>
      <c r="F59" s="104">
        <v>69.27037742649709</v>
      </c>
      <c r="G59" s="27">
        <v>16.173358980524164</v>
      </c>
      <c r="H59" s="36">
        <v>31426</v>
      </c>
      <c r="I59" s="36">
        <v>0</v>
      </c>
      <c r="J59" s="36">
        <v>6156</v>
      </c>
      <c r="K59" s="14">
        <v>37582</v>
      </c>
      <c r="L59" s="104">
        <v>7.740487101591061</v>
      </c>
      <c r="M59" s="27">
        <v>1.8072613609040635</v>
      </c>
      <c r="N59" s="14">
        <v>111618</v>
      </c>
      <c r="O59" s="27">
        <v>22.989135471911847</v>
      </c>
      <c r="P59" s="27">
        <v>5.367540274104352</v>
      </c>
      <c r="Q59" s="14">
        <v>485525</v>
      </c>
      <c r="R59" s="100">
        <v>23.34816061553258</v>
      </c>
      <c r="S59" s="82">
        <v>0</v>
      </c>
      <c r="T59" s="76">
        <f t="shared" si="0"/>
        <v>0</v>
      </c>
      <c r="U59" s="36">
        <v>0</v>
      </c>
      <c r="V59" s="36">
        <v>0</v>
      </c>
      <c r="W59" s="36">
        <v>0</v>
      </c>
      <c r="X59" s="36">
        <v>0</v>
      </c>
      <c r="Y59" s="36">
        <f t="shared" si="1"/>
        <v>0</v>
      </c>
      <c r="Z59" s="39">
        <v>0</v>
      </c>
      <c r="AA59" s="79"/>
    </row>
    <row r="60" spans="1:27" ht="12" customHeight="1" thickTop="1">
      <c r="A60" s="26">
        <v>53</v>
      </c>
      <c r="B60" s="29" t="s">
        <v>116</v>
      </c>
      <c r="C60" s="80">
        <v>319189</v>
      </c>
      <c r="D60" s="81">
        <v>81572</v>
      </c>
      <c r="E60" s="14">
        <v>373031</v>
      </c>
      <c r="F60" s="104">
        <v>78.47072633031537</v>
      </c>
      <c r="G60" s="27">
        <v>18.118855644064503</v>
      </c>
      <c r="H60" s="36">
        <v>31360</v>
      </c>
      <c r="I60" s="36">
        <v>1500</v>
      </c>
      <c r="J60" s="36">
        <v>9000</v>
      </c>
      <c r="K60" s="14">
        <v>41860</v>
      </c>
      <c r="L60" s="104">
        <v>8.805661202921478</v>
      </c>
      <c r="M60" s="27">
        <v>2.0332232368369922</v>
      </c>
      <c r="N60" s="14">
        <v>60485</v>
      </c>
      <c r="O60" s="27">
        <v>12.723612466763152</v>
      </c>
      <c r="P60" s="27">
        <v>2.9378764328735185</v>
      </c>
      <c r="Q60" s="14">
        <v>475376</v>
      </c>
      <c r="R60" s="100">
        <v>23.089955313775015</v>
      </c>
      <c r="S60" s="82">
        <v>10815</v>
      </c>
      <c r="T60" s="76">
        <f t="shared" si="0"/>
        <v>2.2750412305206824</v>
      </c>
      <c r="U60" s="36">
        <v>10933</v>
      </c>
      <c r="V60" s="36">
        <v>0</v>
      </c>
      <c r="W60" s="36">
        <v>0</v>
      </c>
      <c r="X60" s="36">
        <v>0</v>
      </c>
      <c r="Y60" s="36">
        <f t="shared" si="1"/>
        <v>10933</v>
      </c>
      <c r="Z60" s="39">
        <v>10933</v>
      </c>
      <c r="AA60" s="79"/>
    </row>
    <row r="61" spans="1:27" ht="12" customHeight="1" thickBot="1">
      <c r="A61" s="15"/>
      <c r="B61" s="4" t="s">
        <v>10</v>
      </c>
      <c r="C61" s="73">
        <f>SUM(C8:C60)</f>
        <v>83947146</v>
      </c>
      <c r="D61" s="73">
        <f>SUM(D8:D60)</f>
        <v>26398472</v>
      </c>
      <c r="E61" s="73">
        <v>105052231</v>
      </c>
      <c r="F61" s="105">
        <v>84.85427055002395</v>
      </c>
      <c r="G61" s="28">
        <v>13.898671246449497</v>
      </c>
      <c r="H61" s="73">
        <v>12478991</v>
      </c>
      <c r="I61" s="73">
        <v>1657226</v>
      </c>
      <c r="J61" s="73">
        <v>2175039</v>
      </c>
      <c r="K61" s="73">
        <v>16311256</v>
      </c>
      <c r="L61" s="105">
        <v>13.175157885363726</v>
      </c>
      <c r="M61" s="28">
        <v>2.1580197069843936</v>
      </c>
      <c r="N61" s="73">
        <v>28527514</v>
      </c>
      <c r="O61" s="28">
        <v>23.04264619640107</v>
      </c>
      <c r="P61" s="28">
        <v>3.774261001315484</v>
      </c>
      <c r="Q61" s="73">
        <v>149891001</v>
      </c>
      <c r="R61" s="113">
        <v>16.3794599333169</v>
      </c>
      <c r="S61" s="73"/>
      <c r="T61" s="83"/>
      <c r="U61" s="84">
        <f aca="true" t="shared" si="2" ref="U61:Z61">SUM(U8:U60)</f>
        <v>15612398</v>
      </c>
      <c r="V61" s="84">
        <f t="shared" si="2"/>
        <v>24540</v>
      </c>
      <c r="W61" s="84">
        <f t="shared" si="2"/>
        <v>68122</v>
      </c>
      <c r="X61" s="84">
        <f t="shared" si="2"/>
        <v>193706</v>
      </c>
      <c r="Y61" s="84">
        <f t="shared" si="2"/>
        <v>15898766</v>
      </c>
      <c r="Z61" s="85">
        <f t="shared" si="2"/>
        <v>9606762</v>
      </c>
      <c r="AA61" s="79"/>
    </row>
    <row r="62" spans="1:27" ht="12.75" customHeight="1" thickBot="1" thickTop="1">
      <c r="A62" s="67"/>
      <c r="B62" s="6" t="s">
        <v>11</v>
      </c>
      <c r="C62" s="6"/>
      <c r="D62" s="6"/>
      <c r="E62" s="86"/>
      <c r="F62" s="6"/>
      <c r="G62" s="103"/>
      <c r="H62" s="86"/>
      <c r="I62" s="86"/>
      <c r="J62" s="86"/>
      <c r="K62" s="86"/>
      <c r="L62" s="6"/>
      <c r="M62" s="103"/>
      <c r="N62" s="86"/>
      <c r="O62" s="103"/>
      <c r="P62" s="103"/>
      <c r="Q62" s="86"/>
      <c r="R62" s="94"/>
      <c r="S62" s="87"/>
      <c r="T62" s="88"/>
      <c r="U62" s="88"/>
      <c r="V62" s="88"/>
      <c r="W62" s="88"/>
      <c r="X62" s="88"/>
      <c r="Y62" s="37"/>
      <c r="Z62" s="38"/>
      <c r="AA62" s="79"/>
    </row>
    <row r="63" spans="1:27" ht="12" customHeight="1" thickTop="1">
      <c r="A63" s="12">
        <v>51</v>
      </c>
      <c r="B63" s="8" t="s">
        <v>12</v>
      </c>
      <c r="C63" s="80">
        <v>2502757</v>
      </c>
      <c r="D63" s="81">
        <v>846414</v>
      </c>
      <c r="E63" s="14">
        <v>3275069</v>
      </c>
      <c r="F63" s="106">
        <v>70.27811306705463</v>
      </c>
      <c r="G63" s="118">
        <v>11.531445854400518</v>
      </c>
      <c r="H63" s="73">
        <v>514034</v>
      </c>
      <c r="I63" s="73">
        <v>18936</v>
      </c>
      <c r="J63" s="73">
        <v>66816</v>
      </c>
      <c r="K63" s="14">
        <v>599786</v>
      </c>
      <c r="L63" s="104">
        <v>12.870516109442711</v>
      </c>
      <c r="M63" s="27">
        <v>2.111833302818191</v>
      </c>
      <c r="N63" s="14">
        <v>785300</v>
      </c>
      <c r="O63" s="27">
        <v>16.851370823502652</v>
      </c>
      <c r="P63" s="27">
        <v>2.7650240130698704</v>
      </c>
      <c r="Q63" s="14">
        <v>4660155</v>
      </c>
      <c r="R63" s="99">
        <v>16.40830317028858</v>
      </c>
      <c r="S63" s="75">
        <v>288399</v>
      </c>
      <c r="T63" s="76">
        <f aca="true" t="shared" si="3" ref="T63:T76">(S63/Q63)*100</f>
        <v>6.18861389803558</v>
      </c>
      <c r="U63" s="77">
        <v>4581</v>
      </c>
      <c r="V63" s="77">
        <v>0</v>
      </c>
      <c r="W63" s="77">
        <v>0</v>
      </c>
      <c r="X63" s="77">
        <v>0</v>
      </c>
      <c r="Y63" s="77">
        <f aca="true" t="shared" si="4" ref="Y63:Y76">SUM(U63:X63)</f>
        <v>4581</v>
      </c>
      <c r="Z63" s="78">
        <v>4581</v>
      </c>
      <c r="AA63" s="79"/>
    </row>
    <row r="64" spans="1:27" ht="12" customHeight="1">
      <c r="A64" s="13">
        <v>52</v>
      </c>
      <c r="B64" s="9" t="s">
        <v>13</v>
      </c>
      <c r="C64" s="80">
        <v>1376687</v>
      </c>
      <c r="D64" s="81">
        <v>506987</v>
      </c>
      <c r="E64" s="14">
        <v>1884691</v>
      </c>
      <c r="F64" s="104">
        <v>68.41040778198875</v>
      </c>
      <c r="G64" s="27">
        <v>8.383185510057023</v>
      </c>
      <c r="H64" s="36">
        <v>150553</v>
      </c>
      <c r="I64" s="36">
        <v>80403</v>
      </c>
      <c r="J64" s="36">
        <v>2500</v>
      </c>
      <c r="K64" s="14">
        <v>233456</v>
      </c>
      <c r="L64" s="104">
        <v>8.47397274097025</v>
      </c>
      <c r="M64" s="27">
        <v>1.0384221903940076</v>
      </c>
      <c r="N64" s="14">
        <v>636830</v>
      </c>
      <c r="O64" s="27">
        <v>23.115619477041005</v>
      </c>
      <c r="P64" s="27">
        <v>2.832646852120382</v>
      </c>
      <c r="Q64" s="14">
        <v>2754977</v>
      </c>
      <c r="R64" s="100">
        <v>12.254254552571414</v>
      </c>
      <c r="S64" s="82">
        <v>129230</v>
      </c>
      <c r="T64" s="72">
        <f t="shared" si="3"/>
        <v>4.6907832624373995</v>
      </c>
      <c r="U64" s="36">
        <v>5000</v>
      </c>
      <c r="V64" s="36">
        <v>0</v>
      </c>
      <c r="W64" s="36">
        <v>0</v>
      </c>
      <c r="X64" s="36">
        <v>8891</v>
      </c>
      <c r="Y64" s="36">
        <f t="shared" si="4"/>
        <v>13891</v>
      </c>
      <c r="Z64" s="39">
        <v>0</v>
      </c>
      <c r="AA64" s="79"/>
    </row>
    <row r="65" spans="1:27" ht="12" customHeight="1">
      <c r="A65" s="13">
        <v>54</v>
      </c>
      <c r="B65" s="9" t="s">
        <v>14</v>
      </c>
      <c r="C65" s="80">
        <v>1746740</v>
      </c>
      <c r="D65" s="81">
        <v>562220</v>
      </c>
      <c r="E65" s="14">
        <v>2393159</v>
      </c>
      <c r="F65" s="104">
        <v>75.52468495864723</v>
      </c>
      <c r="G65" s="27">
        <v>13.00665235468355</v>
      </c>
      <c r="H65" s="36">
        <v>155411</v>
      </c>
      <c r="I65" s="36">
        <v>6550</v>
      </c>
      <c r="J65" s="36">
        <v>31479</v>
      </c>
      <c r="K65" s="14">
        <v>193440</v>
      </c>
      <c r="L65" s="104">
        <v>6.10469051926793</v>
      </c>
      <c r="M65" s="27">
        <v>1.0513329166553438</v>
      </c>
      <c r="N65" s="14">
        <v>582112</v>
      </c>
      <c r="O65" s="27">
        <v>18.370624522084846</v>
      </c>
      <c r="P65" s="27">
        <v>3.1637381450582898</v>
      </c>
      <c r="Q65" s="14">
        <v>3168711</v>
      </c>
      <c r="R65" s="100">
        <v>17.221723416397186</v>
      </c>
      <c r="S65" s="82">
        <v>179918</v>
      </c>
      <c r="T65" s="72">
        <f t="shared" si="3"/>
        <v>5.677955484106945</v>
      </c>
      <c r="U65" s="36">
        <v>0</v>
      </c>
      <c r="V65" s="36">
        <v>0</v>
      </c>
      <c r="W65" s="36">
        <v>0</v>
      </c>
      <c r="X65" s="36">
        <v>0</v>
      </c>
      <c r="Y65" s="36">
        <f t="shared" si="4"/>
        <v>0</v>
      </c>
      <c r="Z65" s="39">
        <v>0</v>
      </c>
      <c r="AA65" s="79"/>
    </row>
    <row r="66" spans="1:27" ht="12" customHeight="1">
      <c r="A66" s="13">
        <v>55</v>
      </c>
      <c r="B66" s="9" t="s">
        <v>15</v>
      </c>
      <c r="C66" s="80">
        <v>1296008</v>
      </c>
      <c r="D66" s="81">
        <v>433866</v>
      </c>
      <c r="E66" s="14">
        <v>1813168</v>
      </c>
      <c r="F66" s="104">
        <v>77.3006537758915</v>
      </c>
      <c r="G66" s="27">
        <v>10.610084790890099</v>
      </c>
      <c r="H66" s="36">
        <v>67171</v>
      </c>
      <c r="I66" s="36">
        <v>0</v>
      </c>
      <c r="J66" s="36">
        <v>10495</v>
      </c>
      <c r="K66" s="14">
        <v>77666</v>
      </c>
      <c r="L66" s="104">
        <v>3.311128685349835</v>
      </c>
      <c r="M66" s="27">
        <v>0.45447683026022434</v>
      </c>
      <c r="N66" s="14">
        <v>454771</v>
      </c>
      <c r="O66" s="27">
        <v>19.388217538758656</v>
      </c>
      <c r="P66" s="27">
        <v>2.661175837229579</v>
      </c>
      <c r="Q66" s="14">
        <v>2345605</v>
      </c>
      <c r="R66" s="100">
        <v>13.725737458379903</v>
      </c>
      <c r="S66" s="82">
        <v>66877</v>
      </c>
      <c r="T66" s="72">
        <f t="shared" si="3"/>
        <v>2.8511620669294273</v>
      </c>
      <c r="U66" s="36">
        <v>0</v>
      </c>
      <c r="V66" s="36">
        <v>0</v>
      </c>
      <c r="W66" s="36">
        <v>0</v>
      </c>
      <c r="X66" s="36">
        <v>0</v>
      </c>
      <c r="Y66" s="36">
        <f t="shared" si="4"/>
        <v>0</v>
      </c>
      <c r="Z66" s="39">
        <v>0</v>
      </c>
      <c r="AA66" s="79"/>
    </row>
    <row r="67" spans="1:27" ht="12" customHeight="1">
      <c r="A67" s="13">
        <v>56</v>
      </c>
      <c r="B67" s="9" t="s">
        <v>16</v>
      </c>
      <c r="C67" s="80">
        <v>1225851</v>
      </c>
      <c r="D67" s="81">
        <v>354472</v>
      </c>
      <c r="E67" s="14">
        <v>1494235</v>
      </c>
      <c r="F67" s="104">
        <v>77.05523073226023</v>
      </c>
      <c r="G67" s="27">
        <v>10.087798653821487</v>
      </c>
      <c r="H67" s="36">
        <v>119319</v>
      </c>
      <c r="I67" s="36">
        <v>2145</v>
      </c>
      <c r="J67" s="36">
        <v>24391</v>
      </c>
      <c r="K67" s="14">
        <v>145855</v>
      </c>
      <c r="L67" s="104">
        <v>7.521501422770727</v>
      </c>
      <c r="M67" s="27">
        <v>0.9846884008560454</v>
      </c>
      <c r="N67" s="14">
        <v>299084</v>
      </c>
      <c r="O67" s="27">
        <v>15.423267844969043</v>
      </c>
      <c r="P67" s="27">
        <v>2.0191597523679645</v>
      </c>
      <c r="Q67" s="14">
        <v>1939174</v>
      </c>
      <c r="R67" s="100">
        <v>13.091646807045496</v>
      </c>
      <c r="S67" s="82">
        <v>196250</v>
      </c>
      <c r="T67" s="72">
        <f t="shared" si="3"/>
        <v>10.120288328948304</v>
      </c>
      <c r="U67" s="36">
        <v>24804</v>
      </c>
      <c r="V67" s="36">
        <v>0</v>
      </c>
      <c r="W67" s="36">
        <v>0</v>
      </c>
      <c r="X67" s="36">
        <v>18513</v>
      </c>
      <c r="Y67" s="36">
        <f t="shared" si="4"/>
        <v>43317</v>
      </c>
      <c r="Z67" s="39">
        <v>43317</v>
      </c>
      <c r="AA67" s="79"/>
    </row>
    <row r="68" spans="1:27" ht="12" customHeight="1">
      <c r="A68" s="13">
        <v>57</v>
      </c>
      <c r="B68" s="9" t="s">
        <v>17</v>
      </c>
      <c r="C68" s="80">
        <v>1244460</v>
      </c>
      <c r="D68" s="81">
        <v>360933</v>
      </c>
      <c r="E68" s="14">
        <v>1680494</v>
      </c>
      <c r="F68" s="104">
        <v>76.39633496309732</v>
      </c>
      <c r="G68" s="27">
        <v>11.751377583843809</v>
      </c>
      <c r="H68" s="36">
        <v>239857</v>
      </c>
      <c r="I68" s="36">
        <v>10788</v>
      </c>
      <c r="J68" s="36">
        <v>32403</v>
      </c>
      <c r="K68" s="14">
        <v>283048</v>
      </c>
      <c r="L68" s="104">
        <v>12.8675436024376</v>
      </c>
      <c r="M68" s="27">
        <v>1.979301278285922</v>
      </c>
      <c r="N68" s="14">
        <v>236163</v>
      </c>
      <c r="O68" s="27">
        <v>10.736121434465076</v>
      </c>
      <c r="P68" s="27">
        <v>1.6514433162708735</v>
      </c>
      <c r="Q68" s="14">
        <v>2199705</v>
      </c>
      <c r="R68" s="100">
        <v>15.382122178400603</v>
      </c>
      <c r="S68" s="82">
        <v>346200</v>
      </c>
      <c r="T68" s="72">
        <f t="shared" si="3"/>
        <v>15.738474022653037</v>
      </c>
      <c r="U68" s="36">
        <v>0</v>
      </c>
      <c r="V68" s="36">
        <v>0</v>
      </c>
      <c r="W68" s="36">
        <v>0</v>
      </c>
      <c r="X68" s="36">
        <v>0</v>
      </c>
      <c r="Y68" s="36">
        <f t="shared" si="4"/>
        <v>0</v>
      </c>
      <c r="Z68" s="39">
        <v>94846</v>
      </c>
      <c r="AA68" s="79"/>
    </row>
    <row r="69" spans="1:27" ht="12" customHeight="1">
      <c r="A69" s="13">
        <v>58</v>
      </c>
      <c r="B69" s="9" t="s">
        <v>18</v>
      </c>
      <c r="C69" s="80">
        <v>1428002</v>
      </c>
      <c r="D69" s="81">
        <v>513188</v>
      </c>
      <c r="E69" s="14">
        <v>1868483</v>
      </c>
      <c r="F69" s="104">
        <v>76.98865122979004</v>
      </c>
      <c r="G69" s="27">
        <v>17.292762609902823</v>
      </c>
      <c r="H69" s="36">
        <v>123944</v>
      </c>
      <c r="I69" s="36">
        <v>4015</v>
      </c>
      <c r="J69" s="36">
        <v>8128</v>
      </c>
      <c r="K69" s="14">
        <v>136087</v>
      </c>
      <c r="L69" s="104">
        <v>5.607305273801494</v>
      </c>
      <c r="M69" s="27">
        <v>1.259481721425266</v>
      </c>
      <c r="N69" s="14">
        <v>422389</v>
      </c>
      <c r="O69" s="27">
        <v>17.40404349640847</v>
      </c>
      <c r="P69" s="27">
        <v>3.9091994447015272</v>
      </c>
      <c r="Q69" s="14">
        <v>2426959</v>
      </c>
      <c r="R69" s="100">
        <v>22.461443776029615</v>
      </c>
      <c r="S69" s="82">
        <v>118241</v>
      </c>
      <c r="T69" s="72">
        <f t="shared" si="3"/>
        <v>4.871981768130405</v>
      </c>
      <c r="U69" s="36">
        <v>0</v>
      </c>
      <c r="V69" s="36">
        <v>0</v>
      </c>
      <c r="W69" s="36">
        <v>0</v>
      </c>
      <c r="X69" s="36">
        <v>0</v>
      </c>
      <c r="Y69" s="36">
        <f t="shared" si="4"/>
        <v>0</v>
      </c>
      <c r="Z69" s="39">
        <v>0</v>
      </c>
      <c r="AA69" s="79"/>
    </row>
    <row r="70" spans="1:27" ht="12" customHeight="1">
      <c r="A70" s="13">
        <v>59</v>
      </c>
      <c r="B70" s="9" t="s">
        <v>19</v>
      </c>
      <c r="C70" s="80">
        <v>902402</v>
      </c>
      <c r="D70" s="81">
        <v>236364</v>
      </c>
      <c r="E70" s="14">
        <v>1152445</v>
      </c>
      <c r="F70" s="104">
        <v>61.86577840526301</v>
      </c>
      <c r="G70" s="27">
        <v>12.67411936785844</v>
      </c>
      <c r="H70" s="36">
        <v>105180</v>
      </c>
      <c r="I70" s="36">
        <v>32780</v>
      </c>
      <c r="J70" s="36">
        <v>110510</v>
      </c>
      <c r="K70" s="14">
        <v>248470</v>
      </c>
      <c r="L70" s="104">
        <v>13.33841524789096</v>
      </c>
      <c r="M70" s="27">
        <v>2.732571566826865</v>
      </c>
      <c r="N70" s="14">
        <v>461900</v>
      </c>
      <c r="O70" s="27">
        <v>24.795806346846035</v>
      </c>
      <c r="P70" s="27">
        <v>5.07978752653169</v>
      </c>
      <c r="Q70" s="14">
        <v>1862815</v>
      </c>
      <c r="R70" s="100">
        <v>20.486478461216993</v>
      </c>
      <c r="S70" s="82">
        <v>388419</v>
      </c>
      <c r="T70" s="72">
        <f t="shared" si="3"/>
        <v>20.8511849002719</v>
      </c>
      <c r="U70" s="36">
        <v>0</v>
      </c>
      <c r="V70" s="36">
        <v>0</v>
      </c>
      <c r="W70" s="36">
        <v>36483</v>
      </c>
      <c r="X70" s="36">
        <v>48882</v>
      </c>
      <c r="Y70" s="36">
        <f t="shared" si="4"/>
        <v>85365</v>
      </c>
      <c r="Z70" s="39">
        <v>101361</v>
      </c>
      <c r="AA70" s="79"/>
    </row>
    <row r="71" spans="1:27" ht="12" customHeight="1">
      <c r="A71" s="13">
        <v>60</v>
      </c>
      <c r="B71" s="9" t="s">
        <v>20</v>
      </c>
      <c r="C71" s="80">
        <v>1305458</v>
      </c>
      <c r="D71" s="81">
        <v>480274</v>
      </c>
      <c r="E71" s="14">
        <v>1833881</v>
      </c>
      <c r="F71" s="104">
        <v>67.40080981778182</v>
      </c>
      <c r="G71" s="27">
        <v>20.73447075051444</v>
      </c>
      <c r="H71" s="36">
        <v>184614</v>
      </c>
      <c r="I71" s="36">
        <v>12028</v>
      </c>
      <c r="J71" s="36">
        <v>47895</v>
      </c>
      <c r="K71" s="14">
        <v>244537</v>
      </c>
      <c r="L71" s="104">
        <v>8.98749255290333</v>
      </c>
      <c r="M71" s="27">
        <v>2.7648169504556455</v>
      </c>
      <c r="N71" s="14">
        <v>642441</v>
      </c>
      <c r="O71" s="27">
        <v>23.61169762931486</v>
      </c>
      <c r="P71" s="27">
        <v>7.2636523980734005</v>
      </c>
      <c r="Q71" s="14">
        <v>2720859</v>
      </c>
      <c r="R71" s="100">
        <v>30.762940099043483</v>
      </c>
      <c r="S71" s="82">
        <v>85358</v>
      </c>
      <c r="T71" s="72">
        <f t="shared" si="3"/>
        <v>3.1371710184173454</v>
      </c>
      <c r="U71" s="36">
        <v>0</v>
      </c>
      <c r="V71" s="36">
        <v>0</v>
      </c>
      <c r="W71" s="36">
        <v>0</v>
      </c>
      <c r="X71" s="36">
        <v>0</v>
      </c>
      <c r="Y71" s="36">
        <f t="shared" si="4"/>
        <v>0</v>
      </c>
      <c r="Z71" s="39">
        <v>0</v>
      </c>
      <c r="AA71" s="79"/>
    </row>
    <row r="72" spans="1:27" ht="12" customHeight="1">
      <c r="A72" s="13">
        <v>61</v>
      </c>
      <c r="B72" s="9" t="s">
        <v>21</v>
      </c>
      <c r="C72" s="80">
        <v>565647</v>
      </c>
      <c r="D72" s="81">
        <v>154749</v>
      </c>
      <c r="E72" s="14">
        <v>723756</v>
      </c>
      <c r="F72" s="104">
        <v>64.45951975717999</v>
      </c>
      <c r="G72" s="27">
        <v>9.00037306936603</v>
      </c>
      <c r="H72" s="36">
        <v>80075</v>
      </c>
      <c r="I72" s="36">
        <v>4677</v>
      </c>
      <c r="J72" s="36">
        <v>20195</v>
      </c>
      <c r="K72" s="14">
        <v>104947</v>
      </c>
      <c r="L72" s="104">
        <v>9.34684233354441</v>
      </c>
      <c r="M72" s="27">
        <v>1.3050836918944462</v>
      </c>
      <c r="N72" s="14">
        <v>294104</v>
      </c>
      <c r="O72" s="27">
        <v>26.19363790927559</v>
      </c>
      <c r="P72" s="27">
        <v>3.6573730942373217</v>
      </c>
      <c r="Q72" s="14">
        <v>1122807</v>
      </c>
      <c r="R72" s="100">
        <v>13.962829855497798</v>
      </c>
      <c r="S72" s="82">
        <v>90698</v>
      </c>
      <c r="T72" s="72">
        <f t="shared" si="3"/>
        <v>8.07779075121548</v>
      </c>
      <c r="U72" s="36">
        <v>0</v>
      </c>
      <c r="V72" s="36">
        <v>0</v>
      </c>
      <c r="W72" s="36">
        <v>0</v>
      </c>
      <c r="X72" s="36">
        <v>0</v>
      </c>
      <c r="Y72" s="36">
        <f t="shared" si="4"/>
        <v>0</v>
      </c>
      <c r="Z72" s="39">
        <v>0</v>
      </c>
      <c r="AA72" s="79"/>
    </row>
    <row r="73" spans="1:27" ht="12" customHeight="1">
      <c r="A73" s="13">
        <v>62</v>
      </c>
      <c r="B73" s="9" t="s">
        <v>22</v>
      </c>
      <c r="C73" s="80">
        <v>537297</v>
      </c>
      <c r="D73" s="81">
        <v>145685</v>
      </c>
      <c r="E73" s="14">
        <v>655470</v>
      </c>
      <c r="F73" s="104">
        <v>68.79177021762494</v>
      </c>
      <c r="G73" s="27">
        <v>9.578413607668926</v>
      </c>
      <c r="H73" s="36">
        <v>73966</v>
      </c>
      <c r="I73" s="36">
        <v>0</v>
      </c>
      <c r="J73" s="36">
        <v>21274</v>
      </c>
      <c r="K73" s="14">
        <v>95240</v>
      </c>
      <c r="L73" s="104">
        <v>9.995466147232671</v>
      </c>
      <c r="M73" s="27">
        <v>1.3917465513210194</v>
      </c>
      <c r="N73" s="14">
        <v>202122</v>
      </c>
      <c r="O73" s="27">
        <v>21.212763635142394</v>
      </c>
      <c r="P73" s="27">
        <v>2.953618190320318</v>
      </c>
      <c r="Q73" s="14">
        <v>952832</v>
      </c>
      <c r="R73" s="100">
        <v>13.923778349310265</v>
      </c>
      <c r="S73" s="82">
        <v>7705</v>
      </c>
      <c r="T73" s="72">
        <f t="shared" si="3"/>
        <v>0.8086420271359483</v>
      </c>
      <c r="U73" s="36">
        <v>0</v>
      </c>
      <c r="V73" s="36">
        <v>0</v>
      </c>
      <c r="W73" s="36">
        <v>0</v>
      </c>
      <c r="X73" s="36">
        <v>0</v>
      </c>
      <c r="Y73" s="36">
        <f t="shared" si="4"/>
        <v>0</v>
      </c>
      <c r="Z73" s="39">
        <v>0</v>
      </c>
      <c r="AA73" s="79"/>
    </row>
    <row r="74" spans="1:27" ht="12" customHeight="1">
      <c r="A74" s="13">
        <v>63</v>
      </c>
      <c r="B74" s="9" t="s">
        <v>23</v>
      </c>
      <c r="C74" s="80">
        <v>369669</v>
      </c>
      <c r="D74" s="81">
        <v>142231</v>
      </c>
      <c r="E74" s="14">
        <v>534386</v>
      </c>
      <c r="F74" s="104">
        <v>70.0856158095468</v>
      </c>
      <c r="G74" s="27">
        <v>10.436818874262723</v>
      </c>
      <c r="H74" s="36">
        <v>46665</v>
      </c>
      <c r="I74" s="36">
        <v>0</v>
      </c>
      <c r="J74" s="36">
        <v>0</v>
      </c>
      <c r="K74" s="14">
        <v>46665</v>
      </c>
      <c r="L74" s="104">
        <v>6.12019263557148</v>
      </c>
      <c r="M74" s="27">
        <v>0.911390180071091</v>
      </c>
      <c r="N74" s="14">
        <v>181425</v>
      </c>
      <c r="O74" s="27">
        <v>23.794191554881728</v>
      </c>
      <c r="P74" s="27">
        <v>3.543318620366392</v>
      </c>
      <c r="Q74" s="14">
        <v>762476</v>
      </c>
      <c r="R74" s="100">
        <v>14.891527674700207</v>
      </c>
      <c r="S74" s="82">
        <v>73079</v>
      </c>
      <c r="T74" s="72">
        <f t="shared" si="3"/>
        <v>9.584432821492086</v>
      </c>
      <c r="U74" s="36">
        <v>11000</v>
      </c>
      <c r="V74" s="36">
        <v>0</v>
      </c>
      <c r="W74" s="36">
        <v>0</v>
      </c>
      <c r="X74" s="36">
        <v>0</v>
      </c>
      <c r="Y74" s="36">
        <f t="shared" si="4"/>
        <v>11000</v>
      </c>
      <c r="Z74" s="39">
        <v>41212</v>
      </c>
      <c r="AA74" s="79"/>
    </row>
    <row r="75" spans="1:27" ht="12" customHeight="1">
      <c r="A75" s="13">
        <v>64</v>
      </c>
      <c r="B75" s="9" t="s">
        <v>24</v>
      </c>
      <c r="C75" s="80">
        <v>552925</v>
      </c>
      <c r="D75" s="81">
        <v>205474</v>
      </c>
      <c r="E75" s="14">
        <v>785948</v>
      </c>
      <c r="F75" s="104">
        <v>79.70889117190978</v>
      </c>
      <c r="G75" s="27">
        <v>16.70914386546761</v>
      </c>
      <c r="H75" s="36">
        <v>43339</v>
      </c>
      <c r="I75" s="36">
        <v>5703</v>
      </c>
      <c r="J75" s="36">
        <v>0</v>
      </c>
      <c r="K75" s="14">
        <v>49042</v>
      </c>
      <c r="L75" s="104">
        <v>4.973717651616646</v>
      </c>
      <c r="M75" s="27">
        <v>1.042626017815762</v>
      </c>
      <c r="N75" s="14">
        <v>151033</v>
      </c>
      <c r="O75" s="27">
        <v>15.31739117647357</v>
      </c>
      <c r="P75" s="27">
        <v>3.2109403235750578</v>
      </c>
      <c r="Q75" s="14">
        <v>986023</v>
      </c>
      <c r="R75" s="100">
        <v>20.962710206858432</v>
      </c>
      <c r="S75" s="82">
        <v>152767</v>
      </c>
      <c r="T75" s="72">
        <f t="shared" si="3"/>
        <v>15.49324914327556</v>
      </c>
      <c r="U75" s="36">
        <v>5200</v>
      </c>
      <c r="V75" s="36">
        <v>0</v>
      </c>
      <c r="W75" s="36">
        <v>0</v>
      </c>
      <c r="X75" s="36">
        <v>6500</v>
      </c>
      <c r="Y75" s="36">
        <f t="shared" si="4"/>
        <v>11700</v>
      </c>
      <c r="Z75" s="39">
        <v>19277</v>
      </c>
      <c r="AA75" s="79"/>
    </row>
    <row r="76" spans="1:27" ht="12" customHeight="1">
      <c r="A76" s="13">
        <v>65</v>
      </c>
      <c r="B76" s="11" t="s">
        <v>25</v>
      </c>
      <c r="C76" s="80">
        <v>590894</v>
      </c>
      <c r="D76" s="81">
        <v>129557</v>
      </c>
      <c r="E76" s="14">
        <v>694800</v>
      </c>
      <c r="F76" s="104">
        <v>71.63218912217577</v>
      </c>
      <c r="G76" s="27">
        <v>15.149797217740177</v>
      </c>
      <c r="H76" s="36">
        <v>57549</v>
      </c>
      <c r="I76" s="36">
        <v>985</v>
      </c>
      <c r="J76" s="36">
        <v>7232</v>
      </c>
      <c r="K76" s="14">
        <v>65766</v>
      </c>
      <c r="L76" s="104">
        <v>6.7803145506750315</v>
      </c>
      <c r="M76" s="27">
        <v>1.4339976451092407</v>
      </c>
      <c r="N76" s="14">
        <v>209389</v>
      </c>
      <c r="O76" s="27">
        <v>21.587496327149196</v>
      </c>
      <c r="P76" s="27">
        <v>4.565631677641621</v>
      </c>
      <c r="Q76" s="14">
        <v>969955</v>
      </c>
      <c r="R76" s="100">
        <v>21.14942654049104</v>
      </c>
      <c r="S76" s="82">
        <v>0</v>
      </c>
      <c r="T76" s="72">
        <f t="shared" si="3"/>
        <v>0</v>
      </c>
      <c r="U76" s="36">
        <v>0</v>
      </c>
      <c r="V76" s="36">
        <v>0</v>
      </c>
      <c r="W76" s="36">
        <v>0</v>
      </c>
      <c r="X76" s="36">
        <v>0</v>
      </c>
      <c r="Y76" s="36">
        <f t="shared" si="4"/>
        <v>0</v>
      </c>
      <c r="Z76" s="39">
        <v>0</v>
      </c>
      <c r="AA76" s="79"/>
    </row>
    <row r="77" spans="1:27" ht="12" customHeight="1" thickBot="1">
      <c r="A77" s="15"/>
      <c r="B77" s="4" t="s">
        <v>10</v>
      </c>
      <c r="C77" s="73">
        <f>SUM(C63:C76)</f>
        <v>15644797</v>
      </c>
      <c r="D77" s="73">
        <f>SUM(D63:D76)</f>
        <v>5072414</v>
      </c>
      <c r="E77" s="73">
        <v>20789985</v>
      </c>
      <c r="F77" s="105">
        <v>72.00480323296604</v>
      </c>
      <c r="G77" s="28">
        <v>11.98121558423596</v>
      </c>
      <c r="H77" s="73">
        <v>1961677</v>
      </c>
      <c r="I77" s="73">
        <v>179010</v>
      </c>
      <c r="J77" s="73">
        <v>383318</v>
      </c>
      <c r="K77" s="73">
        <v>2524005</v>
      </c>
      <c r="L77" s="105">
        <v>8.741732299663635</v>
      </c>
      <c r="M77" s="28">
        <v>1.4545776748126313</v>
      </c>
      <c r="N77" s="73">
        <v>5559063</v>
      </c>
      <c r="O77" s="28">
        <v>19.253464467370318</v>
      </c>
      <c r="P77" s="28">
        <v>3.2036738963183238</v>
      </c>
      <c r="Q77" s="73">
        <v>28873053</v>
      </c>
      <c r="R77" s="101">
        <v>16.639467155366916</v>
      </c>
      <c r="S77" s="73"/>
      <c r="T77" s="83"/>
      <c r="U77" s="89">
        <f aca="true" t="shared" si="5" ref="U77:Z77">SUM(U63:U76)</f>
        <v>50585</v>
      </c>
      <c r="V77" s="89">
        <f t="shared" si="5"/>
        <v>0</v>
      </c>
      <c r="W77" s="89">
        <f t="shared" si="5"/>
        <v>36483</v>
      </c>
      <c r="X77" s="89">
        <f t="shared" si="5"/>
        <v>82786</v>
      </c>
      <c r="Y77" s="89">
        <f t="shared" si="5"/>
        <v>169854</v>
      </c>
      <c r="Z77" s="90">
        <f t="shared" si="5"/>
        <v>304594</v>
      </c>
      <c r="AA77" s="79"/>
    </row>
    <row r="78" spans="1:27" ht="12.75" customHeight="1" thickBot="1" thickTop="1">
      <c r="A78" s="67"/>
      <c r="B78" s="6" t="s">
        <v>26</v>
      </c>
      <c r="C78" s="6"/>
      <c r="D78" s="6"/>
      <c r="E78" s="86"/>
      <c r="F78" s="6"/>
      <c r="G78" s="103"/>
      <c r="H78" s="86"/>
      <c r="I78" s="86"/>
      <c r="J78" s="86"/>
      <c r="K78" s="86"/>
      <c r="L78" s="6"/>
      <c r="M78" s="103"/>
      <c r="N78" s="86"/>
      <c r="O78" s="103"/>
      <c r="P78" s="103"/>
      <c r="Q78" s="86"/>
      <c r="R78" s="94"/>
      <c r="S78" s="87"/>
      <c r="T78" s="88"/>
      <c r="U78" s="88"/>
      <c r="V78" s="88"/>
      <c r="W78" s="88"/>
      <c r="X78" s="88"/>
      <c r="Y78" s="37"/>
      <c r="Z78" s="38"/>
      <c r="AA78" s="79"/>
    </row>
    <row r="79" spans="1:27" ht="12" customHeight="1" thickTop="1">
      <c r="A79" s="13">
        <v>66</v>
      </c>
      <c r="B79" s="8" t="s">
        <v>27</v>
      </c>
      <c r="C79" s="10">
        <v>2499803</v>
      </c>
      <c r="D79" s="81">
        <v>693260</v>
      </c>
      <c r="E79" s="14">
        <v>2969405</v>
      </c>
      <c r="F79" s="104">
        <v>67.37856437655418</v>
      </c>
      <c r="G79" s="27">
        <v>28.337261900217584</v>
      </c>
      <c r="H79" s="36">
        <v>240839</v>
      </c>
      <c r="I79" s="36">
        <v>61695</v>
      </c>
      <c r="J79" s="36">
        <v>72512</v>
      </c>
      <c r="K79" s="14">
        <v>375046</v>
      </c>
      <c r="L79" s="104">
        <v>8.51014295967345</v>
      </c>
      <c r="M79" s="27">
        <v>3.5790930259189984</v>
      </c>
      <c r="N79" s="14">
        <v>1062596</v>
      </c>
      <c r="O79" s="27">
        <v>24.111292663772364</v>
      </c>
      <c r="P79" s="27">
        <v>10.14043592777799</v>
      </c>
      <c r="Q79" s="14">
        <v>4407047</v>
      </c>
      <c r="R79" s="100">
        <v>42.05679085391457</v>
      </c>
      <c r="S79" s="75">
        <v>243092</v>
      </c>
      <c r="T79" s="76">
        <f aca="true" t="shared" si="6" ref="T79:T88">(S79/Q79)*100</f>
        <v>5.515983832257746</v>
      </c>
      <c r="U79" s="73">
        <v>0</v>
      </c>
      <c r="V79" s="73">
        <v>0</v>
      </c>
      <c r="W79" s="73">
        <v>0</v>
      </c>
      <c r="X79" s="73">
        <v>0</v>
      </c>
      <c r="Y79" s="36">
        <f aca="true" t="shared" si="7" ref="Y79:Y89">SUM(U79:X79)</f>
        <v>0</v>
      </c>
      <c r="Z79" s="39">
        <v>0</v>
      </c>
      <c r="AA79" s="79"/>
    </row>
    <row r="80" spans="1:27" ht="12" customHeight="1">
      <c r="A80" s="13">
        <v>67</v>
      </c>
      <c r="B80" s="9" t="s">
        <v>28</v>
      </c>
      <c r="C80" s="10">
        <v>1297631</v>
      </c>
      <c r="D80" s="81">
        <v>422434</v>
      </c>
      <c r="E80" s="14">
        <v>1667494</v>
      </c>
      <c r="F80" s="104">
        <v>80.78161030907857</v>
      </c>
      <c r="G80" s="27">
        <v>29.034231787156987</v>
      </c>
      <c r="H80" s="36">
        <v>63320</v>
      </c>
      <c r="I80" s="36">
        <v>21069</v>
      </c>
      <c r="J80" s="36">
        <v>45216</v>
      </c>
      <c r="K80" s="14">
        <v>129605</v>
      </c>
      <c r="L80" s="104">
        <v>6.278703613990892</v>
      </c>
      <c r="M80" s="27">
        <v>2.2566687560941636</v>
      </c>
      <c r="N80" s="14">
        <v>267101</v>
      </c>
      <c r="O80" s="27">
        <v>12.93968607693053</v>
      </c>
      <c r="P80" s="27">
        <v>4.650734782003065</v>
      </c>
      <c r="Q80" s="14">
        <v>2064200</v>
      </c>
      <c r="R80" s="100">
        <v>35.94163532525421</v>
      </c>
      <c r="S80" s="82">
        <v>152446</v>
      </c>
      <c r="T80" s="72">
        <f t="shared" si="6"/>
        <v>7.3852339889545595</v>
      </c>
      <c r="U80" s="36">
        <v>2209</v>
      </c>
      <c r="V80" s="36">
        <v>0</v>
      </c>
      <c r="W80" s="36">
        <v>0</v>
      </c>
      <c r="X80" s="36">
        <v>8050</v>
      </c>
      <c r="Y80" s="36">
        <f t="shared" si="7"/>
        <v>10259</v>
      </c>
      <c r="Z80" s="39">
        <v>8050</v>
      </c>
      <c r="AA80" s="79"/>
    </row>
    <row r="81" spans="1:27" ht="12" customHeight="1">
      <c r="A81" s="13">
        <v>68</v>
      </c>
      <c r="B81" s="9" t="s">
        <v>29</v>
      </c>
      <c r="C81" s="10">
        <v>935708</v>
      </c>
      <c r="D81" s="81">
        <v>243210</v>
      </c>
      <c r="E81" s="14">
        <v>1112656</v>
      </c>
      <c r="F81" s="104">
        <v>62.298140332292284</v>
      </c>
      <c r="G81" s="27">
        <v>27.758107973256163</v>
      </c>
      <c r="H81" s="36">
        <v>180296</v>
      </c>
      <c r="I81" s="36">
        <v>37516</v>
      </c>
      <c r="J81" s="36">
        <v>55342</v>
      </c>
      <c r="K81" s="14">
        <v>273154</v>
      </c>
      <c r="L81" s="104">
        <v>15.294022792603435</v>
      </c>
      <c r="M81" s="27">
        <v>6.81453946711905</v>
      </c>
      <c r="N81" s="14">
        <v>400208</v>
      </c>
      <c r="O81" s="27">
        <v>22.40783687510428</v>
      </c>
      <c r="P81" s="27">
        <v>9.984233110468017</v>
      </c>
      <c r="Q81" s="14">
        <v>1786018</v>
      </c>
      <c r="R81" s="100">
        <v>44.55688055084323</v>
      </c>
      <c r="S81" s="82">
        <v>259038</v>
      </c>
      <c r="T81" s="72">
        <f t="shared" si="6"/>
        <v>14.503661217300163</v>
      </c>
      <c r="U81" s="36">
        <v>9351</v>
      </c>
      <c r="V81" s="36">
        <v>0</v>
      </c>
      <c r="W81" s="36">
        <v>0</v>
      </c>
      <c r="X81" s="36">
        <v>15000</v>
      </c>
      <c r="Y81" s="36">
        <f t="shared" si="7"/>
        <v>24351</v>
      </c>
      <c r="Z81" s="39">
        <v>9321</v>
      </c>
      <c r="AA81" s="79"/>
    </row>
    <row r="82" spans="1:27" ht="12" customHeight="1">
      <c r="A82" s="13">
        <v>69</v>
      </c>
      <c r="B82" s="9" t="s">
        <v>30</v>
      </c>
      <c r="C82" s="10">
        <v>891233</v>
      </c>
      <c r="D82" s="81">
        <v>315913</v>
      </c>
      <c r="E82" s="14">
        <v>1140450</v>
      </c>
      <c r="F82" s="104">
        <v>65.81270861321552</v>
      </c>
      <c r="G82" s="27">
        <v>37.031204338084876</v>
      </c>
      <c r="H82" s="36">
        <v>227637</v>
      </c>
      <c r="I82" s="36">
        <v>0</v>
      </c>
      <c r="J82" s="36">
        <v>78638</v>
      </c>
      <c r="K82" s="14">
        <v>306275</v>
      </c>
      <c r="L82" s="104">
        <v>17.674415652165884</v>
      </c>
      <c r="M82" s="27">
        <v>9.944962171640094</v>
      </c>
      <c r="N82" s="14">
        <v>286147</v>
      </c>
      <c r="O82" s="27">
        <v>16.5128757346186</v>
      </c>
      <c r="P82" s="27">
        <v>9.291392018703121</v>
      </c>
      <c r="Q82" s="14">
        <v>1732872</v>
      </c>
      <c r="R82" s="100">
        <v>56.2675585284281</v>
      </c>
      <c r="S82" s="82">
        <v>0</v>
      </c>
      <c r="T82" s="72">
        <f t="shared" si="6"/>
        <v>0</v>
      </c>
      <c r="U82" s="36">
        <v>0</v>
      </c>
      <c r="V82" s="36">
        <v>0</v>
      </c>
      <c r="W82" s="36">
        <v>0</v>
      </c>
      <c r="X82" s="36">
        <v>0</v>
      </c>
      <c r="Y82" s="36">
        <f t="shared" si="7"/>
        <v>0</v>
      </c>
      <c r="Z82" s="39">
        <v>0</v>
      </c>
      <c r="AA82" s="79"/>
    </row>
    <row r="83" spans="1:27" ht="12" customHeight="1">
      <c r="A83" s="13">
        <v>70</v>
      </c>
      <c r="B83" s="9" t="s">
        <v>31</v>
      </c>
      <c r="C83" s="10">
        <v>122802</v>
      </c>
      <c r="D83" s="81">
        <v>43376</v>
      </c>
      <c r="E83" s="14">
        <v>174432</v>
      </c>
      <c r="F83" s="104">
        <v>70.50606305578012</v>
      </c>
      <c r="G83" s="27">
        <v>10.525706010137581</v>
      </c>
      <c r="H83" s="36">
        <v>24049</v>
      </c>
      <c r="I83" s="36">
        <v>0</v>
      </c>
      <c r="J83" s="36">
        <v>6336</v>
      </c>
      <c r="K83" s="14">
        <v>30385</v>
      </c>
      <c r="L83" s="104">
        <v>12.281729991915926</v>
      </c>
      <c r="M83" s="27">
        <v>1.8335143615737388</v>
      </c>
      <c r="N83" s="14">
        <v>42583</v>
      </c>
      <c r="O83" s="27">
        <v>17.21220695230396</v>
      </c>
      <c r="P83" s="27">
        <v>2.569575187062515</v>
      </c>
      <c r="Q83" s="14">
        <v>247400</v>
      </c>
      <c r="R83" s="100">
        <v>14.928795558773835</v>
      </c>
      <c r="S83" s="82">
        <v>9958</v>
      </c>
      <c r="T83" s="72">
        <f t="shared" si="6"/>
        <v>4.0250606305578005</v>
      </c>
      <c r="U83" s="36">
        <v>7465</v>
      </c>
      <c r="V83" s="36">
        <v>0</v>
      </c>
      <c r="W83" s="36">
        <v>0</v>
      </c>
      <c r="X83" s="36">
        <v>0</v>
      </c>
      <c r="Y83" s="36">
        <f t="shared" si="7"/>
        <v>7465</v>
      </c>
      <c r="Z83" s="39">
        <v>7465</v>
      </c>
      <c r="AA83" s="79"/>
    </row>
    <row r="84" spans="1:27" ht="12" customHeight="1">
      <c r="A84" s="13">
        <v>71</v>
      </c>
      <c r="B84" s="9" t="s">
        <v>32</v>
      </c>
      <c r="C84" s="10">
        <v>439698</v>
      </c>
      <c r="D84" s="81">
        <v>116617</v>
      </c>
      <c r="E84" s="14">
        <v>528042</v>
      </c>
      <c r="F84" s="104">
        <v>69.98030635153295</v>
      </c>
      <c r="G84" s="27">
        <v>41.52252889832508</v>
      </c>
      <c r="H84" s="36">
        <v>70599</v>
      </c>
      <c r="I84" s="36">
        <v>17536</v>
      </c>
      <c r="J84" s="36">
        <v>16620</v>
      </c>
      <c r="K84" s="14">
        <v>104755</v>
      </c>
      <c r="L84" s="104">
        <v>13.88296194593391</v>
      </c>
      <c r="M84" s="27">
        <v>8.23739875756861</v>
      </c>
      <c r="N84" s="14">
        <v>121761</v>
      </c>
      <c r="O84" s="27">
        <v>16.13673170253314</v>
      </c>
      <c r="P84" s="27">
        <v>9.574663835810332</v>
      </c>
      <c r="Q84" s="14">
        <v>754558</v>
      </c>
      <c r="R84" s="100">
        <v>59.33459149170402</v>
      </c>
      <c r="S84" s="82">
        <v>37138</v>
      </c>
      <c r="T84" s="72">
        <f t="shared" si="6"/>
        <v>4.921821781758327</v>
      </c>
      <c r="U84" s="36">
        <v>0</v>
      </c>
      <c r="V84" s="36">
        <v>0</v>
      </c>
      <c r="W84" s="36">
        <v>0</v>
      </c>
      <c r="X84" s="36">
        <v>0</v>
      </c>
      <c r="Y84" s="36">
        <f t="shared" si="7"/>
        <v>0</v>
      </c>
      <c r="Z84" s="39">
        <v>0</v>
      </c>
      <c r="AA84" s="79"/>
    </row>
    <row r="85" spans="1:27" ht="12" customHeight="1">
      <c r="A85" s="13">
        <v>72</v>
      </c>
      <c r="B85" s="9" t="s">
        <v>33</v>
      </c>
      <c r="C85" s="10">
        <v>229511</v>
      </c>
      <c r="D85" s="81">
        <v>101292</v>
      </c>
      <c r="E85" s="14">
        <v>322304</v>
      </c>
      <c r="F85" s="104">
        <v>63.280989236671495</v>
      </c>
      <c r="G85" s="27">
        <v>30.400301829843425</v>
      </c>
      <c r="H85" s="36">
        <v>49308</v>
      </c>
      <c r="I85" s="36">
        <v>4540</v>
      </c>
      <c r="J85" s="36">
        <v>0</v>
      </c>
      <c r="K85" s="14">
        <v>53848</v>
      </c>
      <c r="L85" s="104">
        <v>10.57248656056483</v>
      </c>
      <c r="M85" s="27">
        <v>5.079041690247124</v>
      </c>
      <c r="N85" s="14">
        <v>133170</v>
      </c>
      <c r="O85" s="27">
        <v>26.146524202763676</v>
      </c>
      <c r="P85" s="27">
        <v>12.560837577815507</v>
      </c>
      <c r="Q85" s="14">
        <v>509322</v>
      </c>
      <c r="R85" s="100">
        <v>48.04018109790606</v>
      </c>
      <c r="S85" s="82">
        <v>0</v>
      </c>
      <c r="T85" s="72">
        <f t="shared" si="6"/>
        <v>0</v>
      </c>
      <c r="U85" s="36">
        <v>27445</v>
      </c>
      <c r="V85" s="36">
        <v>0</v>
      </c>
      <c r="W85" s="36">
        <v>0</v>
      </c>
      <c r="X85" s="36">
        <v>0</v>
      </c>
      <c r="Y85" s="36">
        <f t="shared" si="7"/>
        <v>27445</v>
      </c>
      <c r="Z85" s="39">
        <v>27445</v>
      </c>
      <c r="AA85" s="79"/>
    </row>
    <row r="86" spans="1:27" ht="12" customHeight="1">
      <c r="A86" s="13">
        <v>73</v>
      </c>
      <c r="B86" s="9" t="s">
        <v>34</v>
      </c>
      <c r="C86" s="10">
        <v>187759</v>
      </c>
      <c r="D86" s="81">
        <v>52009</v>
      </c>
      <c r="E86" s="14">
        <v>244903</v>
      </c>
      <c r="F86" s="104">
        <v>62.335635998961514</v>
      </c>
      <c r="G86" s="27">
        <v>25.04632849253426</v>
      </c>
      <c r="H86" s="36">
        <v>47918</v>
      </c>
      <c r="I86" s="36">
        <v>3243</v>
      </c>
      <c r="J86" s="36">
        <v>6312</v>
      </c>
      <c r="K86" s="14">
        <v>57473</v>
      </c>
      <c r="L86" s="104">
        <v>14.628714257352154</v>
      </c>
      <c r="M86" s="27">
        <v>5.877786868480261</v>
      </c>
      <c r="N86" s="14">
        <v>90502</v>
      </c>
      <c r="O86" s="27">
        <v>23.035649743686335</v>
      </c>
      <c r="P86" s="27">
        <v>9.25567600736347</v>
      </c>
      <c r="Q86" s="14">
        <v>392878</v>
      </c>
      <c r="R86" s="100">
        <v>40.17979136837799</v>
      </c>
      <c r="S86" s="82">
        <v>27599</v>
      </c>
      <c r="T86" s="72">
        <f t="shared" si="6"/>
        <v>7.024827045545945</v>
      </c>
      <c r="U86" s="36">
        <v>0</v>
      </c>
      <c r="V86" s="36">
        <v>0</v>
      </c>
      <c r="W86" s="36">
        <v>0</v>
      </c>
      <c r="X86" s="36">
        <v>0</v>
      </c>
      <c r="Y86" s="36">
        <f t="shared" si="7"/>
        <v>0</v>
      </c>
      <c r="Z86" s="39">
        <v>0</v>
      </c>
      <c r="AA86" s="79"/>
    </row>
    <row r="87" spans="1:27" ht="12" customHeight="1">
      <c r="A87" s="13">
        <v>74</v>
      </c>
      <c r="B87" s="9" t="s">
        <v>35</v>
      </c>
      <c r="C87" s="10">
        <v>108366</v>
      </c>
      <c r="D87" s="81">
        <v>18756</v>
      </c>
      <c r="E87" s="14">
        <v>138941</v>
      </c>
      <c r="F87" s="104">
        <v>73.07107733571748</v>
      </c>
      <c r="G87" s="27">
        <v>27.62795784450189</v>
      </c>
      <c r="H87" s="36">
        <v>23480</v>
      </c>
      <c r="I87" s="36">
        <v>0</v>
      </c>
      <c r="J87" s="36">
        <v>1333</v>
      </c>
      <c r="K87" s="14">
        <v>24813</v>
      </c>
      <c r="L87" s="104">
        <v>13.049514843934892</v>
      </c>
      <c r="M87" s="27">
        <v>4.933982899184729</v>
      </c>
      <c r="N87" s="14">
        <v>26391</v>
      </c>
      <c r="O87" s="27">
        <v>13.87940782034763</v>
      </c>
      <c r="P87" s="27">
        <v>5.247762974746471</v>
      </c>
      <c r="Q87" s="14">
        <v>190145</v>
      </c>
      <c r="R87" s="100">
        <v>37.80970371843309</v>
      </c>
      <c r="S87" s="82">
        <v>22123</v>
      </c>
      <c r="T87" s="72">
        <f t="shared" si="6"/>
        <v>11.634805017223698</v>
      </c>
      <c r="U87" s="36">
        <v>0</v>
      </c>
      <c r="V87" s="36">
        <v>0</v>
      </c>
      <c r="W87" s="36">
        <v>0</v>
      </c>
      <c r="X87" s="36">
        <v>0</v>
      </c>
      <c r="Y87" s="36">
        <f t="shared" si="7"/>
        <v>0</v>
      </c>
      <c r="Z87" s="39">
        <v>0</v>
      </c>
      <c r="AA87" s="79"/>
    </row>
    <row r="88" spans="1:27" ht="12" customHeight="1">
      <c r="A88" s="13">
        <v>75</v>
      </c>
      <c r="B88" s="9" t="s">
        <v>36</v>
      </c>
      <c r="C88" s="10">
        <v>142952</v>
      </c>
      <c r="D88" s="81">
        <v>47476</v>
      </c>
      <c r="E88" s="14">
        <v>162075</v>
      </c>
      <c r="F88" s="104">
        <v>80.51335803916504</v>
      </c>
      <c r="G88" s="27">
        <v>33.93530150753769</v>
      </c>
      <c r="H88" s="36">
        <v>13202</v>
      </c>
      <c r="I88" s="36">
        <v>1528</v>
      </c>
      <c r="J88" s="36">
        <v>711</v>
      </c>
      <c r="K88" s="14">
        <v>15441</v>
      </c>
      <c r="L88" s="104">
        <v>7.670564624295833</v>
      </c>
      <c r="M88" s="27">
        <v>3.233040201005025</v>
      </c>
      <c r="N88" s="14">
        <v>23786</v>
      </c>
      <c r="O88" s="27">
        <v>11.816077336539129</v>
      </c>
      <c r="P88" s="27">
        <v>4.980318257956449</v>
      </c>
      <c r="Q88" s="14">
        <v>201302</v>
      </c>
      <c r="R88" s="100">
        <v>42.14865996649916</v>
      </c>
      <c r="S88" s="91">
        <v>0</v>
      </c>
      <c r="T88" s="83">
        <f t="shared" si="6"/>
        <v>0</v>
      </c>
      <c r="U88" s="73">
        <v>0</v>
      </c>
      <c r="V88" s="73">
        <v>0</v>
      </c>
      <c r="W88" s="73">
        <v>0</v>
      </c>
      <c r="X88" s="73">
        <v>0</v>
      </c>
      <c r="Y88" s="36">
        <f t="shared" si="7"/>
        <v>0</v>
      </c>
      <c r="Z88" s="39">
        <v>0</v>
      </c>
      <c r="AA88" s="79"/>
    </row>
    <row r="89" spans="1:27" ht="12" customHeight="1">
      <c r="A89" s="13"/>
      <c r="B89" s="29" t="s">
        <v>10</v>
      </c>
      <c r="C89" s="36">
        <f>SUM(C79:C88)</f>
        <v>6855463</v>
      </c>
      <c r="D89" s="36">
        <f>SUM(D79:D88)</f>
        <v>2054343</v>
      </c>
      <c r="E89" s="36">
        <v>8460702</v>
      </c>
      <c r="F89" s="104">
        <v>68.86602372083021</v>
      </c>
      <c r="G89" s="27">
        <v>28.918062035375545</v>
      </c>
      <c r="H89" s="36">
        <v>940648</v>
      </c>
      <c r="I89" s="36">
        <v>147127</v>
      </c>
      <c r="J89" s="36">
        <v>283020</v>
      </c>
      <c r="K89" s="36">
        <v>1370795</v>
      </c>
      <c r="L89" s="104">
        <v>11.157608551441173</v>
      </c>
      <c r="M89" s="27">
        <v>4.685277279330086</v>
      </c>
      <c r="N89" s="36">
        <v>2454245</v>
      </c>
      <c r="O89" s="27">
        <v>19.976367727728615</v>
      </c>
      <c r="P89" s="27">
        <v>8.388430317012732</v>
      </c>
      <c r="Q89" s="36">
        <v>12285742</v>
      </c>
      <c r="R89" s="100">
        <v>41.99176963171836</v>
      </c>
      <c r="S89" s="36"/>
      <c r="T89" s="83"/>
      <c r="U89" s="36">
        <f>SUM(U79:U88)</f>
        <v>46470</v>
      </c>
      <c r="V89" s="36">
        <f>SUM(V79:V88)</f>
        <v>0</v>
      </c>
      <c r="W89" s="36">
        <f>SUM(W79:W88)</f>
        <v>0</v>
      </c>
      <c r="X89" s="36">
        <f>SUM(X79:X88)</f>
        <v>23050</v>
      </c>
      <c r="Y89" s="36">
        <f t="shared" si="7"/>
        <v>69520</v>
      </c>
      <c r="Z89" s="39">
        <f>SUM(Z79:Z88)</f>
        <v>52281</v>
      </c>
      <c r="AA89" s="79"/>
    </row>
    <row r="90" spans="1:27" ht="12" customHeight="1" thickBot="1">
      <c r="A90" s="15"/>
      <c r="B90" s="4"/>
      <c r="C90" s="73"/>
      <c r="D90" s="73"/>
      <c r="E90" s="73"/>
      <c r="F90" s="83"/>
      <c r="G90" s="28"/>
      <c r="H90" s="73"/>
      <c r="I90" s="73"/>
      <c r="J90" s="73"/>
      <c r="K90" s="73"/>
      <c r="L90" s="83"/>
      <c r="M90" s="28"/>
      <c r="N90" s="73"/>
      <c r="O90" s="28"/>
      <c r="P90" s="28"/>
      <c r="Q90" s="73"/>
      <c r="R90" s="101"/>
      <c r="S90" s="92"/>
      <c r="T90" s="83"/>
      <c r="U90" s="42"/>
      <c r="V90" s="42"/>
      <c r="W90" s="42"/>
      <c r="X90" s="42"/>
      <c r="Y90" s="89"/>
      <c r="Z90" s="90"/>
      <c r="AA90" s="79"/>
    </row>
    <row r="91" spans="1:27" ht="12.75" customHeight="1" thickBot="1" thickTop="1">
      <c r="A91" s="16"/>
      <c r="B91" s="17" t="s">
        <v>37</v>
      </c>
      <c r="C91" s="37">
        <f>C61+C77+C89</f>
        <v>106447406</v>
      </c>
      <c r="D91" s="93">
        <f>D61+D77+D89</f>
        <v>33525229</v>
      </c>
      <c r="E91" s="93">
        <v>134302918</v>
      </c>
      <c r="F91" s="108">
        <v>81.41450179975183</v>
      </c>
      <c r="G91" s="41">
        <v>14.009987245242575</v>
      </c>
      <c r="H91" s="93">
        <v>15381316</v>
      </c>
      <c r="I91" s="93">
        <v>1983363</v>
      </c>
      <c r="J91" s="93">
        <v>2841377</v>
      </c>
      <c r="K91" s="93">
        <v>20206056</v>
      </c>
      <c r="L91" s="108">
        <v>12.248922116330235</v>
      </c>
      <c r="M91" s="41">
        <v>2.1078215652518972</v>
      </c>
      <c r="N91" s="93">
        <v>36540822</v>
      </c>
      <c r="O91" s="117">
        <v>22.15106613307844</v>
      </c>
      <c r="P91" s="41">
        <v>3.8118043730865128</v>
      </c>
      <c r="Q91" s="93">
        <v>191049796</v>
      </c>
      <c r="R91" s="94">
        <v>19.929613183580987</v>
      </c>
      <c r="S91" s="107">
        <v>8315282</v>
      </c>
      <c r="T91" s="95"/>
      <c r="U91" s="38">
        <f aca="true" t="shared" si="8" ref="U91:Z91">SUM(U89,U77,U61)</f>
        <v>15709453</v>
      </c>
      <c r="V91" s="38">
        <f t="shared" si="8"/>
        <v>24540</v>
      </c>
      <c r="W91" s="38">
        <f t="shared" si="8"/>
        <v>104605</v>
      </c>
      <c r="X91" s="38">
        <f t="shared" si="8"/>
        <v>299542</v>
      </c>
      <c r="Y91" s="38">
        <f t="shared" si="8"/>
        <v>16138140</v>
      </c>
      <c r="Z91" s="38">
        <f t="shared" si="8"/>
        <v>9963637</v>
      </c>
      <c r="AA91" s="79"/>
    </row>
    <row r="92" spans="1:26" ht="12.75" thickTop="1">
      <c r="A92" s="1"/>
      <c r="B92" s="1"/>
      <c r="C92" s="1"/>
      <c r="D92" s="1"/>
      <c r="E92" s="30"/>
      <c r="F92" s="1"/>
      <c r="G92" s="18"/>
      <c r="H92" s="30"/>
      <c r="I92" s="30"/>
      <c r="J92" s="30"/>
      <c r="K92" s="30"/>
      <c r="L92" s="1"/>
      <c r="M92" s="18"/>
      <c r="N92" s="30"/>
      <c r="O92" s="18"/>
      <c r="P92" s="18"/>
      <c r="Q92" s="30"/>
      <c r="R92" s="18"/>
      <c r="Y92" s="30"/>
      <c r="Z92" s="30"/>
    </row>
  </sheetData>
  <sheetProtection/>
  <mergeCells count="2">
    <mergeCell ref="B4:B6"/>
    <mergeCell ref="U4:Y5"/>
  </mergeCells>
  <printOptions/>
  <pageMargins left="0.4" right="0.4" top="0.4" bottom="0.4" header="0.25" footer="0.25"/>
  <pageSetup fitToHeight="2" horizontalDpi="600" verticalDpi="600" orientation="landscape" scale="96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Cultural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Library of NC</dc:creator>
  <cp:keywords/>
  <dc:description/>
  <cp:lastModifiedBy>lOdonoghue</cp:lastModifiedBy>
  <cp:lastPrinted>2012-04-13T18:55:30Z</cp:lastPrinted>
  <dcterms:created xsi:type="dcterms:W3CDTF">2001-01-10T00:33:57Z</dcterms:created>
  <dcterms:modified xsi:type="dcterms:W3CDTF">2012-04-13T20:01:07Z</dcterms:modified>
  <cp:category/>
  <cp:version/>
  <cp:contentType/>
  <cp:contentStatus/>
</cp:coreProperties>
</file>