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bstaging\inetpub$\SL\slncroot\ld\aboutlibraries\plstats\1213\"/>
    </mc:Choice>
  </mc:AlternateContent>
  <bookViews>
    <workbookView xWindow="360" yWindow="135" windowWidth="18195" windowHeight="11055"/>
  </bookViews>
  <sheets>
    <sheet name="Summary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I51" i="1" l="1"/>
  <c r="H51" i="1"/>
  <c r="G51" i="1"/>
  <c r="F51" i="1"/>
  <c r="E51" i="1"/>
  <c r="D51" i="1"/>
  <c r="C51" i="1"/>
  <c r="I42" i="1"/>
  <c r="H42" i="1"/>
  <c r="G42" i="1"/>
  <c r="D42" i="1"/>
  <c r="C42" i="1"/>
  <c r="I32" i="1"/>
  <c r="H32" i="1"/>
  <c r="G32" i="1"/>
  <c r="F32" i="1"/>
  <c r="E32" i="1"/>
  <c r="D32" i="1"/>
  <c r="C32" i="1"/>
  <c r="I23" i="1"/>
  <c r="H23" i="1"/>
  <c r="G23" i="1"/>
  <c r="F23" i="1"/>
  <c r="E23" i="1"/>
  <c r="D23" i="1"/>
  <c r="C23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<sst xmlns="http://schemas.openxmlformats.org/spreadsheetml/2006/main" count="129" uniqueCount="64">
  <si>
    <t>Five-Year Statewide Summary</t>
  </si>
  <si>
    <t>2009-2013</t>
  </si>
  <si>
    <t>Statistical Report of North Carolina Public Libraries, July 1, 2012 - June 30, 2013</t>
  </si>
  <si>
    <t>Collections/Circulation</t>
  </si>
  <si>
    <t>Total</t>
  </si>
  <si>
    <t>Print Book</t>
  </si>
  <si>
    <t xml:space="preserve">Total </t>
  </si>
  <si>
    <t xml:space="preserve">Electronic </t>
  </si>
  <si>
    <t>Cost per</t>
  </si>
  <si>
    <t>Grand</t>
  </si>
  <si>
    <t>Volumes</t>
  </si>
  <si>
    <t>Circulation</t>
  </si>
  <si>
    <t>Materials</t>
  </si>
  <si>
    <t>Year</t>
  </si>
  <si>
    <t>Per Capita</t>
  </si>
  <si>
    <t>Circulation*</t>
  </si>
  <si>
    <t>Circulation ($)</t>
  </si>
  <si>
    <t>2008-2009</t>
  </si>
  <si>
    <t>N/A</t>
  </si>
  <si>
    <t>2009-2010</t>
  </si>
  <si>
    <t>2010-2011</t>
  </si>
  <si>
    <t>2011-2012</t>
  </si>
  <si>
    <t>2012-2013</t>
  </si>
  <si>
    <t>Trend</t>
  </si>
  <si>
    <t>Operating Income</t>
  </si>
  <si>
    <t>Local</t>
  </si>
  <si>
    <t>Local Income</t>
  </si>
  <si>
    <t>State Aid</t>
  </si>
  <si>
    <t>Federal</t>
  </si>
  <si>
    <t>Total Income</t>
  </si>
  <si>
    <t>Income ($)</t>
  </si>
  <si>
    <t>Per Capita ($)</t>
  </si>
  <si>
    <t>State Aid ($)</t>
  </si>
  <si>
    <t>Income</t>
  </si>
  <si>
    <t>Per capita ($)</t>
  </si>
  <si>
    <t>Operating Expenditures</t>
  </si>
  <si>
    <t>Personnel</t>
  </si>
  <si>
    <t>Other</t>
  </si>
  <si>
    <t>Expenses ($)</t>
  </si>
  <si>
    <t>Service Measures</t>
  </si>
  <si>
    <t>Reference</t>
  </si>
  <si>
    <t xml:space="preserve">Library </t>
  </si>
  <si>
    <t xml:space="preserve">Public </t>
  </si>
  <si>
    <t>Questions</t>
  </si>
  <si>
    <t>Library</t>
  </si>
  <si>
    <t>Visits</t>
  </si>
  <si>
    <t>Registered</t>
  </si>
  <si>
    <t>Computer</t>
  </si>
  <si>
    <t>Annual</t>
  </si>
  <si>
    <t>Borrowers</t>
  </si>
  <si>
    <t>Usage</t>
  </si>
  <si>
    <t>Hours</t>
  </si>
  <si>
    <t>Program/FTE Staff Measures</t>
  </si>
  <si>
    <t>Program</t>
  </si>
  <si>
    <t>Attendance</t>
  </si>
  <si>
    <t>FTE Staff Per</t>
  </si>
  <si>
    <t>% Staff</t>
  </si>
  <si>
    <t>Programs</t>
  </si>
  <si>
    <t>ALA MLS</t>
  </si>
  <si>
    <t>FTE Staff</t>
  </si>
  <si>
    <t>25,000 Pop.</t>
  </si>
  <si>
    <t>with ALA MLS</t>
  </si>
  <si>
    <t xml:space="preserve">* This includes ebooks, downloadable audio, downloadable video, and eperiodicals. </t>
  </si>
  <si>
    <t xml:space="preserve">     The number does not include circulation of electronic materials in library databases.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</si>
</sst>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horizontal="left" vertical="center"/>
    </xf>
  </cellStyleXfs>
  <cellXfs count="59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Alignment="1">
      <alignment vertical="center"/>
    </xf>
    <xf numFmtId="0" fontId="9" fillId="0" borderId="5" xfId="0" applyFont="1" applyBorder="1" applyProtection="1"/>
    <xf numFmtId="3" fontId="9" fillId="0" borderId="6" xfId="0" applyNumberFormat="1" applyFont="1" applyBorder="1" applyAlignment="1" applyProtection="1">
      <alignment horizontal="center"/>
    </xf>
    <xf numFmtId="4" fontId="9" fillId="0" borderId="6" xfId="0" applyNumberFormat="1" applyFont="1" applyBorder="1" applyAlignment="1" applyProtection="1">
      <alignment horizontal="center"/>
    </xf>
    <xf numFmtId="4" fontId="9" fillId="0" borderId="7" xfId="0" applyNumberFormat="1" applyFont="1" applyBorder="1" applyAlignment="1" applyProtection="1">
      <alignment horizontal="center"/>
    </xf>
    <xf numFmtId="3" fontId="9" fillId="0" borderId="8" xfId="0" applyNumberFormat="1" applyFont="1" applyBorder="1" applyAlignment="1" applyProtection="1">
      <alignment horizontal="center"/>
    </xf>
    <xf numFmtId="0" fontId="9" fillId="0" borderId="9" xfId="0" applyFont="1" applyBorder="1" applyProtection="1"/>
    <xf numFmtId="3" fontId="9" fillId="0" borderId="10" xfId="0" applyNumberFormat="1" applyFont="1" applyBorder="1" applyAlignment="1" applyProtection="1">
      <alignment horizontal="center"/>
    </xf>
    <xf numFmtId="4" fontId="9" fillId="0" borderId="10" xfId="0" applyNumberFormat="1" applyFont="1" applyBorder="1" applyAlignment="1" applyProtection="1">
      <alignment horizontal="center"/>
    </xf>
    <xf numFmtId="4" fontId="9" fillId="0" borderId="11" xfId="0" applyNumberFormat="1" applyFont="1" applyBorder="1" applyAlignment="1" applyProtection="1">
      <alignment horizontal="center"/>
    </xf>
    <xf numFmtId="3" fontId="9" fillId="0" borderId="12" xfId="0" applyNumberFormat="1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4" fontId="9" fillId="0" borderId="14" xfId="0" applyNumberFormat="1" applyFont="1" applyBorder="1" applyAlignment="1" applyProtection="1">
      <alignment horizontal="center"/>
    </xf>
    <xf numFmtId="3" fontId="9" fillId="0" borderId="15" xfId="0" applyNumberFormat="1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3" fontId="9" fillId="0" borderId="17" xfId="0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3" fontId="9" fillId="0" borderId="19" xfId="0" applyNumberFormat="1" applyFont="1" applyFill="1" applyBorder="1" applyAlignment="1">
      <alignment horizontal="center"/>
    </xf>
    <xf numFmtId="4" fontId="9" fillId="0" borderId="19" xfId="0" applyNumberFormat="1" applyFont="1" applyFill="1" applyBorder="1" applyAlignment="1">
      <alignment horizontal="center"/>
    </xf>
    <xf numFmtId="164" fontId="9" fillId="0" borderId="19" xfId="1" applyNumberFormat="1" applyFont="1" applyFill="1" applyBorder="1" applyAlignment="1"/>
    <xf numFmtId="3" fontId="9" fillId="0" borderId="20" xfId="0" applyNumberFormat="1" applyFont="1" applyFill="1" applyBorder="1" applyAlignment="1">
      <alignment horizontal="center"/>
    </xf>
    <xf numFmtId="3" fontId="9" fillId="0" borderId="23" xfId="0" applyNumberFormat="1" applyFont="1" applyBorder="1" applyAlignment="1" applyProtection="1">
      <alignment horizontal="center"/>
    </xf>
    <xf numFmtId="4" fontId="9" fillId="0" borderId="23" xfId="0" applyNumberFormat="1" applyFont="1" applyBorder="1" applyAlignment="1" applyProtection="1">
      <alignment horizontal="center"/>
    </xf>
    <xf numFmtId="3" fontId="9" fillId="0" borderId="17" xfId="0" applyNumberFormat="1" applyFont="1" applyFill="1" applyBorder="1" applyAlignment="1" applyProtection="1">
      <alignment horizontal="center"/>
    </xf>
    <xf numFmtId="4" fontId="9" fillId="0" borderId="18" xfId="0" applyNumberFormat="1" applyFont="1" applyFill="1" applyBorder="1" applyAlignment="1">
      <alignment horizontal="center"/>
    </xf>
    <xf numFmtId="4" fontId="9" fillId="0" borderId="20" xfId="0" applyNumberFormat="1" applyFont="1" applyFill="1" applyBorder="1" applyAlignment="1">
      <alignment horizontal="center"/>
    </xf>
    <xf numFmtId="164" fontId="9" fillId="0" borderId="17" xfId="1" applyNumberFormat="1" applyFont="1" applyFill="1" applyBorder="1" applyAlignment="1">
      <alignment horizontal="center"/>
    </xf>
    <xf numFmtId="164" fontId="9" fillId="0" borderId="19" xfId="1" applyNumberFormat="1" applyFont="1" applyFill="1" applyBorder="1" applyAlignment="1">
      <alignment horizontal="center"/>
    </xf>
    <xf numFmtId="4" fontId="9" fillId="0" borderId="17" xfId="0" applyNumberFormat="1" applyFont="1" applyFill="1" applyBorder="1" applyAlignment="1" applyProtection="1">
      <alignment horizontal="center"/>
    </xf>
    <xf numFmtId="9" fontId="9" fillId="0" borderId="18" xfId="2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 applyProtection="1">
      <alignment horizontal="center"/>
    </xf>
    <xf numFmtId="4" fontId="9" fillId="0" borderId="11" xfId="0" applyNumberFormat="1" applyFont="1" applyFill="1" applyBorder="1" applyAlignment="1" applyProtection="1">
      <alignment horizontal="center"/>
    </xf>
    <xf numFmtId="9" fontId="9" fillId="0" borderId="12" xfId="2" applyFont="1" applyFill="1" applyBorder="1" applyAlignment="1" applyProtection="1">
      <alignment horizontal="center"/>
    </xf>
    <xf numFmtId="0" fontId="9" fillId="0" borderId="5" xfId="0" applyFont="1" applyBorder="1" applyAlignment="1" applyProtection="1">
      <alignment horizontal="center"/>
    </xf>
    <xf numFmtId="3" fontId="9" fillId="0" borderId="6" xfId="0" applyNumberFormat="1" applyFont="1" applyFill="1" applyBorder="1" applyAlignment="1">
      <alignment horizontal="center"/>
    </xf>
    <xf numFmtId="4" fontId="9" fillId="0" borderId="6" xfId="0" applyNumberFormat="1" applyFont="1" applyFill="1" applyBorder="1" applyAlignment="1">
      <alignment horizontal="center"/>
    </xf>
    <xf numFmtId="9" fontId="9" fillId="0" borderId="24" xfId="2" applyFont="1" applyFill="1" applyBorder="1" applyAlignment="1">
      <alignment horizontal="center"/>
    </xf>
    <xf numFmtId="0" fontId="9" fillId="0" borderId="25" xfId="0" applyFont="1" applyBorder="1" applyAlignment="1" applyProtection="1">
      <alignment horizontal="center"/>
    </xf>
    <xf numFmtId="3" fontId="9" fillId="0" borderId="26" xfId="0" applyNumberFormat="1" applyFont="1" applyFill="1" applyBorder="1" applyAlignment="1">
      <alignment horizontal="center"/>
    </xf>
    <xf numFmtId="3" fontId="9" fillId="0" borderId="27" xfId="0" applyNumberFormat="1" applyFont="1" applyFill="1" applyBorder="1" applyAlignment="1">
      <alignment horizontal="center"/>
    </xf>
    <xf numFmtId="0" fontId="8" fillId="0" borderId="21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/>
    <xf numFmtId="0" fontId="4" fillId="0" borderId="0" xfId="0" applyFont="1" applyBorder="1" applyAlignment="1">
      <alignment horizontal="center"/>
    </xf>
    <xf numFmtId="3" fontId="6" fillId="0" borderId="0" xfId="0" applyNumberFormat="1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64" fontId="10" fillId="0" borderId="0" xfId="1" applyNumberFormat="1" applyFont="1"/>
  </cellXfs>
  <cellStyles count="8">
    <cellStyle name="Comma" xfId="1" builtinId="3"/>
    <cellStyle name="Normal" xfId="0" builtinId="0"/>
    <cellStyle name="Percent" xfId="2" builtinId="5"/>
    <cellStyle name="sCurrency" xfId="3"/>
    <cellStyle name="sInteger" xfId="4"/>
    <cellStyle name="sNumber" xfId="5"/>
    <cellStyle name="sPercent" xfId="6"/>
    <cellStyle name="sTex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2-2013StatisticalReportsTable_12-1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data (computable)"/>
      <sheetName val="Outlets"/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LibPAS export"/>
      <sheetName val="All data (unlinked)"/>
      <sheetName val="county"/>
      <sheetName val="regional"/>
      <sheetName val="municip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84">
          <cell r="AB84">
            <v>919597</v>
          </cell>
          <cell r="AC84">
            <v>717.02999999999986</v>
          </cell>
          <cell r="AG84">
            <v>2881.07</v>
          </cell>
          <cell r="AR84">
            <v>177206394</v>
          </cell>
          <cell r="AS84">
            <v>13518665</v>
          </cell>
          <cell r="AX84">
            <v>1675778</v>
          </cell>
          <cell r="AZ84">
            <v>206160285</v>
          </cell>
          <cell r="BC84">
            <v>137651547</v>
          </cell>
          <cell r="BG84">
            <v>20902474</v>
          </cell>
          <cell r="BH84">
            <v>36340875</v>
          </cell>
          <cell r="BI84">
            <v>194894896</v>
          </cell>
          <cell r="CA84">
            <v>16516721</v>
          </cell>
          <cell r="CY84">
            <v>41433833</v>
          </cell>
          <cell r="DI84">
            <v>1923426</v>
          </cell>
          <cell r="DP84">
            <v>52705420</v>
          </cell>
          <cell r="DT84">
            <v>5441968</v>
          </cell>
          <cell r="EB84">
            <v>111799</v>
          </cell>
          <cell r="EL84">
            <v>2592184</v>
          </cell>
          <cell r="ES84">
            <v>9103160</v>
          </cell>
          <cell r="FA84">
            <v>8582110</v>
          </cell>
          <cell r="GK84">
            <v>9765229</v>
          </cell>
        </row>
        <row r="85">
          <cell r="AH85">
            <v>0.2488762855466892</v>
          </cell>
        </row>
      </sheetData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120" zoomScaleNormal="120" zoomScalePageLayoutView="125" workbookViewId="0">
      <selection sqref="A1:XFD1048576"/>
    </sheetView>
  </sheetViews>
  <sheetFormatPr defaultColWidth="8.85546875" defaultRowHeight="12.75" x14ac:dyDescent="0.2"/>
  <cols>
    <col min="3" max="3" width="10.28515625" customWidth="1"/>
    <col min="4" max="4" width="11" customWidth="1"/>
    <col min="5" max="5" width="10.28515625" customWidth="1"/>
    <col min="6" max="6" width="11.28515625" customWidth="1"/>
    <col min="7" max="7" width="8.85546875" customWidth="1"/>
    <col min="8" max="8" width="10.7109375" customWidth="1"/>
    <col min="9" max="9" width="12.42578125" customWidth="1"/>
  </cols>
  <sheetData>
    <row r="1" spans="1:9" x14ac:dyDescent="0.2">
      <c r="A1" s="1"/>
      <c r="B1" s="50"/>
      <c r="C1" s="51"/>
      <c r="D1" s="51"/>
      <c r="E1" s="51"/>
      <c r="F1" s="51"/>
      <c r="G1" s="51"/>
      <c r="H1" s="51"/>
      <c r="I1" s="51"/>
    </row>
    <row r="2" spans="1:9" ht="18.75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</row>
    <row r="3" spans="1:9" ht="18.75" x14ac:dyDescent="0.3">
      <c r="A3" s="52" t="s">
        <v>1</v>
      </c>
      <c r="B3" s="52"/>
      <c r="C3" s="52"/>
      <c r="D3" s="52"/>
      <c r="E3" s="52"/>
      <c r="F3" s="52"/>
      <c r="G3" s="52"/>
      <c r="H3" s="52"/>
      <c r="I3" s="52"/>
    </row>
    <row r="4" spans="1:9" ht="15.75" x14ac:dyDescent="0.25">
      <c r="A4" s="2"/>
      <c r="B4" s="53" t="s">
        <v>2</v>
      </c>
      <c r="C4" s="53"/>
      <c r="D4" s="53"/>
      <c r="E4" s="53"/>
      <c r="F4" s="53"/>
      <c r="G4" s="53"/>
      <c r="H4" s="53"/>
      <c r="I4" s="53"/>
    </row>
    <row r="5" spans="1:9" ht="16.5" thickBot="1" x14ac:dyDescent="0.3">
      <c r="A5" s="2"/>
      <c r="B5" s="54"/>
      <c r="C5" s="54"/>
      <c r="D5" s="54"/>
      <c r="E5" s="54"/>
      <c r="F5" s="54"/>
      <c r="G5" s="54"/>
      <c r="H5" s="54"/>
      <c r="I5" s="54"/>
    </row>
    <row r="6" spans="1:9" ht="19.5" customHeight="1" thickTop="1" x14ac:dyDescent="0.2">
      <c r="A6" s="3"/>
      <c r="B6" s="55" t="s">
        <v>3</v>
      </c>
      <c r="C6" s="56"/>
      <c r="D6" s="56"/>
      <c r="E6" s="56"/>
      <c r="F6" s="56"/>
      <c r="G6" s="56"/>
      <c r="H6" s="56"/>
      <c r="I6" s="57"/>
    </row>
    <row r="7" spans="1:9" x14ac:dyDescent="0.2">
      <c r="A7" s="1"/>
      <c r="B7" s="4"/>
      <c r="C7" s="5" t="s">
        <v>4</v>
      </c>
      <c r="D7" s="6" t="s">
        <v>5</v>
      </c>
      <c r="E7" s="5" t="s">
        <v>6</v>
      </c>
      <c r="F7" s="6" t="s">
        <v>5</v>
      </c>
      <c r="G7" s="5" t="s">
        <v>7</v>
      </c>
      <c r="H7" s="7" t="s">
        <v>8</v>
      </c>
      <c r="I7" s="8" t="s">
        <v>9</v>
      </c>
    </row>
    <row r="8" spans="1:9" x14ac:dyDescent="0.2">
      <c r="A8" s="1"/>
      <c r="B8" s="9"/>
      <c r="C8" s="10" t="s">
        <v>5</v>
      </c>
      <c r="D8" s="11" t="s">
        <v>10</v>
      </c>
      <c r="E8" s="10" t="s">
        <v>5</v>
      </c>
      <c r="F8" s="11" t="s">
        <v>11</v>
      </c>
      <c r="G8" s="10" t="s">
        <v>12</v>
      </c>
      <c r="H8" s="12" t="s">
        <v>4</v>
      </c>
      <c r="I8" s="13" t="s">
        <v>4</v>
      </c>
    </row>
    <row r="9" spans="1:9" x14ac:dyDescent="0.2">
      <c r="A9" s="1"/>
      <c r="B9" s="14" t="s">
        <v>13</v>
      </c>
      <c r="C9" s="15" t="s">
        <v>10</v>
      </c>
      <c r="D9" s="16" t="s">
        <v>14</v>
      </c>
      <c r="E9" s="15" t="s">
        <v>11</v>
      </c>
      <c r="F9" s="16" t="s">
        <v>14</v>
      </c>
      <c r="G9" s="15" t="s">
        <v>15</v>
      </c>
      <c r="H9" s="16" t="s">
        <v>16</v>
      </c>
      <c r="I9" s="17" t="s">
        <v>11</v>
      </c>
    </row>
    <row r="10" spans="1:9" x14ac:dyDescent="0.2">
      <c r="A10" s="1"/>
      <c r="B10" s="18" t="s">
        <v>17</v>
      </c>
      <c r="C10" s="19">
        <v>16588856</v>
      </c>
      <c r="D10" s="20">
        <v>1.7978570753535055</v>
      </c>
      <c r="E10" s="19">
        <v>44207381</v>
      </c>
      <c r="F10" s="20">
        <v>4.791080995199315</v>
      </c>
      <c r="G10" s="20" t="s">
        <v>18</v>
      </c>
      <c r="H10" s="20">
        <v>3.6238455541044283</v>
      </c>
      <c r="I10" s="21">
        <v>55571357</v>
      </c>
    </row>
    <row r="11" spans="1:9" x14ac:dyDescent="0.2">
      <c r="A11" s="1"/>
      <c r="B11" s="18" t="s">
        <v>19</v>
      </c>
      <c r="C11" s="19">
        <v>16443028</v>
      </c>
      <c r="D11" s="20">
        <v>1.7525006104378857</v>
      </c>
      <c r="E11" s="19">
        <v>44363141</v>
      </c>
      <c r="F11" s="20">
        <v>4.7282308151176284</v>
      </c>
      <c r="G11" s="20" t="s">
        <v>18</v>
      </c>
      <c r="H11" s="20">
        <v>3.4838390343283283</v>
      </c>
      <c r="I11" s="21">
        <v>56097576</v>
      </c>
    </row>
    <row r="12" spans="1:9" x14ac:dyDescent="0.2">
      <c r="A12" s="1"/>
      <c r="B12" s="18" t="s">
        <v>20</v>
      </c>
      <c r="C12" s="19">
        <v>16620298</v>
      </c>
      <c r="D12" s="20">
        <v>1.73</v>
      </c>
      <c r="E12" s="19">
        <v>43045505</v>
      </c>
      <c r="F12" s="20">
        <v>4.49</v>
      </c>
      <c r="G12" s="20" t="s">
        <v>18</v>
      </c>
      <c r="H12" s="20">
        <v>3.02</v>
      </c>
      <c r="I12" s="21">
        <v>54651518</v>
      </c>
    </row>
    <row r="13" spans="1:9" x14ac:dyDescent="0.2">
      <c r="A13" s="1"/>
      <c r="B13" s="18" t="s">
        <v>21</v>
      </c>
      <c r="C13" s="19">
        <v>16519371</v>
      </c>
      <c r="D13" s="20">
        <v>1.7084449415073195</v>
      </c>
      <c r="E13" s="19">
        <v>43606506</v>
      </c>
      <c r="F13" s="20">
        <v>4.5098154519629459</v>
      </c>
      <c r="G13" s="20" t="s">
        <v>18</v>
      </c>
      <c r="H13" s="20">
        <v>3.4620960724285679</v>
      </c>
      <c r="I13" s="21">
        <v>55515553</v>
      </c>
    </row>
    <row r="14" spans="1:9" x14ac:dyDescent="0.2">
      <c r="A14" s="1"/>
      <c r="B14" s="18" t="s">
        <v>22</v>
      </c>
      <c r="C14" s="22">
        <f>'[1]All data (unlinked)'!CA84</f>
        <v>16516721</v>
      </c>
      <c r="D14" s="23">
        <f>'[1]All data (unlinked)'!CA84/'[1]All data (unlinked)'!GK84</f>
        <v>1.6913808165686641</v>
      </c>
      <c r="E14" s="22">
        <f>'[1]All data (unlinked)'!CY84</f>
        <v>41433833</v>
      </c>
      <c r="F14" s="23">
        <f>'[1]All data (unlinked)'!CY84/'[1]All data (unlinked)'!GK84</f>
        <v>4.2429965544074797</v>
      </c>
      <c r="G14" s="24">
        <f>'[1]All data (unlinked)'!DI84</f>
        <v>1923426</v>
      </c>
      <c r="H14" s="23">
        <f>'[1]All data (unlinked)'!BI84/'[1]All data (unlinked)'!DP84</f>
        <v>3.6978150634223197</v>
      </c>
      <c r="I14" s="25">
        <f>'[1]All data (unlinked)'!DP84</f>
        <v>52705420</v>
      </c>
    </row>
    <row r="15" spans="1:9" ht="15" customHeight="1" x14ac:dyDescent="0.2">
      <c r="A15" s="1"/>
      <c r="B15" s="18" t="s">
        <v>23</v>
      </c>
      <c r="C15" s="19"/>
      <c r="D15" s="19"/>
      <c r="E15" s="19"/>
      <c r="F15" s="19"/>
      <c r="G15" s="19"/>
      <c r="H15" s="19"/>
      <c r="I15" s="25"/>
    </row>
    <row r="16" spans="1:9" ht="19.5" customHeight="1" x14ac:dyDescent="0.2">
      <c r="A16" s="3"/>
      <c r="B16" s="47" t="s">
        <v>24</v>
      </c>
      <c r="C16" s="48"/>
      <c r="D16" s="48"/>
      <c r="E16" s="48"/>
      <c r="F16" s="48"/>
      <c r="G16" s="48"/>
      <c r="H16" s="48"/>
      <c r="I16" s="49"/>
    </row>
    <row r="17" spans="1:9" x14ac:dyDescent="0.2">
      <c r="A17" s="1"/>
      <c r="B17" s="4"/>
      <c r="C17" s="5" t="s">
        <v>25</v>
      </c>
      <c r="D17" s="6" t="s">
        <v>26</v>
      </c>
      <c r="E17" s="5" t="s">
        <v>4</v>
      </c>
      <c r="F17" s="6" t="s">
        <v>27</v>
      </c>
      <c r="G17" s="5" t="s">
        <v>28</v>
      </c>
      <c r="H17" s="7" t="s">
        <v>4</v>
      </c>
      <c r="I17" s="8" t="s">
        <v>29</v>
      </c>
    </row>
    <row r="18" spans="1:9" x14ac:dyDescent="0.2">
      <c r="A18" s="1"/>
      <c r="B18" s="14" t="s">
        <v>13</v>
      </c>
      <c r="C18" s="26" t="s">
        <v>30</v>
      </c>
      <c r="D18" s="27" t="s">
        <v>31</v>
      </c>
      <c r="E18" s="26" t="s">
        <v>32</v>
      </c>
      <c r="F18" s="27" t="s">
        <v>31</v>
      </c>
      <c r="G18" s="26" t="s">
        <v>33</v>
      </c>
      <c r="H18" s="16" t="s">
        <v>33</v>
      </c>
      <c r="I18" s="17" t="s">
        <v>34</v>
      </c>
    </row>
    <row r="19" spans="1:9" x14ac:dyDescent="0.2">
      <c r="A19" s="1"/>
      <c r="B19" s="18" t="s">
        <v>17</v>
      </c>
      <c r="C19" s="19">
        <v>177912838</v>
      </c>
      <c r="D19" s="20">
        <v>19.281730735050203</v>
      </c>
      <c r="E19" s="28">
        <v>14871933</v>
      </c>
      <c r="F19" s="20">
        <v>1.6117814253275382</v>
      </c>
      <c r="G19" s="19">
        <v>1635317</v>
      </c>
      <c r="H19" s="19">
        <v>209220215</v>
      </c>
      <c r="I19" s="29">
        <v>22.674742842106266</v>
      </c>
    </row>
    <row r="20" spans="1:9" x14ac:dyDescent="0.2">
      <c r="A20" s="1"/>
      <c r="B20" s="18" t="s">
        <v>19</v>
      </c>
      <c r="C20" s="19">
        <v>175552434</v>
      </c>
      <c r="D20" s="20">
        <v>18.710407094657786</v>
      </c>
      <c r="E20" s="28">
        <v>14762401</v>
      </c>
      <c r="F20" s="20">
        <v>1.5733791102240327</v>
      </c>
      <c r="G20" s="19">
        <v>1633388</v>
      </c>
      <c r="H20" s="19">
        <v>206845329</v>
      </c>
      <c r="I20" s="29">
        <v>22.045608955888497</v>
      </c>
    </row>
    <row r="21" spans="1:9" x14ac:dyDescent="0.2">
      <c r="A21" s="1"/>
      <c r="B21" s="18" t="s">
        <v>20</v>
      </c>
      <c r="C21" s="19">
        <v>171078094</v>
      </c>
      <c r="D21" s="20">
        <v>17.850000000000001</v>
      </c>
      <c r="E21" s="28">
        <v>14999461</v>
      </c>
      <c r="F21" s="20">
        <v>1.56</v>
      </c>
      <c r="G21" s="19">
        <v>1436147</v>
      </c>
      <c r="H21" s="19">
        <v>199573696</v>
      </c>
      <c r="I21" s="29">
        <v>20.82</v>
      </c>
    </row>
    <row r="22" spans="1:9" x14ac:dyDescent="0.2">
      <c r="A22" s="1"/>
      <c r="B22" s="18" t="s">
        <v>21</v>
      </c>
      <c r="C22" s="19">
        <v>173651303</v>
      </c>
      <c r="D22" s="20">
        <v>17.959139618361064</v>
      </c>
      <c r="E22" s="28">
        <v>13558825</v>
      </c>
      <c r="F22" s="20">
        <v>1.4022631965849657</v>
      </c>
      <c r="G22" s="19">
        <v>1420010</v>
      </c>
      <c r="H22" s="19">
        <v>200122098</v>
      </c>
      <c r="I22" s="29">
        <v>20.696767813491935</v>
      </c>
    </row>
    <row r="23" spans="1:9" x14ac:dyDescent="0.2">
      <c r="A23" s="1"/>
      <c r="B23" s="18" t="s">
        <v>22</v>
      </c>
      <c r="C23" s="22">
        <f>'[1]All data (unlinked)'!AR84</f>
        <v>177206394</v>
      </c>
      <c r="D23" s="23">
        <f>'[1]All data (unlinked)'!AR84/'[1]All data (unlinked)'!GK84</f>
        <v>18.146670600351513</v>
      </c>
      <c r="E23" s="22">
        <f>'[1]All data (unlinked)'!AS84</f>
        <v>13518665</v>
      </c>
      <c r="F23" s="23">
        <f>'[1]All data (unlinked)'!AS84/'[1]All data (unlinked)'!GK84</f>
        <v>1.384367432653141</v>
      </c>
      <c r="G23" s="22">
        <f>'[1]All data (unlinked)'!AX84</f>
        <v>1675778</v>
      </c>
      <c r="H23" s="22">
        <f>'[1]All data (unlinked)'!AZ84</f>
        <v>206160285</v>
      </c>
      <c r="I23" s="30">
        <f>'[1]All data (unlinked)'!AZ84/'[1]All data (unlinked)'!GK84</f>
        <v>21.111669270633591</v>
      </c>
    </row>
    <row r="24" spans="1:9" x14ac:dyDescent="0.2">
      <c r="A24" s="3"/>
      <c r="B24" s="18" t="s">
        <v>23</v>
      </c>
      <c r="C24" s="19"/>
      <c r="D24" s="19"/>
      <c r="E24" s="19"/>
      <c r="F24" s="19"/>
      <c r="G24" s="19"/>
      <c r="H24" s="19"/>
      <c r="I24" s="25"/>
    </row>
    <row r="25" spans="1:9" ht="18.75" customHeight="1" x14ac:dyDescent="0.2">
      <c r="A25" s="1"/>
      <c r="B25" s="47" t="s">
        <v>35</v>
      </c>
      <c r="C25" s="48"/>
      <c r="D25" s="48"/>
      <c r="E25" s="48"/>
      <c r="F25" s="48"/>
      <c r="G25" s="48"/>
      <c r="H25" s="48"/>
      <c r="I25" s="49"/>
    </row>
    <row r="26" spans="1:9" x14ac:dyDescent="0.2">
      <c r="A26" s="1"/>
      <c r="B26" s="4"/>
      <c r="C26" s="5" t="s">
        <v>36</v>
      </c>
      <c r="D26" s="6" t="s">
        <v>36</v>
      </c>
      <c r="E26" s="5" t="s">
        <v>12</v>
      </c>
      <c r="F26" s="6" t="s">
        <v>12</v>
      </c>
      <c r="G26" s="5" t="s">
        <v>37</v>
      </c>
      <c r="H26" s="7" t="s">
        <v>37</v>
      </c>
      <c r="I26" s="8" t="s">
        <v>4</v>
      </c>
    </row>
    <row r="27" spans="1:9" x14ac:dyDescent="0.2">
      <c r="A27" s="1"/>
      <c r="B27" s="14" t="s">
        <v>13</v>
      </c>
      <c r="C27" s="26" t="s">
        <v>38</v>
      </c>
      <c r="D27" s="27" t="s">
        <v>31</v>
      </c>
      <c r="E27" s="26" t="s">
        <v>38</v>
      </c>
      <c r="F27" s="27" t="s">
        <v>31</v>
      </c>
      <c r="G27" s="26" t="s">
        <v>38</v>
      </c>
      <c r="H27" s="16" t="s">
        <v>31</v>
      </c>
      <c r="I27" s="17" t="s">
        <v>31</v>
      </c>
    </row>
    <row r="28" spans="1:9" x14ac:dyDescent="0.2">
      <c r="A28" s="1"/>
      <c r="B28" s="18" t="s">
        <v>17</v>
      </c>
      <c r="C28" s="19">
        <v>144457859</v>
      </c>
      <c r="D28" s="20">
        <v>15.655967107892735</v>
      </c>
      <c r="E28" s="19">
        <v>22640581</v>
      </c>
      <c r="F28" s="20">
        <v>2.4537272938510131</v>
      </c>
      <c r="G28" s="19">
        <v>34283575</v>
      </c>
      <c r="H28" s="20">
        <v>3.7155647069431765</v>
      </c>
      <c r="I28" s="29">
        <v>21.825259108686925</v>
      </c>
    </row>
    <row r="29" spans="1:9" x14ac:dyDescent="0.2">
      <c r="A29" s="1"/>
      <c r="B29" s="18" t="s">
        <v>19</v>
      </c>
      <c r="C29" s="19">
        <v>139972635</v>
      </c>
      <c r="D29" s="20">
        <v>14.918306304781538</v>
      </c>
      <c r="E29" s="28">
        <v>21372644</v>
      </c>
      <c r="F29" s="20">
        <v>2.277899889039392</v>
      </c>
      <c r="G29" s="19">
        <v>34089646</v>
      </c>
      <c r="H29" s="20">
        <v>3.6332800396989793</v>
      </c>
      <c r="I29" s="29">
        <v>20.829486233519908</v>
      </c>
    </row>
    <row r="30" spans="1:9" x14ac:dyDescent="0.2">
      <c r="A30" s="1"/>
      <c r="B30" s="18" t="s">
        <v>20</v>
      </c>
      <c r="C30" s="19">
        <v>134302918</v>
      </c>
      <c r="D30" s="20">
        <v>14.01</v>
      </c>
      <c r="E30" s="28">
        <v>20206056</v>
      </c>
      <c r="F30" s="20">
        <v>2.11</v>
      </c>
      <c r="G30" s="19">
        <v>36540822</v>
      </c>
      <c r="H30" s="20">
        <v>3.81</v>
      </c>
      <c r="I30" s="29">
        <v>19.93</v>
      </c>
    </row>
    <row r="31" spans="1:9" x14ac:dyDescent="0.2">
      <c r="A31" s="1"/>
      <c r="B31" s="18" t="s">
        <v>21</v>
      </c>
      <c r="C31" s="22">
        <v>135235039</v>
      </c>
      <c r="D31" s="23">
        <v>13.986102636359162</v>
      </c>
      <c r="E31" s="22">
        <v>20081347</v>
      </c>
      <c r="F31" s="23">
        <v>2.0768269990911388</v>
      </c>
      <c r="G31" s="22">
        <v>36883792</v>
      </c>
      <c r="H31" s="23">
        <v>3.8145476523293858</v>
      </c>
      <c r="I31" s="30">
        <v>19.877477287779687</v>
      </c>
    </row>
    <row r="32" spans="1:9" x14ac:dyDescent="0.2">
      <c r="A32" s="3"/>
      <c r="B32" s="18" t="s">
        <v>22</v>
      </c>
      <c r="C32" s="22">
        <f>'[1]All data (unlinked)'!BC84</f>
        <v>137651547</v>
      </c>
      <c r="D32" s="23">
        <f>'[1]All data (unlinked)'!BC84/'[1]All data (unlinked)'!GK84</f>
        <v>14.09609001488854</v>
      </c>
      <c r="E32" s="22">
        <f>'[1]All data (unlinked)'!BG84</f>
        <v>20902474</v>
      </c>
      <c r="F32" s="23">
        <f>'[1]All data (unlinked)'!BG84/'[1]All data (unlinked)'!GK84</f>
        <v>2.1405001357367044</v>
      </c>
      <c r="G32" s="22">
        <f>'[1]All data (unlinked)'!BH84</f>
        <v>36340875</v>
      </c>
      <c r="H32" s="23">
        <f>'[1]All data (unlinked)'!BH84/'[1]All data (unlinked)'!GK84</f>
        <v>3.7214565065499232</v>
      </c>
      <c r="I32" s="30">
        <f>'[1]All data (unlinked)'!BI84/'[1]All data (unlinked)'!GK84</f>
        <v>19.958046657175167</v>
      </c>
    </row>
    <row r="33" spans="1:9" x14ac:dyDescent="0.2">
      <c r="A33" s="1"/>
      <c r="B33" s="18" t="s">
        <v>23</v>
      </c>
      <c r="C33" s="19"/>
      <c r="D33" s="19"/>
      <c r="E33" s="19"/>
      <c r="F33" s="19"/>
      <c r="G33" s="19"/>
      <c r="H33" s="19"/>
      <c r="I33" s="25"/>
    </row>
    <row r="34" spans="1:9" ht="18.75" customHeight="1" x14ac:dyDescent="0.2">
      <c r="A34" s="1"/>
      <c r="B34" s="47" t="s">
        <v>39</v>
      </c>
      <c r="C34" s="48"/>
      <c r="D34" s="48"/>
      <c r="E34" s="48"/>
      <c r="F34" s="48"/>
      <c r="G34" s="48"/>
      <c r="H34" s="48"/>
      <c r="I34" s="49"/>
    </row>
    <row r="35" spans="1:9" x14ac:dyDescent="0.2">
      <c r="A35" s="1"/>
      <c r="B35" s="4"/>
      <c r="C35" s="5"/>
      <c r="D35" s="6" t="s">
        <v>40</v>
      </c>
      <c r="E35" s="5"/>
      <c r="F35" s="6" t="s">
        <v>41</v>
      </c>
      <c r="G35" s="5"/>
      <c r="H35" s="7" t="s">
        <v>42</v>
      </c>
      <c r="I35" s="8"/>
    </row>
    <row r="36" spans="1:9" x14ac:dyDescent="0.2">
      <c r="A36" s="1"/>
      <c r="B36" s="9"/>
      <c r="C36" s="10" t="s">
        <v>40</v>
      </c>
      <c r="D36" s="11" t="s">
        <v>43</v>
      </c>
      <c r="E36" s="10" t="s">
        <v>44</v>
      </c>
      <c r="F36" s="11" t="s">
        <v>45</v>
      </c>
      <c r="G36" s="10" t="s">
        <v>46</v>
      </c>
      <c r="H36" s="12" t="s">
        <v>47</v>
      </c>
      <c r="I36" s="13" t="s">
        <v>48</v>
      </c>
    </row>
    <row r="37" spans="1:9" x14ac:dyDescent="0.2">
      <c r="A37" s="1"/>
      <c r="B37" s="14" t="s">
        <v>13</v>
      </c>
      <c r="C37" s="26" t="s">
        <v>43</v>
      </c>
      <c r="D37" s="27" t="s">
        <v>14</v>
      </c>
      <c r="E37" s="26" t="s">
        <v>45</v>
      </c>
      <c r="F37" s="27" t="s">
        <v>14</v>
      </c>
      <c r="G37" s="26" t="s">
        <v>49</v>
      </c>
      <c r="H37" s="16" t="s">
        <v>50</v>
      </c>
      <c r="I37" s="17" t="s">
        <v>51</v>
      </c>
    </row>
    <row r="38" spans="1:9" x14ac:dyDescent="0.2">
      <c r="A38" s="1"/>
      <c r="B38" s="18" t="s">
        <v>17</v>
      </c>
      <c r="C38" s="19">
        <v>12655787</v>
      </c>
      <c r="D38" s="20">
        <v>1.3716012847490455</v>
      </c>
      <c r="E38" s="19">
        <v>40174936</v>
      </c>
      <c r="F38" s="20">
        <v>4.2817630939391007</v>
      </c>
      <c r="G38" s="19">
        <v>5153747</v>
      </c>
      <c r="H38" s="31">
        <v>9999281</v>
      </c>
      <c r="I38" s="21">
        <v>979721</v>
      </c>
    </row>
    <row r="39" spans="1:9" x14ac:dyDescent="0.2">
      <c r="A39" s="1"/>
      <c r="B39" s="18" t="s">
        <v>19</v>
      </c>
      <c r="C39" s="19">
        <v>12613351</v>
      </c>
      <c r="D39" s="20">
        <v>1.3443330101467512</v>
      </c>
      <c r="E39" s="19">
        <v>39949672</v>
      </c>
      <c r="F39" s="20">
        <v>4.1327431771669767</v>
      </c>
      <c r="G39" s="19">
        <v>5434765</v>
      </c>
      <c r="H39" s="31">
        <v>10246828</v>
      </c>
      <c r="I39" s="21">
        <v>904848</v>
      </c>
    </row>
    <row r="40" spans="1:9" x14ac:dyDescent="0.2">
      <c r="A40" s="1"/>
      <c r="B40" s="18" t="s">
        <v>20</v>
      </c>
      <c r="C40" s="19">
        <v>10185395</v>
      </c>
      <c r="D40" s="20">
        <v>1.1579963427819455</v>
      </c>
      <c r="E40" s="28">
        <v>37452566</v>
      </c>
      <c r="F40" s="20">
        <v>4.373778820781058</v>
      </c>
      <c r="G40" s="19">
        <v>5504238</v>
      </c>
      <c r="H40" s="31">
        <v>9814838</v>
      </c>
      <c r="I40" s="21">
        <v>912872</v>
      </c>
    </row>
    <row r="41" spans="1:9" x14ac:dyDescent="0.2">
      <c r="A41" s="3"/>
      <c r="B41" s="18" t="s">
        <v>21</v>
      </c>
      <c r="C41" s="19">
        <v>9062999</v>
      </c>
      <c r="D41" s="20">
        <v>0.8693273781883688</v>
      </c>
      <c r="E41" s="28">
        <v>36786662</v>
      </c>
      <c r="F41" s="20">
        <v>3.8269957649218447</v>
      </c>
      <c r="G41" s="19">
        <v>5573568</v>
      </c>
      <c r="H41" s="31">
        <v>9324569</v>
      </c>
      <c r="I41" s="21">
        <v>905229</v>
      </c>
    </row>
    <row r="42" spans="1:9" x14ac:dyDescent="0.2">
      <c r="A42" s="1"/>
      <c r="B42" s="18" t="s">
        <v>22</v>
      </c>
      <c r="C42" s="22">
        <f>'[1]All data (unlinked)'!ES84</f>
        <v>9103160</v>
      </c>
      <c r="D42" s="23">
        <f>'[1]All data (unlinked)'!ES84/'[1]All data (unlinked)'!GK84</f>
        <v>0.93220138513904793</v>
      </c>
      <c r="E42" s="22">
        <v>35655287</v>
      </c>
      <c r="F42" s="23">
        <v>3.6512494484256335</v>
      </c>
      <c r="G42" s="22">
        <f>'[1]All data (unlinked)'!DT84</f>
        <v>5441968</v>
      </c>
      <c r="H42" s="32">
        <f>'[1]All data (unlinked)'!FA84</f>
        <v>8582110</v>
      </c>
      <c r="I42" s="25">
        <f>'[1]All data (unlinked)'!AB84</f>
        <v>919597</v>
      </c>
    </row>
    <row r="43" spans="1:9" x14ac:dyDescent="0.2">
      <c r="A43" s="1"/>
      <c r="B43" s="18" t="s">
        <v>23</v>
      </c>
      <c r="C43" s="19"/>
      <c r="D43" s="19"/>
      <c r="E43" s="19"/>
      <c r="F43" s="19"/>
      <c r="G43" s="19"/>
      <c r="H43" s="19"/>
      <c r="I43" s="25"/>
    </row>
    <row r="44" spans="1:9" ht="22.5" customHeight="1" x14ac:dyDescent="0.2">
      <c r="A44" s="1"/>
      <c r="B44" s="47" t="s">
        <v>52</v>
      </c>
      <c r="C44" s="48"/>
      <c r="D44" s="48"/>
      <c r="E44" s="48"/>
      <c r="F44" s="48"/>
      <c r="G44" s="48"/>
      <c r="H44" s="48"/>
      <c r="I44" s="49"/>
    </row>
    <row r="45" spans="1:9" x14ac:dyDescent="0.2">
      <c r="A45" s="1"/>
      <c r="B45" s="4"/>
      <c r="C45" s="5" t="s">
        <v>4</v>
      </c>
      <c r="D45" s="6" t="s">
        <v>53</v>
      </c>
      <c r="E45" s="5" t="s">
        <v>54</v>
      </c>
      <c r="F45" s="6" t="s">
        <v>4</v>
      </c>
      <c r="G45" s="5" t="s">
        <v>4</v>
      </c>
      <c r="H45" s="7" t="s">
        <v>55</v>
      </c>
      <c r="I45" s="8" t="s">
        <v>56</v>
      </c>
    </row>
    <row r="46" spans="1:9" x14ac:dyDescent="0.2">
      <c r="A46" s="1"/>
      <c r="B46" s="14" t="s">
        <v>13</v>
      </c>
      <c r="C46" s="26" t="s">
        <v>57</v>
      </c>
      <c r="D46" s="27" t="s">
        <v>54</v>
      </c>
      <c r="E46" s="26" t="s">
        <v>14</v>
      </c>
      <c r="F46" s="27" t="s">
        <v>58</v>
      </c>
      <c r="G46" s="26" t="s">
        <v>59</v>
      </c>
      <c r="H46" s="16" t="s">
        <v>60</v>
      </c>
      <c r="I46" s="17" t="s">
        <v>61</v>
      </c>
    </row>
    <row r="47" spans="1:9" x14ac:dyDescent="0.2">
      <c r="A47" s="1"/>
      <c r="B47" s="18" t="s">
        <v>17</v>
      </c>
      <c r="C47" s="19">
        <v>111646</v>
      </c>
      <c r="D47" s="28">
        <v>2697634</v>
      </c>
      <c r="E47" s="33">
        <v>0.29236255794939559</v>
      </c>
      <c r="F47" s="28">
        <v>699.93</v>
      </c>
      <c r="G47" s="28">
        <v>3113.8</v>
      </c>
      <c r="H47" s="33">
        <v>8.4366386706168033</v>
      </c>
      <c r="I47" s="34">
        <v>0.22478322307148799</v>
      </c>
    </row>
    <row r="48" spans="1:9" x14ac:dyDescent="0.2">
      <c r="A48" s="1"/>
      <c r="B48" s="18" t="s">
        <v>19</v>
      </c>
      <c r="C48" s="19">
        <v>101830</v>
      </c>
      <c r="D48" s="28">
        <v>2394956</v>
      </c>
      <c r="E48" s="33">
        <v>0.26735442135550996</v>
      </c>
      <c r="F48" s="28">
        <v>681.14499999999998</v>
      </c>
      <c r="G48" s="28">
        <v>2954.57</v>
      </c>
      <c r="H48" s="33">
        <v>7.8724638317551134</v>
      </c>
      <c r="I48" s="34">
        <v>0.230539469364408</v>
      </c>
    </row>
    <row r="49" spans="2:9" x14ac:dyDescent="0.2">
      <c r="B49" s="18" t="s">
        <v>20</v>
      </c>
      <c r="C49" s="19">
        <v>98698</v>
      </c>
      <c r="D49" s="28">
        <v>2374817</v>
      </c>
      <c r="E49" s="33">
        <v>0.25</v>
      </c>
      <c r="F49" s="28">
        <v>660.22</v>
      </c>
      <c r="G49" s="28">
        <v>2836.14</v>
      </c>
      <c r="H49" s="33">
        <v>7.4</v>
      </c>
      <c r="I49" s="34">
        <v>0.23</v>
      </c>
    </row>
    <row r="50" spans="2:9" x14ac:dyDescent="0.2">
      <c r="B50" s="35" t="s">
        <v>21</v>
      </c>
      <c r="C50" s="36">
        <v>101624</v>
      </c>
      <c r="D50" s="37">
        <v>2426516</v>
      </c>
      <c r="E50" s="38">
        <v>0.25095198755973064</v>
      </c>
      <c r="F50" s="37">
        <v>700.30000000000007</v>
      </c>
      <c r="G50" s="37">
        <v>2859.4300000000012</v>
      </c>
      <c r="H50" s="38">
        <v>7.3931064310715531</v>
      </c>
      <c r="I50" s="39">
        <v>0.24490895038521657</v>
      </c>
    </row>
    <row r="51" spans="2:9" x14ac:dyDescent="0.2">
      <c r="B51" s="40" t="s">
        <v>22</v>
      </c>
      <c r="C51" s="41">
        <f>'[1]All data (unlinked)'!EB84</f>
        <v>111799</v>
      </c>
      <c r="D51" s="41">
        <f>'[1]All data (unlinked)'!EL84</f>
        <v>2592184</v>
      </c>
      <c r="E51" s="42">
        <f>'[1]All data (unlinked)'!EL84/'[1]All data (unlinked)'!GK84</f>
        <v>0.26545040572013212</v>
      </c>
      <c r="F51" s="41">
        <f>'[1]All data (unlinked)'!AC84</f>
        <v>717.02999999999986</v>
      </c>
      <c r="G51" s="41">
        <f>'[1]All data (unlinked)'!AG84</f>
        <v>2881.07</v>
      </c>
      <c r="H51" s="42">
        <f>'[1]All data (unlinked)'!AG84/('[1]All data (unlinked)'!GK84/25000)</f>
        <v>7.3758382931931248</v>
      </c>
      <c r="I51" s="43">
        <f>'[1]All data (unlinked)'!AH85</f>
        <v>0.2488762855466892</v>
      </c>
    </row>
    <row r="52" spans="2:9" ht="13.5" thickBot="1" x14ac:dyDescent="0.25">
      <c r="B52" s="44" t="s">
        <v>23</v>
      </c>
      <c r="C52" s="45"/>
      <c r="D52" s="45"/>
      <c r="E52" s="45"/>
      <c r="F52" s="45"/>
      <c r="G52" s="45"/>
      <c r="H52" s="45"/>
      <c r="I52" s="46"/>
    </row>
    <row r="53" spans="2:9" ht="13.5" thickTop="1" x14ac:dyDescent="0.2"/>
    <row r="54" spans="2:9" ht="15" x14ac:dyDescent="0.25">
      <c r="B54" s="58" t="s">
        <v>62</v>
      </c>
    </row>
    <row r="55" spans="2:9" x14ac:dyDescent="0.2">
      <c r="B55" t="s">
        <v>63</v>
      </c>
    </row>
  </sheetData>
  <mergeCells count="10">
    <mergeCell ref="B16:I16"/>
    <mergeCell ref="B25:I25"/>
    <mergeCell ref="B34:I34"/>
    <mergeCell ref="B44:I44"/>
    <mergeCell ref="B1:I1"/>
    <mergeCell ref="A2:I2"/>
    <mergeCell ref="A3:I3"/>
    <mergeCell ref="B4:I4"/>
    <mergeCell ref="B5:I5"/>
    <mergeCell ref="B6:I6"/>
  </mergeCells>
  <pageMargins left="0.7" right="0.7" top="0.75" bottom="0.75" header="0.3" footer="0.3"/>
  <pageSetup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Summary!C47:C51</xm:f>
              <xm:sqref>C52</xm:sqref>
            </x14:sparkline>
            <x14:sparkline>
              <xm:f>Summary!D47:D51</xm:f>
              <xm:sqref>D52</xm:sqref>
            </x14:sparkline>
            <x14:sparkline>
              <xm:f>Summary!E47:E51</xm:f>
              <xm:sqref>E52</xm:sqref>
            </x14:sparkline>
            <x14:sparkline>
              <xm:f>Summary!F47:F51</xm:f>
              <xm:sqref>F52</xm:sqref>
            </x14:sparkline>
            <x14:sparkline>
              <xm:f>Summary!G47:G51</xm:f>
              <xm:sqref>G52</xm:sqref>
            </x14:sparkline>
            <x14:sparkline>
              <xm:f>Summary!H47:H51</xm:f>
              <xm:sqref>H52</xm:sqref>
            </x14:sparkline>
            <x14:sparkline>
              <xm:f>Summary!I47:I51</xm:f>
              <xm:sqref>I52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Summary!C38:C42</xm:f>
              <xm:sqref>C43</xm:sqref>
            </x14:sparkline>
            <x14:sparkline>
              <xm:f>Summary!D38:D42</xm:f>
              <xm:sqref>D43</xm:sqref>
            </x14:sparkline>
            <x14:sparkline>
              <xm:f>Summary!E38:E42</xm:f>
              <xm:sqref>E43</xm:sqref>
            </x14:sparkline>
            <x14:sparkline>
              <xm:f>Summary!F38:F42</xm:f>
              <xm:sqref>F43</xm:sqref>
            </x14:sparkline>
            <x14:sparkline>
              <xm:f>Summary!G38:G42</xm:f>
              <xm:sqref>G43</xm:sqref>
            </x14:sparkline>
            <x14:sparkline>
              <xm:f>Summary!H38:H42</xm:f>
              <xm:sqref>H43</xm:sqref>
            </x14:sparkline>
            <x14:sparkline>
              <xm:f>Summary!I38:I42</xm:f>
              <xm:sqref>I43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Summary!C28:C32</xm:f>
              <xm:sqref>C33</xm:sqref>
            </x14:sparkline>
            <x14:sparkline>
              <xm:f>Summary!D28:D32</xm:f>
              <xm:sqref>D33</xm:sqref>
            </x14:sparkline>
            <x14:sparkline>
              <xm:f>Summary!E28:E32</xm:f>
              <xm:sqref>E33</xm:sqref>
            </x14:sparkline>
            <x14:sparkline>
              <xm:f>Summary!F28:F32</xm:f>
              <xm:sqref>F33</xm:sqref>
            </x14:sparkline>
            <x14:sparkline>
              <xm:f>Summary!G28:G32</xm:f>
              <xm:sqref>G33</xm:sqref>
            </x14:sparkline>
            <x14:sparkline>
              <xm:f>Summary!H28:H32</xm:f>
              <xm:sqref>H33</xm:sqref>
            </x14:sparkline>
            <x14:sparkline>
              <xm:f>Summary!I28:I32</xm:f>
              <xm:sqref>I33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Summary!C19:C23</xm:f>
              <xm:sqref>C24</xm:sqref>
            </x14:sparkline>
            <x14:sparkline>
              <xm:f>Summary!D19:D23</xm:f>
              <xm:sqref>D24</xm:sqref>
            </x14:sparkline>
            <x14:sparkline>
              <xm:f>Summary!E19:E23</xm:f>
              <xm:sqref>E24</xm:sqref>
            </x14:sparkline>
            <x14:sparkline>
              <xm:f>Summary!F19:F23</xm:f>
              <xm:sqref>F24</xm:sqref>
            </x14:sparkline>
            <x14:sparkline>
              <xm:f>Summary!G19:G23</xm:f>
              <xm:sqref>G24</xm:sqref>
            </x14:sparkline>
            <x14:sparkline>
              <xm:f>Summary!H19:H23</xm:f>
              <xm:sqref>H24</xm:sqref>
            </x14:sparkline>
            <x14:sparkline>
              <xm:f>Summary!I19:I23</xm:f>
              <xm:sqref>I24</xm:sqref>
            </x14:sparkline>
          </x14:sparklines>
        </x14:sparklineGroup>
        <x14:sparklineGroup displayEmptyCellsAs="gap" negative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Summary!C10:C14</xm:f>
              <xm:sqref>C15</xm:sqref>
            </x14:sparkline>
            <x14:sparkline>
              <xm:f>Summary!D10:D14</xm:f>
              <xm:sqref>D15</xm:sqref>
            </x14:sparkline>
            <x14:sparkline>
              <xm:f>Summary!E10:E14</xm:f>
              <xm:sqref>E15</xm:sqref>
            </x14:sparkline>
            <x14:sparkline>
              <xm:f>Summary!F10:F14</xm:f>
              <xm:sqref>F15</xm:sqref>
            </x14:sparkline>
            <x14:sparkline>
              <xm:f>Summary!G10:G14</xm:f>
              <xm:sqref>G15</xm:sqref>
            </x14:sparkline>
            <x14:sparkline>
              <xm:f>Summary!H10:H14</xm:f>
              <xm:sqref>H15</xm:sqref>
            </x14:sparkline>
            <x14:sparkline>
              <xm:f>Summary!I10:I14</xm:f>
              <xm:sqref>I15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State of North Carolina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Chapman</dc:creator>
  <cp:lastModifiedBy>Johnson, Amanda</cp:lastModifiedBy>
  <dcterms:created xsi:type="dcterms:W3CDTF">2013-12-02T21:05:05Z</dcterms:created>
  <dcterms:modified xsi:type="dcterms:W3CDTF">2015-07-29T15:37:28Z</dcterms:modified>
</cp:coreProperties>
</file>