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2015 2014-2015\Tables\Final\"/>
    </mc:Choice>
  </mc:AlternateContent>
  <bookViews>
    <workbookView xWindow="0" yWindow="0" windowWidth="20490" windowHeight="7530"/>
  </bookViews>
  <sheets>
    <sheet name="Summar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E51" i="1"/>
  <c r="F42" i="1"/>
  <c r="D42" i="1"/>
  <c r="I32" i="1"/>
  <c r="H32" i="1"/>
  <c r="F32" i="1"/>
  <c r="D32" i="1"/>
  <c r="I23" i="1"/>
  <c r="F23" i="1"/>
  <c r="D23" i="1"/>
  <c r="H14" i="1"/>
  <c r="F14" i="1"/>
  <c r="D14" i="1"/>
</calcChain>
</file>

<file path=xl/sharedStrings.xml><?xml version="1.0" encoding="utf-8"?>
<sst xmlns="http://schemas.openxmlformats.org/spreadsheetml/2006/main" count="127" uniqueCount="64">
  <si>
    <t xml:space="preserve">          Five-Year Statewide Summary</t>
  </si>
  <si>
    <t xml:space="preserve">      2011-2015</t>
  </si>
  <si>
    <t xml:space="preserve">                                         Statistical Report of North Carolina Public Libraries, July 1, 2014- June 30, 2015</t>
  </si>
  <si>
    <t>Collections/Circulation</t>
  </si>
  <si>
    <t>Total</t>
  </si>
  <si>
    <t>Print Book</t>
  </si>
  <si>
    <t xml:space="preserve">Total </t>
  </si>
  <si>
    <t xml:space="preserve">Electronic </t>
  </si>
  <si>
    <t>Cost per</t>
  </si>
  <si>
    <t>Grand</t>
  </si>
  <si>
    <t>Volumes</t>
  </si>
  <si>
    <t>Circulation</t>
  </si>
  <si>
    <t>Materials</t>
  </si>
  <si>
    <t>Year</t>
  </si>
  <si>
    <t>Per Capita</t>
  </si>
  <si>
    <t>Circulation*</t>
  </si>
  <si>
    <t>Circulation ($)</t>
  </si>
  <si>
    <t>2010-2011</t>
  </si>
  <si>
    <t>N/A</t>
  </si>
  <si>
    <t>2011-2012</t>
  </si>
  <si>
    <t>2012-2013</t>
  </si>
  <si>
    <t>2013-2014</t>
  </si>
  <si>
    <t>2014-2015</t>
  </si>
  <si>
    <t>Trend</t>
  </si>
  <si>
    <t>Operating Income</t>
  </si>
  <si>
    <t>Local</t>
  </si>
  <si>
    <t>Local Income</t>
  </si>
  <si>
    <t>State Aid</t>
  </si>
  <si>
    <t>Federal</t>
  </si>
  <si>
    <t>Total Income</t>
  </si>
  <si>
    <t>Income ($)</t>
  </si>
  <si>
    <t>Per Capita ($)</t>
  </si>
  <si>
    <t>State Aid ($)</t>
  </si>
  <si>
    <t>Income</t>
  </si>
  <si>
    <t>Per capita ($)</t>
  </si>
  <si>
    <t>Operating Expenditures</t>
  </si>
  <si>
    <t>Personnel</t>
  </si>
  <si>
    <t>Other</t>
  </si>
  <si>
    <t>Expenses ($)</t>
  </si>
  <si>
    <t>Service Measures</t>
  </si>
  <si>
    <t>Reference</t>
  </si>
  <si>
    <t xml:space="preserve">Library </t>
  </si>
  <si>
    <t xml:space="preserve">Public </t>
  </si>
  <si>
    <t>Questions</t>
  </si>
  <si>
    <t>Library</t>
  </si>
  <si>
    <t>Visits</t>
  </si>
  <si>
    <t>Registered</t>
  </si>
  <si>
    <t>Computer</t>
  </si>
  <si>
    <t>Annual</t>
  </si>
  <si>
    <t>Borrowers</t>
  </si>
  <si>
    <t>Usage</t>
  </si>
  <si>
    <t>Hours</t>
  </si>
  <si>
    <t>Program/FTE Staff Measures</t>
  </si>
  <si>
    <t>Program</t>
  </si>
  <si>
    <t>Attendance</t>
  </si>
  <si>
    <t>FTE Staff Per</t>
  </si>
  <si>
    <t>% Staff</t>
  </si>
  <si>
    <t>Programs</t>
  </si>
  <si>
    <t>ALA MLS</t>
  </si>
  <si>
    <t>FTE Staff</t>
  </si>
  <si>
    <t>25,000 Pop.</t>
  </si>
  <si>
    <t>with ALA MLS</t>
  </si>
  <si>
    <t xml:space="preserve">* This includes ebooks, downloadable audio, downloadable video, and eperiodicals. </t>
  </si>
  <si>
    <t xml:space="preserve">     The number does not include circulation of electronic materials in library databases.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</si>
</sst>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/>
    <xf numFmtId="3" fontId="6" fillId="0" borderId="0" xfId="0" applyNumberFormat="1" applyFont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9" fillId="0" borderId="5" xfId="0" applyFont="1" applyBorder="1" applyProtection="1"/>
    <xf numFmtId="3" fontId="9" fillId="0" borderId="6" xfId="0" applyNumberFormat="1" applyFont="1" applyBorder="1" applyAlignment="1" applyProtection="1">
      <alignment horizontal="center"/>
    </xf>
    <xf numFmtId="4" fontId="9" fillId="0" borderId="6" xfId="0" applyNumberFormat="1" applyFont="1" applyBorder="1" applyAlignment="1" applyProtection="1">
      <alignment horizontal="center"/>
    </xf>
    <xf numFmtId="4" fontId="9" fillId="0" borderId="7" xfId="0" applyNumberFormat="1" applyFont="1" applyBorder="1" applyAlignment="1" applyProtection="1">
      <alignment horizontal="center"/>
    </xf>
    <xf numFmtId="3" fontId="9" fillId="0" borderId="8" xfId="0" applyNumberFormat="1" applyFont="1" applyBorder="1" applyAlignment="1" applyProtection="1">
      <alignment horizontal="center"/>
    </xf>
    <xf numFmtId="0" fontId="9" fillId="0" borderId="9" xfId="0" applyFont="1" applyBorder="1" applyProtection="1"/>
    <xf numFmtId="3" fontId="9" fillId="0" borderId="10" xfId="0" applyNumberFormat="1" applyFont="1" applyBorder="1" applyAlignment="1" applyProtection="1">
      <alignment horizontal="center"/>
    </xf>
    <xf numFmtId="4" fontId="9" fillId="0" borderId="10" xfId="0" applyNumberFormat="1" applyFont="1" applyBorder="1" applyAlignment="1" applyProtection="1">
      <alignment horizontal="center"/>
    </xf>
    <xf numFmtId="4" fontId="9" fillId="0" borderId="11" xfId="0" applyNumberFormat="1" applyFont="1" applyBorder="1" applyAlignment="1" applyProtection="1">
      <alignment horizontal="center"/>
    </xf>
    <xf numFmtId="3" fontId="9" fillId="0" borderId="12" xfId="0" applyNumberFormat="1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3" fontId="9" fillId="0" borderId="14" xfId="0" applyNumberFormat="1" applyFont="1" applyBorder="1" applyAlignment="1" applyProtection="1">
      <alignment horizontal="center"/>
    </xf>
    <xf numFmtId="4" fontId="9" fillId="0" borderId="14" xfId="0" applyNumberFormat="1" applyFont="1" applyBorder="1" applyAlignment="1" applyProtection="1">
      <alignment horizontal="center"/>
    </xf>
    <xf numFmtId="3" fontId="9" fillId="0" borderId="15" xfId="0" applyNumberFormat="1" applyFont="1" applyBorder="1" applyAlignment="1" applyProtection="1">
      <alignment horizontal="center"/>
    </xf>
    <xf numFmtId="9" fontId="0" fillId="0" borderId="0" xfId="2" applyFont="1"/>
    <xf numFmtId="0" fontId="9" fillId="0" borderId="16" xfId="0" applyFont="1" applyBorder="1" applyAlignment="1" applyProtection="1">
      <alignment horizontal="center"/>
    </xf>
    <xf numFmtId="3" fontId="9" fillId="0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3" fontId="9" fillId="0" borderId="19" xfId="1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164" fontId="9" fillId="0" borderId="19" xfId="1" applyNumberFormat="1" applyFont="1" applyBorder="1" applyAlignment="1">
      <alignment horizontal="center"/>
    </xf>
    <xf numFmtId="3" fontId="9" fillId="0" borderId="20" xfId="1" applyNumberFormat="1" applyFont="1" applyBorder="1" applyAlignment="1">
      <alignment horizontal="center"/>
    </xf>
    <xf numFmtId="164" fontId="0" fillId="0" borderId="0" xfId="0" applyNumberFormat="1"/>
    <xf numFmtId="3" fontId="9" fillId="0" borderId="21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164" fontId="9" fillId="0" borderId="21" xfId="1" applyNumberFormat="1" applyFont="1" applyFill="1" applyBorder="1" applyAlignment="1"/>
    <xf numFmtId="3" fontId="9" fillId="0" borderId="20" xfId="0" applyNumberFormat="1" applyFont="1" applyFill="1" applyBorder="1" applyAlignment="1">
      <alignment horizont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3" fontId="9" fillId="0" borderId="24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center"/>
    </xf>
    <xf numFmtId="3" fontId="9" fillId="0" borderId="17" xfId="0" applyNumberFormat="1" applyFont="1" applyFill="1" applyBorder="1" applyAlignment="1" applyProtection="1">
      <alignment horizontal="center"/>
    </xf>
    <xf numFmtId="4" fontId="9" fillId="0" borderId="18" xfId="0" applyNumberFormat="1" applyFont="1" applyFill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164" fontId="9" fillId="0" borderId="17" xfId="1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164" fontId="9" fillId="0" borderId="17" xfId="1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3" fontId="9" fillId="0" borderId="17" xfId="1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165" fontId="0" fillId="0" borderId="0" xfId="2" applyNumberFormat="1" applyFont="1"/>
    <xf numFmtId="164" fontId="9" fillId="0" borderId="21" xfId="1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 applyProtection="1">
      <alignment horizontal="center"/>
    </xf>
    <xf numFmtId="165" fontId="9" fillId="0" borderId="18" xfId="2" applyNumberFormat="1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 applyProtection="1">
      <alignment horizontal="center"/>
    </xf>
    <xf numFmtId="4" fontId="9" fillId="0" borderId="11" xfId="0" applyNumberFormat="1" applyFont="1" applyFill="1" applyBorder="1" applyAlignment="1" applyProtection="1">
      <alignment horizontal="center"/>
    </xf>
    <xf numFmtId="165" fontId="9" fillId="0" borderId="12" xfId="2" applyNumberFormat="1" applyFont="1" applyFill="1" applyBorder="1" applyAlignment="1" applyProtection="1">
      <alignment horizontal="center"/>
    </xf>
    <xf numFmtId="0" fontId="9" fillId="0" borderId="13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19" xfId="1" applyNumberFormat="1" applyFont="1" applyBorder="1" applyAlignment="1">
      <alignment horizontal="center"/>
    </xf>
    <xf numFmtId="165" fontId="9" fillId="0" borderId="20" xfId="2" applyNumberFormat="1" applyFont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165" fontId="9" fillId="0" borderId="26" xfId="2" applyNumberFormat="1" applyFont="1" applyFill="1" applyBorder="1" applyAlignment="1">
      <alignment horizontal="center"/>
    </xf>
    <xf numFmtId="0" fontId="9" fillId="0" borderId="27" xfId="0" applyFont="1" applyBorder="1" applyAlignment="1" applyProtection="1">
      <alignment horizontal="center"/>
    </xf>
    <xf numFmtId="3" fontId="9" fillId="0" borderId="28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164" fontId="1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M19" sqref="M19"/>
    </sheetView>
  </sheetViews>
  <sheetFormatPr defaultColWidth="8.85546875" defaultRowHeight="15" x14ac:dyDescent="0.25"/>
  <cols>
    <col min="3" max="3" width="10.85546875" customWidth="1"/>
    <col min="4" max="4" width="11" customWidth="1"/>
    <col min="5" max="5" width="10.28515625" customWidth="1"/>
    <col min="6" max="6" width="11.28515625" customWidth="1"/>
    <col min="7" max="7" width="9.7109375" customWidth="1"/>
    <col min="8" max="8" width="10.7109375" customWidth="1"/>
    <col min="9" max="9" width="12.42578125" customWidth="1"/>
    <col min="11" max="11" width="11.5703125" bestFit="1" customWidth="1"/>
  </cols>
  <sheetData>
    <row r="1" spans="1:13" x14ac:dyDescent="0.25">
      <c r="A1" s="1"/>
      <c r="B1" s="2"/>
      <c r="C1" s="3"/>
      <c r="D1" s="3"/>
      <c r="E1" s="3"/>
      <c r="F1" s="3"/>
      <c r="G1" s="3"/>
      <c r="H1" s="3"/>
      <c r="I1" s="3"/>
    </row>
    <row r="2" spans="1:13" ht="18.75" x14ac:dyDescent="0.3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13" ht="18.75" x14ac:dyDescent="0.3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3" ht="15.75" x14ac:dyDescent="0.25">
      <c r="A4" s="5"/>
      <c r="B4" s="6" t="s">
        <v>2</v>
      </c>
      <c r="C4" s="6"/>
      <c r="D4" s="6"/>
      <c r="E4" s="6"/>
      <c r="F4" s="6"/>
      <c r="G4" s="6"/>
      <c r="H4" s="6"/>
      <c r="I4" s="6"/>
    </row>
    <row r="5" spans="1:13" ht="16.5" thickBot="1" x14ac:dyDescent="0.3">
      <c r="A5" s="5"/>
      <c r="B5" s="7"/>
      <c r="C5" s="7"/>
      <c r="D5" s="7"/>
      <c r="E5" s="7"/>
      <c r="F5" s="7"/>
      <c r="G5" s="7"/>
      <c r="H5" s="7"/>
      <c r="I5" s="7"/>
    </row>
    <row r="6" spans="1:13" ht="19.5" customHeight="1" thickTop="1" x14ac:dyDescent="0.25">
      <c r="A6" s="8"/>
      <c r="B6" s="9" t="s">
        <v>3</v>
      </c>
      <c r="C6" s="10"/>
      <c r="D6" s="10"/>
      <c r="E6" s="10"/>
      <c r="F6" s="10"/>
      <c r="G6" s="10"/>
      <c r="H6" s="10"/>
      <c r="I6" s="11"/>
    </row>
    <row r="7" spans="1:13" x14ac:dyDescent="0.25">
      <c r="A7" s="1"/>
      <c r="B7" s="12"/>
      <c r="C7" s="13" t="s">
        <v>4</v>
      </c>
      <c r="D7" s="14" t="s">
        <v>5</v>
      </c>
      <c r="E7" s="13" t="s">
        <v>6</v>
      </c>
      <c r="F7" s="14" t="s">
        <v>5</v>
      </c>
      <c r="G7" s="13" t="s">
        <v>7</v>
      </c>
      <c r="H7" s="15" t="s">
        <v>8</v>
      </c>
      <c r="I7" s="16" t="s">
        <v>9</v>
      </c>
    </row>
    <row r="8" spans="1:13" x14ac:dyDescent="0.25">
      <c r="A8" s="1"/>
      <c r="B8" s="17"/>
      <c r="C8" s="18" t="s">
        <v>5</v>
      </c>
      <c r="D8" s="19" t="s">
        <v>10</v>
      </c>
      <c r="E8" s="18" t="s">
        <v>5</v>
      </c>
      <c r="F8" s="19" t="s">
        <v>11</v>
      </c>
      <c r="G8" s="18" t="s">
        <v>12</v>
      </c>
      <c r="H8" s="20" t="s">
        <v>4</v>
      </c>
      <c r="I8" s="21" t="s">
        <v>4</v>
      </c>
    </row>
    <row r="9" spans="1:13" x14ac:dyDescent="0.25">
      <c r="A9" s="1"/>
      <c r="B9" s="22" t="s">
        <v>13</v>
      </c>
      <c r="C9" s="23" t="s">
        <v>10</v>
      </c>
      <c r="D9" s="24" t="s">
        <v>14</v>
      </c>
      <c r="E9" s="23" t="s">
        <v>11</v>
      </c>
      <c r="F9" s="24" t="s">
        <v>14</v>
      </c>
      <c r="G9" s="23" t="s">
        <v>15</v>
      </c>
      <c r="H9" s="24" t="s">
        <v>16</v>
      </c>
      <c r="I9" s="25" t="s">
        <v>11</v>
      </c>
      <c r="L9" s="26"/>
    </row>
    <row r="10" spans="1:13" x14ac:dyDescent="0.25">
      <c r="A10" s="1"/>
      <c r="B10" s="27" t="s">
        <v>17</v>
      </c>
      <c r="C10" s="28">
        <v>16620298</v>
      </c>
      <c r="D10" s="29">
        <v>1.73</v>
      </c>
      <c r="E10" s="28">
        <v>43045505</v>
      </c>
      <c r="F10" s="29">
        <v>4.49</v>
      </c>
      <c r="G10" s="29" t="s">
        <v>18</v>
      </c>
      <c r="H10" s="29">
        <v>3.02</v>
      </c>
      <c r="I10" s="30">
        <v>54651518</v>
      </c>
      <c r="L10" s="26"/>
    </row>
    <row r="11" spans="1:13" x14ac:dyDescent="0.25">
      <c r="A11" s="1"/>
      <c r="B11" s="27" t="s">
        <v>19</v>
      </c>
      <c r="C11" s="28">
        <v>16519371</v>
      </c>
      <c r="D11" s="29">
        <v>1.7084449415073195</v>
      </c>
      <c r="E11" s="28">
        <v>43606506</v>
      </c>
      <c r="F11" s="29">
        <v>4.5098154519629459</v>
      </c>
      <c r="G11" s="29" t="s">
        <v>18</v>
      </c>
      <c r="H11" s="29">
        <v>3.4620960724285679</v>
      </c>
      <c r="I11" s="30">
        <v>55515553</v>
      </c>
      <c r="L11" s="26"/>
    </row>
    <row r="12" spans="1:13" x14ac:dyDescent="0.25">
      <c r="A12" s="1"/>
      <c r="B12" s="27" t="s">
        <v>20</v>
      </c>
      <c r="C12" s="28">
        <v>16516721</v>
      </c>
      <c r="D12" s="29">
        <v>1.6913808165686641</v>
      </c>
      <c r="E12" s="28">
        <v>41433833</v>
      </c>
      <c r="F12" s="29">
        <v>4.2429965544074797</v>
      </c>
      <c r="G12" s="28">
        <v>1923426</v>
      </c>
      <c r="H12" s="29">
        <v>3.6978150634223197</v>
      </c>
      <c r="I12" s="30">
        <v>52705420</v>
      </c>
    </row>
    <row r="13" spans="1:13" x14ac:dyDescent="0.25">
      <c r="A13" s="1"/>
      <c r="B13" s="31" t="s">
        <v>21</v>
      </c>
      <c r="C13" s="32">
        <v>16751726</v>
      </c>
      <c r="D13" s="33">
        <v>1.698621733303914</v>
      </c>
      <c r="E13" s="34">
        <v>40655365</v>
      </c>
      <c r="F13" s="33">
        <v>4.1224460431362875</v>
      </c>
      <c r="G13" s="34">
        <v>2555501</v>
      </c>
      <c r="H13" s="33">
        <v>3.8299368362597574</v>
      </c>
      <c r="I13" s="35">
        <v>52848517</v>
      </c>
      <c r="K13" s="36"/>
    </row>
    <row r="14" spans="1:13" x14ac:dyDescent="0.25">
      <c r="A14" s="1"/>
      <c r="B14" s="27" t="s">
        <v>22</v>
      </c>
      <c r="C14" s="37">
        <v>16035113</v>
      </c>
      <c r="D14" s="38">
        <f>C14/9953687</f>
        <v>1.6109721955291543</v>
      </c>
      <c r="E14" s="37">
        <v>39279024</v>
      </c>
      <c r="F14" s="38">
        <f>E14/9953687</f>
        <v>3.9461783357262488</v>
      </c>
      <c r="G14" s="39">
        <v>3279927</v>
      </c>
      <c r="H14" s="38">
        <f>210374974/I14</f>
        <v>4.0853234694953935</v>
      </c>
      <c r="I14" s="40">
        <v>51495304</v>
      </c>
    </row>
    <row r="15" spans="1:13" ht="15" customHeight="1" x14ac:dyDescent="0.25">
      <c r="A15" s="1"/>
      <c r="B15" s="27" t="s">
        <v>23</v>
      </c>
      <c r="C15" s="28"/>
      <c r="D15" s="28"/>
      <c r="E15" s="28"/>
      <c r="F15" s="28"/>
      <c r="G15" s="28"/>
      <c r="H15" s="28"/>
      <c r="I15" s="40"/>
    </row>
    <row r="16" spans="1:13" ht="19.5" customHeight="1" x14ac:dyDescent="0.25">
      <c r="A16" s="8"/>
      <c r="B16" s="41" t="s">
        <v>24</v>
      </c>
      <c r="C16" s="42"/>
      <c r="D16" s="42"/>
      <c r="E16" s="42"/>
      <c r="F16" s="42"/>
      <c r="G16" s="42"/>
      <c r="H16" s="42"/>
      <c r="I16" s="43"/>
      <c r="L16" s="26"/>
      <c r="M16" s="26"/>
    </row>
    <row r="17" spans="1:12" x14ac:dyDescent="0.25">
      <c r="A17" s="1"/>
      <c r="B17" s="12"/>
      <c r="C17" s="13" t="s">
        <v>25</v>
      </c>
      <c r="D17" s="14" t="s">
        <v>26</v>
      </c>
      <c r="E17" s="13" t="s">
        <v>4</v>
      </c>
      <c r="F17" s="14" t="s">
        <v>27</v>
      </c>
      <c r="G17" s="13" t="s">
        <v>28</v>
      </c>
      <c r="H17" s="15" t="s">
        <v>4</v>
      </c>
      <c r="I17" s="16" t="s">
        <v>29</v>
      </c>
      <c r="L17" s="26"/>
    </row>
    <row r="18" spans="1:12" x14ac:dyDescent="0.25">
      <c r="A18" s="1"/>
      <c r="B18" s="22" t="s">
        <v>13</v>
      </c>
      <c r="C18" s="44" t="s">
        <v>30</v>
      </c>
      <c r="D18" s="45" t="s">
        <v>31</v>
      </c>
      <c r="E18" s="44" t="s">
        <v>32</v>
      </c>
      <c r="F18" s="45" t="s">
        <v>31</v>
      </c>
      <c r="G18" s="44" t="s">
        <v>33</v>
      </c>
      <c r="H18" s="24" t="s">
        <v>33</v>
      </c>
      <c r="I18" s="25" t="s">
        <v>34</v>
      </c>
    </row>
    <row r="19" spans="1:12" x14ac:dyDescent="0.25">
      <c r="A19" s="1"/>
      <c r="B19" s="27" t="s">
        <v>17</v>
      </c>
      <c r="C19" s="28">
        <v>171078094</v>
      </c>
      <c r="D19" s="29">
        <v>17.850000000000001</v>
      </c>
      <c r="E19" s="46">
        <v>14999461</v>
      </c>
      <c r="F19" s="29">
        <v>1.56</v>
      </c>
      <c r="G19" s="28">
        <v>1436147</v>
      </c>
      <c r="H19" s="28">
        <v>199573696</v>
      </c>
      <c r="I19" s="47">
        <v>20.82</v>
      </c>
    </row>
    <row r="20" spans="1:12" x14ac:dyDescent="0.25">
      <c r="A20" s="1"/>
      <c r="B20" s="27" t="s">
        <v>19</v>
      </c>
      <c r="C20" s="28">
        <v>173651303</v>
      </c>
      <c r="D20" s="29">
        <v>17.959139618361064</v>
      </c>
      <c r="E20" s="46">
        <v>13558825</v>
      </c>
      <c r="F20" s="29">
        <v>1.4022631965849657</v>
      </c>
      <c r="G20" s="28">
        <v>1420010</v>
      </c>
      <c r="H20" s="28">
        <v>200122098</v>
      </c>
      <c r="I20" s="47">
        <v>20.696767813491935</v>
      </c>
    </row>
    <row r="21" spans="1:12" x14ac:dyDescent="0.25">
      <c r="A21" s="1"/>
      <c r="B21" s="27" t="s">
        <v>20</v>
      </c>
      <c r="C21" s="28">
        <v>177206394</v>
      </c>
      <c r="D21" s="29">
        <v>18.146670600351513</v>
      </c>
      <c r="E21" s="46">
        <v>13518665</v>
      </c>
      <c r="F21" s="29">
        <v>1.384367432653141</v>
      </c>
      <c r="G21" s="28">
        <v>1675778</v>
      </c>
      <c r="H21" s="28">
        <v>206160285</v>
      </c>
      <c r="I21" s="47">
        <v>21.111669270633591</v>
      </c>
      <c r="L21" s="26"/>
    </row>
    <row r="22" spans="1:12" x14ac:dyDescent="0.25">
      <c r="A22" s="1"/>
      <c r="B22" s="31" t="s">
        <v>21</v>
      </c>
      <c r="C22" s="34">
        <v>183175780</v>
      </c>
      <c r="D22" s="33">
        <v>18.573988192195621</v>
      </c>
      <c r="E22" s="34">
        <v>13851494</v>
      </c>
      <c r="F22" s="33">
        <v>1.404538776907452</v>
      </c>
      <c r="G22" s="34">
        <v>1606642</v>
      </c>
      <c r="H22" s="34">
        <v>212601150</v>
      </c>
      <c r="I22" s="48">
        <v>21.557714943248559</v>
      </c>
    </row>
    <row r="23" spans="1:12" x14ac:dyDescent="0.25">
      <c r="A23" s="1"/>
      <c r="B23" s="27" t="s">
        <v>22</v>
      </c>
      <c r="C23" s="37">
        <v>192488470</v>
      </c>
      <c r="D23" s="38">
        <f>C23/9953687</f>
        <v>19.338408973478874</v>
      </c>
      <c r="E23" s="37">
        <v>13231062</v>
      </c>
      <c r="F23" s="38">
        <f>E23/9953687</f>
        <v>1.329262413013389</v>
      </c>
      <c r="G23" s="37">
        <v>1669041</v>
      </c>
      <c r="H23" s="37">
        <v>218302244</v>
      </c>
      <c r="I23" s="49">
        <f>H23/9953687</f>
        <v>21.931797132057699</v>
      </c>
    </row>
    <row r="24" spans="1:12" x14ac:dyDescent="0.25">
      <c r="A24" s="8"/>
      <c r="B24" s="27" t="s">
        <v>23</v>
      </c>
      <c r="C24" s="28"/>
      <c r="D24" s="28"/>
      <c r="E24" s="28"/>
      <c r="F24" s="28"/>
      <c r="G24" s="28"/>
      <c r="H24" s="28"/>
      <c r="I24" s="40"/>
    </row>
    <row r="25" spans="1:12" ht="18.75" customHeight="1" x14ac:dyDescent="0.25">
      <c r="A25" s="1"/>
      <c r="B25" s="41" t="s">
        <v>35</v>
      </c>
      <c r="C25" s="42"/>
      <c r="D25" s="42"/>
      <c r="E25" s="42"/>
      <c r="F25" s="42"/>
      <c r="G25" s="42"/>
      <c r="H25" s="42"/>
      <c r="I25" s="43"/>
    </row>
    <row r="26" spans="1:12" x14ac:dyDescent="0.25">
      <c r="A26" s="1"/>
      <c r="B26" s="12"/>
      <c r="C26" s="13" t="s">
        <v>36</v>
      </c>
      <c r="D26" s="14" t="s">
        <v>36</v>
      </c>
      <c r="E26" s="13" t="s">
        <v>12</v>
      </c>
      <c r="F26" s="14" t="s">
        <v>12</v>
      </c>
      <c r="G26" s="13" t="s">
        <v>37</v>
      </c>
      <c r="H26" s="15" t="s">
        <v>37</v>
      </c>
      <c r="I26" s="16" t="s">
        <v>4</v>
      </c>
    </row>
    <row r="27" spans="1:12" x14ac:dyDescent="0.25">
      <c r="A27" s="1"/>
      <c r="B27" s="22" t="s">
        <v>13</v>
      </c>
      <c r="C27" s="44" t="s">
        <v>38</v>
      </c>
      <c r="D27" s="45" t="s">
        <v>31</v>
      </c>
      <c r="E27" s="44" t="s">
        <v>38</v>
      </c>
      <c r="F27" s="45" t="s">
        <v>31</v>
      </c>
      <c r="G27" s="44" t="s">
        <v>38</v>
      </c>
      <c r="H27" s="24" t="s">
        <v>31</v>
      </c>
      <c r="I27" s="25" t="s">
        <v>31</v>
      </c>
    </row>
    <row r="28" spans="1:12" x14ac:dyDescent="0.25">
      <c r="A28" s="1"/>
      <c r="B28" s="27" t="s">
        <v>17</v>
      </c>
      <c r="C28" s="28">
        <v>134302918</v>
      </c>
      <c r="D28" s="29">
        <v>14.01</v>
      </c>
      <c r="E28" s="46">
        <v>20206056</v>
      </c>
      <c r="F28" s="29">
        <v>2.11</v>
      </c>
      <c r="G28" s="28">
        <v>36540822</v>
      </c>
      <c r="H28" s="29">
        <v>3.81</v>
      </c>
      <c r="I28" s="47">
        <v>19.93</v>
      </c>
    </row>
    <row r="29" spans="1:12" x14ac:dyDescent="0.25">
      <c r="A29" s="1"/>
      <c r="B29" s="27" t="s">
        <v>19</v>
      </c>
      <c r="C29" s="28">
        <v>135235039</v>
      </c>
      <c r="D29" s="29">
        <v>13.986102636359162</v>
      </c>
      <c r="E29" s="46">
        <v>20081347</v>
      </c>
      <c r="F29" s="29">
        <v>2.0768269990911388</v>
      </c>
      <c r="G29" s="28">
        <v>36883792</v>
      </c>
      <c r="H29" s="29">
        <v>3.8145476523293858</v>
      </c>
      <c r="I29" s="47">
        <v>19.877477287779687</v>
      </c>
    </row>
    <row r="30" spans="1:12" x14ac:dyDescent="0.25">
      <c r="A30" s="1"/>
      <c r="B30" s="27" t="s">
        <v>20</v>
      </c>
      <c r="C30" s="37">
        <v>137651547</v>
      </c>
      <c r="D30" s="38">
        <v>14.09609001488854</v>
      </c>
      <c r="E30" s="37">
        <v>20902474</v>
      </c>
      <c r="F30" s="38">
        <v>2.1405001357367044</v>
      </c>
      <c r="G30" s="37">
        <v>36340875</v>
      </c>
      <c r="H30" s="38">
        <v>3.7214565065499232</v>
      </c>
      <c r="I30" s="49">
        <v>19.958046657175167</v>
      </c>
    </row>
    <row r="31" spans="1:12" x14ac:dyDescent="0.25">
      <c r="A31" s="1"/>
      <c r="B31" s="31" t="s">
        <v>21</v>
      </c>
      <c r="C31" s="50">
        <v>142247644</v>
      </c>
      <c r="D31" s="51">
        <v>14.423883223118507</v>
      </c>
      <c r="E31" s="50">
        <v>21679327</v>
      </c>
      <c r="F31" s="51">
        <v>2.1982795089653653</v>
      </c>
      <c r="G31" s="50">
        <v>38479511</v>
      </c>
      <c r="H31" s="51">
        <v>3.9018148739722114</v>
      </c>
      <c r="I31" s="48">
        <v>20.523977606056082</v>
      </c>
    </row>
    <row r="32" spans="1:12" x14ac:dyDescent="0.25">
      <c r="A32" s="8"/>
      <c r="B32" s="27" t="s">
        <v>22</v>
      </c>
      <c r="C32" s="37">
        <v>148060276</v>
      </c>
      <c r="D32" s="38">
        <f>C32/9953687</f>
        <v>14.874917806838813</v>
      </c>
      <c r="E32" s="37">
        <v>22816663</v>
      </c>
      <c r="F32" s="38">
        <f>E32/9953687</f>
        <v>2.2922825481653182</v>
      </c>
      <c r="G32" s="37">
        <v>39498035</v>
      </c>
      <c r="H32" s="38">
        <f>G32/9953687</f>
        <v>3.9681813382317528</v>
      </c>
      <c r="I32" s="49">
        <f>SUM(D32,F32,H32)</f>
        <v>21.135381693235882</v>
      </c>
    </row>
    <row r="33" spans="1:15" x14ac:dyDescent="0.25">
      <c r="A33" s="1"/>
      <c r="B33" s="27" t="s">
        <v>23</v>
      </c>
      <c r="C33" s="28"/>
      <c r="D33" s="28"/>
      <c r="E33" s="28"/>
      <c r="F33" s="28"/>
      <c r="G33" s="28"/>
      <c r="H33" s="28"/>
      <c r="I33" s="40"/>
    </row>
    <row r="34" spans="1:15" ht="18.75" customHeight="1" x14ac:dyDescent="0.25">
      <c r="A34" s="1"/>
      <c r="B34" s="41" t="s">
        <v>39</v>
      </c>
      <c r="C34" s="42"/>
      <c r="D34" s="42"/>
      <c r="E34" s="42"/>
      <c r="F34" s="42"/>
      <c r="G34" s="42"/>
      <c r="H34" s="42"/>
      <c r="I34" s="43"/>
    </row>
    <row r="35" spans="1:15" x14ac:dyDescent="0.25">
      <c r="A35" s="1"/>
      <c r="B35" s="12"/>
      <c r="C35" s="13"/>
      <c r="D35" s="14" t="s">
        <v>40</v>
      </c>
      <c r="E35" s="13"/>
      <c r="F35" s="14" t="s">
        <v>41</v>
      </c>
      <c r="G35" s="13"/>
      <c r="H35" s="15" t="s">
        <v>42</v>
      </c>
      <c r="I35" s="16"/>
    </row>
    <row r="36" spans="1:15" x14ac:dyDescent="0.25">
      <c r="A36" s="1"/>
      <c r="B36" s="17"/>
      <c r="C36" s="18" t="s">
        <v>40</v>
      </c>
      <c r="D36" s="19" t="s">
        <v>43</v>
      </c>
      <c r="E36" s="18" t="s">
        <v>44</v>
      </c>
      <c r="F36" s="19" t="s">
        <v>45</v>
      </c>
      <c r="G36" s="18" t="s">
        <v>46</v>
      </c>
      <c r="H36" s="20" t="s">
        <v>47</v>
      </c>
      <c r="I36" s="21" t="s">
        <v>48</v>
      </c>
    </row>
    <row r="37" spans="1:15" x14ac:dyDescent="0.25">
      <c r="A37" s="1"/>
      <c r="B37" s="22" t="s">
        <v>13</v>
      </c>
      <c r="C37" s="44" t="s">
        <v>43</v>
      </c>
      <c r="D37" s="45" t="s">
        <v>14</v>
      </c>
      <c r="E37" s="44" t="s">
        <v>45</v>
      </c>
      <c r="F37" s="45" t="s">
        <v>14</v>
      </c>
      <c r="G37" s="44" t="s">
        <v>49</v>
      </c>
      <c r="H37" s="24" t="s">
        <v>50</v>
      </c>
      <c r="I37" s="25" t="s">
        <v>51</v>
      </c>
    </row>
    <row r="38" spans="1:15" x14ac:dyDescent="0.25">
      <c r="A38" s="1"/>
      <c r="B38" s="27" t="s">
        <v>17</v>
      </c>
      <c r="C38" s="28">
        <v>10185395</v>
      </c>
      <c r="D38" s="29">
        <v>1.1579963427819455</v>
      </c>
      <c r="E38" s="28">
        <v>37452566</v>
      </c>
      <c r="F38" s="29">
        <v>4.373778820781058</v>
      </c>
      <c r="G38" s="28">
        <v>5504238</v>
      </c>
      <c r="H38" s="52">
        <v>9814838</v>
      </c>
      <c r="I38" s="30">
        <v>912872</v>
      </c>
    </row>
    <row r="39" spans="1:15" x14ac:dyDescent="0.25">
      <c r="A39" s="1"/>
      <c r="B39" s="27" t="s">
        <v>19</v>
      </c>
      <c r="C39" s="28">
        <v>9062999</v>
      </c>
      <c r="D39" s="29">
        <v>0.8693273781883688</v>
      </c>
      <c r="E39" s="46">
        <v>36786662</v>
      </c>
      <c r="F39" s="29">
        <v>3.8269957649218447</v>
      </c>
      <c r="G39" s="28">
        <v>5573568</v>
      </c>
      <c r="H39" s="52">
        <v>9324569</v>
      </c>
      <c r="I39" s="30">
        <v>905229</v>
      </c>
    </row>
    <row r="40" spans="1:15" x14ac:dyDescent="0.25">
      <c r="A40" s="1"/>
      <c r="B40" s="27" t="s">
        <v>20</v>
      </c>
      <c r="C40" s="28">
        <v>9103160</v>
      </c>
      <c r="D40" s="29">
        <v>0.93220138513904793</v>
      </c>
      <c r="E40" s="46">
        <v>35655287</v>
      </c>
      <c r="F40" s="29">
        <v>3.6512494484256335</v>
      </c>
      <c r="G40" s="28">
        <v>5441968</v>
      </c>
      <c r="H40" s="52">
        <v>8582110</v>
      </c>
      <c r="I40" s="30">
        <v>919597</v>
      </c>
    </row>
    <row r="41" spans="1:15" x14ac:dyDescent="0.25">
      <c r="A41" s="8"/>
      <c r="B41" s="53" t="s">
        <v>21</v>
      </c>
      <c r="C41" s="54">
        <v>6723220</v>
      </c>
      <c r="D41" s="33">
        <v>0.6817331903460897</v>
      </c>
      <c r="E41" s="55">
        <v>35106249</v>
      </c>
      <c r="F41" s="33">
        <v>3.5597667682827905</v>
      </c>
      <c r="G41" s="34">
        <v>5059879</v>
      </c>
      <c r="H41" s="34">
        <v>7806189</v>
      </c>
      <c r="I41" s="35">
        <v>920240</v>
      </c>
      <c r="K41" s="56"/>
      <c r="L41" s="26"/>
      <c r="M41" s="26"/>
      <c r="N41" s="26"/>
      <c r="O41" s="26"/>
    </row>
    <row r="42" spans="1:15" x14ac:dyDescent="0.25">
      <c r="A42" s="1"/>
      <c r="B42" s="27" t="s">
        <v>22</v>
      </c>
      <c r="C42" s="37">
        <v>6718938</v>
      </c>
      <c r="D42" s="38">
        <f>C42/9953687</f>
        <v>0.67502002021964325</v>
      </c>
      <c r="E42" s="37">
        <v>35523633</v>
      </c>
      <c r="F42" s="38">
        <f>E42/9953687</f>
        <v>3.5688919090986082</v>
      </c>
      <c r="G42" s="37">
        <v>5128357</v>
      </c>
      <c r="H42" s="57">
        <v>7340714</v>
      </c>
      <c r="I42" s="40">
        <v>928242</v>
      </c>
    </row>
    <row r="43" spans="1:15" x14ac:dyDescent="0.25">
      <c r="A43" s="1"/>
      <c r="B43" s="27" t="s">
        <v>23</v>
      </c>
      <c r="C43" s="28"/>
      <c r="D43" s="28"/>
      <c r="E43" s="28"/>
      <c r="F43" s="28"/>
      <c r="G43" s="28"/>
      <c r="H43" s="28"/>
      <c r="I43" s="40"/>
    </row>
    <row r="44" spans="1:15" ht="22.5" customHeight="1" x14ac:dyDescent="0.25">
      <c r="A44" s="1"/>
      <c r="B44" s="41" t="s">
        <v>52</v>
      </c>
      <c r="C44" s="42"/>
      <c r="D44" s="42"/>
      <c r="E44" s="42"/>
      <c r="F44" s="42"/>
      <c r="G44" s="42"/>
      <c r="H44" s="42"/>
      <c r="I44" s="43"/>
    </row>
    <row r="45" spans="1:15" x14ac:dyDescent="0.25">
      <c r="A45" s="1"/>
      <c r="B45" s="12"/>
      <c r="C45" s="13" t="s">
        <v>4</v>
      </c>
      <c r="D45" s="14" t="s">
        <v>53</v>
      </c>
      <c r="E45" s="13" t="s">
        <v>54</v>
      </c>
      <c r="F45" s="14" t="s">
        <v>4</v>
      </c>
      <c r="G45" s="13" t="s">
        <v>4</v>
      </c>
      <c r="H45" s="15" t="s">
        <v>55</v>
      </c>
      <c r="I45" s="16" t="s">
        <v>56</v>
      </c>
    </row>
    <row r="46" spans="1:15" x14ac:dyDescent="0.25">
      <c r="A46" s="1"/>
      <c r="B46" s="22" t="s">
        <v>13</v>
      </c>
      <c r="C46" s="44" t="s">
        <v>57</v>
      </c>
      <c r="D46" s="45" t="s">
        <v>54</v>
      </c>
      <c r="E46" s="44" t="s">
        <v>14</v>
      </c>
      <c r="F46" s="45" t="s">
        <v>58</v>
      </c>
      <c r="G46" s="44" t="s">
        <v>59</v>
      </c>
      <c r="H46" s="24" t="s">
        <v>60</v>
      </c>
      <c r="I46" s="25" t="s">
        <v>61</v>
      </c>
    </row>
    <row r="47" spans="1:15" x14ac:dyDescent="0.25">
      <c r="A47" s="1"/>
      <c r="B47" s="27" t="s">
        <v>17</v>
      </c>
      <c r="C47" s="28">
        <v>98698</v>
      </c>
      <c r="D47" s="46">
        <v>2374817</v>
      </c>
      <c r="E47" s="58">
        <v>0.25</v>
      </c>
      <c r="F47" s="46">
        <v>660.22</v>
      </c>
      <c r="G47" s="46">
        <v>2836.14</v>
      </c>
      <c r="H47" s="58">
        <v>7.4</v>
      </c>
      <c r="I47" s="59">
        <v>0.23</v>
      </c>
    </row>
    <row r="48" spans="1:15" x14ac:dyDescent="0.25">
      <c r="A48" s="1"/>
      <c r="B48" s="27" t="s">
        <v>19</v>
      </c>
      <c r="C48" s="28">
        <v>101624</v>
      </c>
      <c r="D48" s="46">
        <v>2426516</v>
      </c>
      <c r="E48" s="58">
        <v>0.25095198755973064</v>
      </c>
      <c r="F48" s="46">
        <v>700.30000000000007</v>
      </c>
      <c r="G48" s="46">
        <v>2859.4300000000012</v>
      </c>
      <c r="H48" s="58">
        <v>7.3931064310715531</v>
      </c>
      <c r="I48" s="59">
        <v>0.24490895038521657</v>
      </c>
    </row>
    <row r="49" spans="2:12" x14ac:dyDescent="0.25">
      <c r="B49" s="60" t="s">
        <v>20</v>
      </c>
      <c r="C49" s="61">
        <v>111799</v>
      </c>
      <c r="D49" s="62">
        <v>2592184</v>
      </c>
      <c r="E49" s="63">
        <v>0.26545040572013212</v>
      </c>
      <c r="F49" s="62">
        <v>717.02999999999986</v>
      </c>
      <c r="G49" s="62">
        <v>2881.07</v>
      </c>
      <c r="H49" s="63">
        <v>7.3758382931931248</v>
      </c>
      <c r="I49" s="64">
        <v>0.2488762855466892</v>
      </c>
    </row>
    <row r="50" spans="2:12" x14ac:dyDescent="0.25">
      <c r="B50" s="65" t="s">
        <v>21</v>
      </c>
      <c r="C50" s="32">
        <v>120019</v>
      </c>
      <c r="D50" s="32">
        <v>2605492</v>
      </c>
      <c r="E50" s="33">
        <v>0.26419637816124031</v>
      </c>
      <c r="F50" s="66">
        <v>718.87999999999988</v>
      </c>
      <c r="G50" s="67">
        <v>2906.83</v>
      </c>
      <c r="H50" s="33">
        <v>7.3034983337984212</v>
      </c>
      <c r="I50" s="68">
        <v>0.2473072040676613</v>
      </c>
      <c r="K50" s="26"/>
      <c r="L50" s="26"/>
    </row>
    <row r="51" spans="2:12" x14ac:dyDescent="0.25">
      <c r="B51" s="27" t="s">
        <v>22</v>
      </c>
      <c r="C51" s="69">
        <v>126622</v>
      </c>
      <c r="D51" s="69">
        <v>2697782</v>
      </c>
      <c r="E51" s="70">
        <f>D51/9953687</f>
        <v>0.27103343715750755</v>
      </c>
      <c r="F51" s="69">
        <v>743.64</v>
      </c>
      <c r="G51" s="69">
        <v>2966.3499999999995</v>
      </c>
      <c r="H51" s="70">
        <f>G51/(9953687/25000)</f>
        <v>7.4503799446375991</v>
      </c>
      <c r="I51" s="71">
        <v>0.20174361498595209</v>
      </c>
    </row>
    <row r="52" spans="2:12" ht="15.75" thickBot="1" x14ac:dyDescent="0.3">
      <c r="B52" s="72" t="s">
        <v>23</v>
      </c>
      <c r="C52" s="73"/>
      <c r="D52" s="73"/>
      <c r="E52" s="73"/>
      <c r="F52" s="73"/>
      <c r="G52" s="73"/>
      <c r="H52" s="73"/>
      <c r="I52" s="74"/>
    </row>
    <row r="53" spans="2:12" ht="15.75" thickTop="1" x14ac:dyDescent="0.25">
      <c r="K53" s="26"/>
      <c r="L53" s="26"/>
    </row>
    <row r="54" spans="2:12" x14ac:dyDescent="0.25">
      <c r="B54" s="75" t="s">
        <v>62</v>
      </c>
    </row>
    <row r="55" spans="2:12" x14ac:dyDescent="0.25">
      <c r="B55" t="s">
        <v>63</v>
      </c>
    </row>
  </sheetData>
  <mergeCells count="10">
    <mergeCell ref="B16:I16"/>
    <mergeCell ref="B25:I25"/>
    <mergeCell ref="B34:I34"/>
    <mergeCell ref="B44:I44"/>
    <mergeCell ref="B1:I1"/>
    <mergeCell ref="A2:I2"/>
    <mergeCell ref="A3:I3"/>
    <mergeCell ref="B4:I4"/>
    <mergeCell ref="B5:I5"/>
    <mergeCell ref="B6:I6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Summary!C19:C23</xm:f>
              <xm:sqref>C24</xm:sqref>
            </x14:sparkline>
            <x14:sparkline>
              <xm:f>Summary!D19:D23</xm:f>
              <xm:sqref>D24</xm:sqref>
            </x14:sparkline>
            <x14:sparkline>
              <xm:f>Summary!E19:E23</xm:f>
              <xm:sqref>E24</xm:sqref>
            </x14:sparkline>
            <x14:sparkline>
              <xm:f>Summary!F19:F23</xm:f>
              <xm:sqref>F24</xm:sqref>
            </x14:sparkline>
            <x14:sparkline>
              <xm:f>Summary!G19:G23</xm:f>
              <xm:sqref>G24</xm:sqref>
            </x14:sparkline>
            <x14:sparkline>
              <xm:f>Summary!H19:H23</xm:f>
              <xm:sqref>H24</xm:sqref>
            </x14:sparkline>
            <x14:sparkline>
              <xm:f>Summary!I19:I23</xm:f>
              <xm:sqref>I24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Summary!C28:C32</xm:f>
              <xm:sqref>C33</xm:sqref>
            </x14:sparkline>
            <x14:sparkline>
              <xm:f>Summary!D28:D32</xm:f>
              <xm:sqref>D33</xm:sqref>
            </x14:sparkline>
            <x14:sparkline>
              <xm:f>Summary!E28:E32</xm:f>
              <xm:sqref>E33</xm:sqref>
            </x14:sparkline>
            <x14:sparkline>
              <xm:f>Summary!F28:F32</xm:f>
              <xm:sqref>F33</xm:sqref>
            </x14:sparkline>
            <x14:sparkline>
              <xm:f>Summary!G28:G32</xm:f>
              <xm:sqref>G33</xm:sqref>
            </x14:sparkline>
            <x14:sparkline>
              <xm:f>Summary!H28:H32</xm:f>
              <xm:sqref>H33</xm:sqref>
            </x14:sparkline>
            <x14:sparkline>
              <xm:f>Summary!I28:I32</xm:f>
              <xm:sqref>I33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Summary!C38:C42</xm:f>
              <xm:sqref>C43</xm:sqref>
            </x14:sparkline>
            <x14:sparkline>
              <xm:f>Summary!D38:D42</xm:f>
              <xm:sqref>D43</xm:sqref>
            </x14:sparkline>
            <x14:sparkline>
              <xm:f>Summary!E38:E42</xm:f>
              <xm:sqref>E43</xm:sqref>
            </x14:sparkline>
            <x14:sparkline>
              <xm:f>Summary!F38:F42</xm:f>
              <xm:sqref>F43</xm:sqref>
            </x14:sparkline>
            <x14:sparkline>
              <xm:f>Summary!G38:G42</xm:f>
              <xm:sqref>G43</xm:sqref>
            </x14:sparkline>
            <x14:sparkline>
              <xm:f>Summary!H38:H42</xm:f>
              <xm:sqref>H43</xm:sqref>
            </x14:sparkline>
            <x14:sparkline>
              <xm:f>Summary!I38:I42</xm:f>
              <xm:sqref>I43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Summary!C47:C51</xm:f>
              <xm:sqref>C52</xm:sqref>
            </x14:sparkline>
            <x14:sparkline>
              <xm:f>Summary!D47:D51</xm:f>
              <xm:sqref>D52</xm:sqref>
            </x14:sparkline>
            <x14:sparkline>
              <xm:f>Summary!E47:E51</xm:f>
              <xm:sqref>E52</xm:sqref>
            </x14:sparkline>
            <x14:sparkline>
              <xm:f>Summary!F47:F51</xm:f>
              <xm:sqref>F52</xm:sqref>
            </x14:sparkline>
            <x14:sparkline>
              <xm:f>Summary!G47:G51</xm:f>
              <xm:sqref>G52</xm:sqref>
            </x14:sparkline>
            <x14:sparkline>
              <xm:f>Summary!H47:H51</xm:f>
              <xm:sqref>H52</xm:sqref>
            </x14:sparkline>
            <x14:sparkline>
              <xm:f>Summary!I47:I51</xm:f>
              <xm:sqref>I52</xm:sqref>
            </x14:sparkline>
          </x14:sparklines>
        </x14:sparklineGroup>
        <x14:sparklineGroup manualMax="0" manualMin="0" displayEmptyCellsAs="gap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Summary!C10:C14</xm:f>
              <xm:sqref>C15</xm:sqref>
            </x14:sparkline>
            <x14:sparkline>
              <xm:f>Summary!D10:D14</xm:f>
              <xm:sqref>D15</xm:sqref>
            </x14:sparkline>
            <x14:sparkline>
              <xm:f>Summary!E10:E14</xm:f>
              <xm:sqref>E15</xm:sqref>
            </x14:sparkline>
            <x14:sparkline>
              <xm:f>Summary!F10:F14</xm:f>
              <xm:sqref>F15</xm:sqref>
            </x14:sparkline>
            <x14:sparkline>
              <xm:f>Summary!G10:G14</xm:f>
              <xm:sqref>G15</xm:sqref>
            </x14:sparkline>
            <x14:sparkline>
              <xm:f>Summary!H10:H14</xm:f>
              <xm:sqref>H15</xm:sqref>
            </x14:sparkline>
            <x14:sparkline>
              <xm:f>Summary!I10:I14</xm:f>
              <xm:sqref>I15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2016-06-30T19:56:06Z</dcterms:created>
  <dcterms:modified xsi:type="dcterms:W3CDTF">2016-06-30T19:56:48Z</dcterms:modified>
</cp:coreProperties>
</file>