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15 2014-2015\Tables\Final\"/>
    </mc:Choice>
  </mc:AlternateContent>
  <bookViews>
    <workbookView xWindow="0" yWindow="0" windowWidth="20490" windowHeight="7530"/>
  </bookViews>
  <sheets>
    <sheet name="Table 11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1" l="1"/>
  <c r="N83" i="1"/>
  <c r="N84" i="1"/>
  <c r="N85" i="1"/>
  <c r="N86" i="1"/>
  <c r="N87" i="1"/>
  <c r="N88" i="1"/>
  <c r="N89" i="1"/>
  <c r="N90" i="1"/>
  <c r="N91" i="1"/>
  <c r="N92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94" i="1"/>
  <c r="M82" i="1"/>
  <c r="M83" i="1"/>
  <c r="M84" i="1"/>
  <c r="M85" i="1"/>
  <c r="M86" i="1"/>
  <c r="M87" i="1"/>
  <c r="M88" i="1"/>
  <c r="M89" i="1"/>
  <c r="M90" i="1"/>
  <c r="M91" i="1"/>
  <c r="M92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94" i="1"/>
  <c r="L82" i="1"/>
  <c r="L83" i="1"/>
  <c r="L84" i="1"/>
  <c r="L85" i="1"/>
  <c r="L86" i="1"/>
  <c r="L87" i="1"/>
  <c r="L88" i="1"/>
  <c r="L89" i="1"/>
  <c r="L90" i="1"/>
  <c r="L91" i="1"/>
  <c r="L92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94" i="1"/>
  <c r="K82" i="1"/>
  <c r="K83" i="1"/>
  <c r="K84" i="1"/>
  <c r="K85" i="1"/>
  <c r="K86" i="1"/>
  <c r="K87" i="1"/>
  <c r="K88" i="1"/>
  <c r="K89" i="1"/>
  <c r="K90" i="1"/>
  <c r="K91" i="1"/>
  <c r="K92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94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J94" i="1"/>
  <c r="I92" i="1"/>
  <c r="I80" i="1"/>
  <c r="I66" i="1"/>
  <c r="I94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H94" i="1"/>
  <c r="G92" i="1"/>
  <c r="G80" i="1"/>
  <c r="G66" i="1"/>
  <c r="G94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F94" i="1"/>
  <c r="E92" i="1"/>
  <c r="E80" i="1"/>
  <c r="E66" i="1"/>
  <c r="E94" i="1"/>
  <c r="D82" i="1"/>
  <c r="D83" i="1"/>
  <c r="D84" i="1"/>
  <c r="D85" i="1"/>
  <c r="D86" i="1"/>
  <c r="D87" i="1"/>
  <c r="D88" i="1"/>
  <c r="D89" i="1"/>
  <c r="D90" i="1"/>
  <c r="D91" i="1"/>
  <c r="D92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94" i="1"/>
  <c r="C82" i="1"/>
  <c r="C83" i="1"/>
  <c r="C84" i="1"/>
  <c r="C85" i="1"/>
  <c r="C86" i="1"/>
  <c r="C87" i="1"/>
  <c r="C88" i="1"/>
  <c r="C89" i="1"/>
  <c r="C90" i="1"/>
  <c r="C91" i="1"/>
  <c r="C92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94" i="1"/>
  <c r="J92" i="1"/>
  <c r="H92" i="1"/>
  <c r="F92" i="1"/>
  <c r="J80" i="1"/>
  <c r="H80" i="1"/>
  <c r="F80" i="1"/>
  <c r="J66" i="1"/>
  <c r="H66" i="1"/>
  <c r="F66" i="1"/>
</calcChain>
</file>

<file path=xl/sharedStrings.xml><?xml version="1.0" encoding="utf-8"?>
<sst xmlns="http://schemas.openxmlformats.org/spreadsheetml/2006/main" count="211" uniqueCount="193">
  <si>
    <t>Total</t>
  </si>
  <si>
    <t>Per Capita</t>
  </si>
  <si>
    <t>Reference</t>
  </si>
  <si>
    <t>Library</t>
  </si>
  <si>
    <t>Visits</t>
  </si>
  <si>
    <t>Statistical Report of North Carolina Public Libraries</t>
  </si>
  <si>
    <t>July 1, 2014 - June 30, 2015</t>
  </si>
  <si>
    <t>County Libraries</t>
  </si>
  <si>
    <t>NC0103</t>
  </si>
  <si>
    <t>Alamance</t>
  </si>
  <si>
    <t>NC0016</t>
  </si>
  <si>
    <t>Alexander</t>
  </si>
  <si>
    <t>NC0017</t>
  </si>
  <si>
    <t>Bladen</t>
  </si>
  <si>
    <t>NC0018</t>
  </si>
  <si>
    <t>Brunswick</t>
  </si>
  <si>
    <t>NC0019</t>
  </si>
  <si>
    <t>Buncombe</t>
  </si>
  <si>
    <t>NC0020</t>
  </si>
  <si>
    <t>Burke</t>
  </si>
  <si>
    <t>NC0021</t>
  </si>
  <si>
    <t>Cabarrus</t>
  </si>
  <si>
    <t>NC0022</t>
  </si>
  <si>
    <t>Caldwell</t>
  </si>
  <si>
    <t>NC0107</t>
  </si>
  <si>
    <t>Caswell</t>
  </si>
  <si>
    <t>NC0023</t>
  </si>
  <si>
    <t>Catawba</t>
  </si>
  <si>
    <t>NC0104</t>
  </si>
  <si>
    <t>Chatham</t>
  </si>
  <si>
    <t>NC0024</t>
  </si>
  <si>
    <t>Cleveland</t>
  </si>
  <si>
    <t>NC0025</t>
  </si>
  <si>
    <t>Columbus</t>
  </si>
  <si>
    <t>NC0026</t>
  </si>
  <si>
    <t>Cumberland</t>
  </si>
  <si>
    <t>NC0027</t>
  </si>
  <si>
    <t>Davidson</t>
  </si>
  <si>
    <t>NC0028</t>
  </si>
  <si>
    <t>Davie</t>
  </si>
  <si>
    <t>NC0029</t>
  </si>
  <si>
    <t>Duplin</t>
  </si>
  <si>
    <t>NC0030</t>
  </si>
  <si>
    <t>Durham</t>
  </si>
  <si>
    <t>NC0031</t>
  </si>
  <si>
    <t>Edgecombe</t>
  </si>
  <si>
    <t>NC0032</t>
  </si>
  <si>
    <t>Forsyth</t>
  </si>
  <si>
    <t>NC0033</t>
  </si>
  <si>
    <t>Franklin</t>
  </si>
  <si>
    <t>NC0105</t>
  </si>
  <si>
    <t>Gaston</t>
  </si>
  <si>
    <t>NC0034</t>
  </si>
  <si>
    <t>Granville</t>
  </si>
  <si>
    <t>NC0035</t>
  </si>
  <si>
    <t>Guilford (Greensboro)</t>
  </si>
  <si>
    <t>NC0036</t>
  </si>
  <si>
    <t>Halifax</t>
  </si>
  <si>
    <t>NC0037</t>
  </si>
  <si>
    <t>Harnett</t>
  </si>
  <si>
    <t>NC0038</t>
  </si>
  <si>
    <t>Haywood</t>
  </si>
  <si>
    <t>NC0039</t>
  </si>
  <si>
    <t>Henderson</t>
  </si>
  <si>
    <t>NC0040</t>
  </si>
  <si>
    <t>Iredell</t>
  </si>
  <si>
    <t>NC0041</t>
  </si>
  <si>
    <t>Johnston</t>
  </si>
  <si>
    <t>NC0042</t>
  </si>
  <si>
    <t>Lee</t>
  </si>
  <si>
    <t>NC0106</t>
  </si>
  <si>
    <t>Lincoln</t>
  </si>
  <si>
    <t>NC0043</t>
  </si>
  <si>
    <t>Madison</t>
  </si>
  <si>
    <t>NC0044</t>
  </si>
  <si>
    <t>McDowell</t>
  </si>
  <si>
    <t>NC0045</t>
  </si>
  <si>
    <t>Mecklenburg</t>
  </si>
  <si>
    <t>NC0062</t>
  </si>
  <si>
    <t>Nash (Braswell)</t>
  </si>
  <si>
    <t>NC0047</t>
  </si>
  <si>
    <t>New Hanover</t>
  </si>
  <si>
    <t>NC0048</t>
  </si>
  <si>
    <t>Onslow</t>
  </si>
  <si>
    <t>NC0108</t>
  </si>
  <si>
    <t>Orange</t>
  </si>
  <si>
    <t>NC0049</t>
  </si>
  <si>
    <t>Pender</t>
  </si>
  <si>
    <t>NC0109</t>
  </si>
  <si>
    <t>Person</t>
  </si>
  <si>
    <t>NC0050</t>
  </si>
  <si>
    <t>Pitt (Sheppard)</t>
  </si>
  <si>
    <t>NC0051</t>
  </si>
  <si>
    <t>Polk</t>
  </si>
  <si>
    <t>NC0052</t>
  </si>
  <si>
    <t>Randolph</t>
  </si>
  <si>
    <t>NC0053</t>
  </si>
  <si>
    <t>Robeson</t>
  </si>
  <si>
    <t>NC0054</t>
  </si>
  <si>
    <t>Rockingham</t>
  </si>
  <si>
    <t>NC0055</t>
  </si>
  <si>
    <t>Rowan</t>
  </si>
  <si>
    <t>NC0056</t>
  </si>
  <si>
    <t>Rutherford</t>
  </si>
  <si>
    <t>NC0057</t>
  </si>
  <si>
    <t>Sampson</t>
  </si>
  <si>
    <t>NC0058</t>
  </si>
  <si>
    <t>Scotland</t>
  </si>
  <si>
    <t>NC0059</t>
  </si>
  <si>
    <t>Stanly</t>
  </si>
  <si>
    <t>NC0060</t>
  </si>
  <si>
    <t>Transylvania</t>
  </si>
  <si>
    <t>NC0061</t>
  </si>
  <si>
    <t>Union</t>
  </si>
  <si>
    <t>NC0046</t>
  </si>
  <si>
    <t>Vance (Perry)</t>
  </si>
  <si>
    <t>NC0063</t>
  </si>
  <si>
    <t>Wake</t>
  </si>
  <si>
    <t>NC0101</t>
  </si>
  <si>
    <t>Warren</t>
  </si>
  <si>
    <t>NC0065</t>
  </si>
  <si>
    <t>Wayne</t>
  </si>
  <si>
    <t>NC0066</t>
  </si>
  <si>
    <t>Wilson</t>
  </si>
  <si>
    <t>Regional Libraries</t>
  </si>
  <si>
    <t>NC0001</t>
  </si>
  <si>
    <t>Albemarle</t>
  </si>
  <si>
    <t>NC0003</t>
  </si>
  <si>
    <t>AMY</t>
  </si>
  <si>
    <t>NC0002</t>
  </si>
  <si>
    <t>Appalachian</t>
  </si>
  <si>
    <t>NC0004</t>
  </si>
  <si>
    <t>BHM</t>
  </si>
  <si>
    <t>NC0006</t>
  </si>
  <si>
    <t>CPC</t>
  </si>
  <si>
    <t>NC0007</t>
  </si>
  <si>
    <t>East Albemarle</t>
  </si>
  <si>
    <t>NC0008</t>
  </si>
  <si>
    <t>Fontana</t>
  </si>
  <si>
    <t>NC0011</t>
  </si>
  <si>
    <t>Nantahala</t>
  </si>
  <si>
    <t>NC0012</t>
  </si>
  <si>
    <t>Neuse</t>
  </si>
  <si>
    <t>NC0013</t>
  </si>
  <si>
    <t>Northwestern</t>
  </si>
  <si>
    <t>NC0014</t>
  </si>
  <si>
    <t>Pettigrew</t>
  </si>
  <si>
    <t>NC0015</t>
  </si>
  <si>
    <t>Sandhill</t>
  </si>
  <si>
    <t>Municipal Libraries</t>
  </si>
  <si>
    <t>NC0071</t>
  </si>
  <si>
    <t>Chapel Hill</t>
  </si>
  <si>
    <t>NC0075</t>
  </si>
  <si>
    <t>Farmville</t>
  </si>
  <si>
    <t>NC0079</t>
  </si>
  <si>
    <t>Hickory</t>
  </si>
  <si>
    <t>NC0080</t>
  </si>
  <si>
    <t>High Point</t>
  </si>
  <si>
    <t>NC0100</t>
  </si>
  <si>
    <t>Kings Mtn. (Mauney)</t>
  </si>
  <si>
    <t>NC0083</t>
  </si>
  <si>
    <t>Mooresville</t>
  </si>
  <si>
    <t>NC0102</t>
  </si>
  <si>
    <t>Nashville (Cooley)</t>
  </si>
  <si>
    <t>NC0088</t>
  </si>
  <si>
    <t>Roanoke Rapids</t>
  </si>
  <si>
    <t>NC0093</t>
  </si>
  <si>
    <t>Southern Pines</t>
  </si>
  <si>
    <t>NC0099</t>
  </si>
  <si>
    <t>Washington (Brown)</t>
  </si>
  <si>
    <t>Population</t>
  </si>
  <si>
    <t>% of</t>
  </si>
  <si>
    <t>Total or mean average*</t>
  </si>
  <si>
    <t>Average</t>
  </si>
  <si>
    <t>TABLE 11 -  SERVICE MEASURES: USERS, VISITS, REFERENCE, ILL</t>
  </si>
  <si>
    <t>Registered Users</t>
  </si>
  <si>
    <t>Number of</t>
  </si>
  <si>
    <t>Reference:</t>
  </si>
  <si>
    <t>Interlibrary Loan</t>
  </si>
  <si>
    <t>Annual Library</t>
  </si>
  <si>
    <t>Transactions</t>
  </si>
  <si>
    <t>Technology/</t>
  </si>
  <si>
    <t>Workforce</t>
  </si>
  <si>
    <t>Items</t>
  </si>
  <si>
    <t>Adults</t>
  </si>
  <si>
    <t>Juveniles</t>
  </si>
  <si>
    <t>Computers</t>
  </si>
  <si>
    <t>Development</t>
  </si>
  <si>
    <t>Loaned</t>
  </si>
  <si>
    <t>Borrowed</t>
  </si>
  <si>
    <t>Totals or mean average*</t>
  </si>
  <si>
    <t>NC totals or mean average</t>
  </si>
  <si>
    <t>*Total or mean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</si>
</sst>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165" fontId="0" fillId="0" borderId="0" xfId="2" applyNumberFormat="1" applyFont="1"/>
    <xf numFmtId="164" fontId="4" fillId="0" borderId="0" xfId="1" applyNumberFormat="1" applyFont="1"/>
    <xf numFmtId="0" fontId="4" fillId="0" borderId="0" xfId="0" applyFont="1"/>
    <xf numFmtId="0" fontId="4" fillId="0" borderId="11" xfId="0" applyFont="1" applyFill="1" applyBorder="1"/>
    <xf numFmtId="0" fontId="2" fillId="0" borderId="19" xfId="0" applyFont="1" applyBorder="1"/>
    <xf numFmtId="164" fontId="2" fillId="0" borderId="20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3" fontId="2" fillId="0" borderId="6" xfId="0" applyNumberFormat="1" applyFont="1" applyFill="1" applyBorder="1"/>
    <xf numFmtId="3" fontId="2" fillId="0" borderId="22" xfId="0" applyNumberFormat="1" applyFont="1" applyFill="1" applyBorder="1"/>
    <xf numFmtId="164" fontId="2" fillId="0" borderId="0" xfId="1" applyNumberFormat="1" applyFont="1" applyBorder="1"/>
    <xf numFmtId="164" fontId="2" fillId="0" borderId="13" xfId="1" applyNumberFormat="1" applyFont="1" applyBorder="1"/>
    <xf numFmtId="164" fontId="2" fillId="0" borderId="4" xfId="1" applyNumberFormat="1" applyFont="1" applyBorder="1"/>
    <xf numFmtId="164" fontId="5" fillId="0" borderId="25" xfId="1" applyNumberFormat="1" applyFont="1" applyBorder="1"/>
    <xf numFmtId="164" fontId="5" fillId="0" borderId="24" xfId="1" applyNumberFormat="1" applyFont="1" applyBorder="1"/>
    <xf numFmtId="0" fontId="7" fillId="0" borderId="20" xfId="0" applyFont="1" applyFill="1" applyBorder="1" applyAlignment="1">
      <alignment horizontal="center"/>
    </xf>
    <xf numFmtId="164" fontId="2" fillId="0" borderId="20" xfId="1" applyNumberFormat="1" applyFont="1" applyBorder="1"/>
    <xf numFmtId="164" fontId="2" fillId="0" borderId="21" xfId="1" applyNumberFormat="1" applyFont="1" applyBorder="1"/>
    <xf numFmtId="0" fontId="2" fillId="0" borderId="20" xfId="0" applyFont="1" applyBorder="1"/>
    <xf numFmtId="164" fontId="5" fillId="0" borderId="26" xfId="1" applyNumberFormat="1" applyFont="1" applyBorder="1"/>
    <xf numFmtId="164" fontId="5" fillId="0" borderId="8" xfId="1" applyNumberFormat="1" applyFont="1" applyBorder="1"/>
    <xf numFmtId="0" fontId="4" fillId="0" borderId="10" xfId="0" applyFont="1" applyFill="1" applyBorder="1"/>
    <xf numFmtId="164" fontId="4" fillId="0" borderId="0" xfId="1" applyNumberFormat="1" applyFont="1" applyBorder="1"/>
    <xf numFmtId="0" fontId="9" fillId="0" borderId="0" xfId="0" applyFont="1"/>
    <xf numFmtId="0" fontId="7" fillId="0" borderId="27" xfId="0" applyFont="1" applyFill="1" applyBorder="1"/>
    <xf numFmtId="0" fontId="7" fillId="0" borderId="28" xfId="0" applyFont="1" applyFill="1" applyBorder="1"/>
    <xf numFmtId="0" fontId="7" fillId="0" borderId="29" xfId="0" applyFont="1" applyFill="1" applyBorder="1"/>
    <xf numFmtId="165" fontId="2" fillId="0" borderId="21" xfId="2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/>
    <xf numFmtId="165" fontId="5" fillId="0" borderId="25" xfId="2" applyNumberFormat="1" applyFont="1" applyBorder="1"/>
    <xf numFmtId="165" fontId="2" fillId="0" borderId="20" xfId="2" applyNumberFormat="1" applyFont="1" applyBorder="1"/>
    <xf numFmtId="165" fontId="5" fillId="0" borderId="26" xfId="2" applyNumberFormat="1" applyFont="1" applyBorder="1"/>
    <xf numFmtId="165" fontId="5" fillId="0" borderId="1" xfId="2" applyNumberFormat="1" applyFont="1" applyBorder="1"/>
    <xf numFmtId="0" fontId="5" fillId="0" borderId="0" xfId="0" applyFont="1"/>
    <xf numFmtId="165" fontId="4" fillId="0" borderId="0" xfId="2" applyNumberFormat="1" applyFont="1"/>
    <xf numFmtId="165" fontId="7" fillId="0" borderId="4" xfId="2" applyNumberFormat="1" applyFont="1" applyFill="1" applyBorder="1" applyAlignment="1">
      <alignment horizontal="center"/>
    </xf>
    <xf numFmtId="165" fontId="2" fillId="0" borderId="0" xfId="2" applyNumberFormat="1" applyFont="1"/>
    <xf numFmtId="164" fontId="2" fillId="0" borderId="0" xfId="1" applyNumberFormat="1" applyFont="1"/>
    <xf numFmtId="164" fontId="5" fillId="0" borderId="1" xfId="1" applyNumberFormat="1" applyFont="1" applyBorder="1"/>
    <xf numFmtId="164" fontId="5" fillId="0" borderId="16" xfId="1" applyNumberFormat="1" applyFont="1" applyBorder="1"/>
    <xf numFmtId="0" fontId="10" fillId="0" borderId="0" xfId="0" applyFont="1" applyFill="1"/>
    <xf numFmtId="165" fontId="10" fillId="0" borderId="0" xfId="2" applyNumberFormat="1" applyFont="1" applyFill="1"/>
    <xf numFmtId="166" fontId="5" fillId="0" borderId="1" xfId="2" applyNumberFormat="1" applyFont="1" applyBorder="1"/>
    <xf numFmtId="164" fontId="10" fillId="0" borderId="0" xfId="1" applyNumberFormat="1" applyFont="1" applyFill="1"/>
    <xf numFmtId="164" fontId="7" fillId="0" borderId="3" xfId="1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64" fontId="7" fillId="0" borderId="18" xfId="1" applyNumberFormat="1" applyFont="1" applyFill="1" applyBorder="1" applyAlignment="1">
      <alignment horizontal="center"/>
    </xf>
    <xf numFmtId="164" fontId="5" fillId="0" borderId="23" xfId="1" applyNumberFormat="1" applyFont="1" applyBorder="1"/>
    <xf numFmtId="164" fontId="4" fillId="0" borderId="25" xfId="1" applyNumberFormat="1" applyFont="1" applyBorder="1"/>
    <xf numFmtId="164" fontId="7" fillId="0" borderId="30" xfId="1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Continuous"/>
    </xf>
    <xf numFmtId="2" fontId="4" fillId="0" borderId="0" xfId="0" applyNumberFormat="1" applyFont="1"/>
    <xf numFmtId="2" fontId="10" fillId="0" borderId="0" xfId="0" applyNumberFormat="1" applyFont="1" applyFill="1"/>
    <xf numFmtId="164" fontId="11" fillId="0" borderId="0" xfId="1" applyNumberFormat="1" applyFont="1" applyFill="1" applyAlignment="1">
      <alignment horizontal="right"/>
    </xf>
    <xf numFmtId="0" fontId="7" fillId="0" borderId="13" xfId="0" applyFont="1" applyFill="1" applyBorder="1" applyAlignment="1">
      <alignment horizontal="centerContinuous"/>
    </xf>
    <xf numFmtId="165" fontId="7" fillId="0" borderId="16" xfId="2" applyNumberFormat="1" applyFont="1" applyFill="1" applyBorder="1" applyAlignment="1">
      <alignment horizontal="centerContinuous"/>
    </xf>
    <xf numFmtId="0" fontId="7" fillId="0" borderId="13" xfId="0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4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167" fontId="2" fillId="0" borderId="0" xfId="1" applyNumberFormat="1" applyFont="1"/>
    <xf numFmtId="164" fontId="2" fillId="0" borderId="9" xfId="1" applyNumberFormat="1" applyFont="1" applyBorder="1"/>
    <xf numFmtId="167" fontId="5" fillId="0" borderId="25" xfId="1" applyNumberFormat="1" applyFont="1" applyBorder="1"/>
    <xf numFmtId="167" fontId="5" fillId="0" borderId="26" xfId="1" applyNumberFormat="1" applyFont="1" applyBorder="1"/>
    <xf numFmtId="164" fontId="0" fillId="0" borderId="4" xfId="1" applyNumberFormat="1" applyFont="1" applyBorder="1"/>
    <xf numFmtId="165" fontId="5" fillId="0" borderId="0" xfId="2" applyNumberFormat="1" applyFont="1"/>
    <xf numFmtId="164" fontId="5" fillId="0" borderId="0" xfId="1" applyNumberFormat="1" applyFont="1"/>
    <xf numFmtId="164" fontId="0" fillId="0" borderId="0" xfId="1" applyNumberFormat="1" applyFont="1"/>
    <xf numFmtId="164" fontId="7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7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StatisticalReportsTabl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Regional"/>
      <sheetName val="County"/>
      <sheetName val="Municipal"/>
      <sheetName val="All Data"/>
    </sheetNames>
    <sheetDataSet>
      <sheetData sheetId="0"/>
      <sheetData sheetId="1"/>
      <sheetData sheetId="2">
        <row r="8">
          <cell r="D8">
            <v>155789</v>
          </cell>
        </row>
        <row r="9">
          <cell r="D9">
            <v>37832</v>
          </cell>
        </row>
        <row r="10">
          <cell r="D10">
            <v>35113</v>
          </cell>
        </row>
        <row r="11">
          <cell r="D11">
            <v>117834</v>
          </cell>
        </row>
        <row r="12">
          <cell r="D12">
            <v>251275</v>
          </cell>
        </row>
        <row r="13">
          <cell r="D13">
            <v>89197</v>
          </cell>
        </row>
        <row r="14">
          <cell r="D14">
            <v>191060</v>
          </cell>
        </row>
        <row r="15">
          <cell r="D15">
            <v>82445</v>
          </cell>
        </row>
        <row r="16">
          <cell r="D16">
            <v>23602</v>
          </cell>
        </row>
        <row r="17">
          <cell r="D17">
            <v>115500</v>
          </cell>
        </row>
        <row r="18">
          <cell r="D18">
            <v>68725</v>
          </cell>
        </row>
        <row r="19">
          <cell r="D19">
            <v>87288</v>
          </cell>
        </row>
        <row r="20">
          <cell r="D20">
            <v>57632</v>
          </cell>
        </row>
        <row r="21">
          <cell r="D21">
            <v>329403</v>
          </cell>
        </row>
        <row r="22">
          <cell r="D22">
            <v>164454</v>
          </cell>
        </row>
        <row r="23">
          <cell r="D23">
            <v>41476</v>
          </cell>
        </row>
        <row r="24">
          <cell r="D24">
            <v>60126</v>
          </cell>
        </row>
        <row r="25">
          <cell r="D25">
            <v>292191</v>
          </cell>
        </row>
        <row r="26">
          <cell r="D26">
            <v>55483</v>
          </cell>
        </row>
        <row r="27">
          <cell r="D27">
            <v>364248</v>
          </cell>
        </row>
        <row r="28">
          <cell r="D28">
            <v>63225</v>
          </cell>
        </row>
        <row r="29">
          <cell r="D29">
            <v>210735</v>
          </cell>
        </row>
        <row r="30">
          <cell r="D30">
            <v>58104</v>
          </cell>
        </row>
        <row r="31">
          <cell r="D31">
            <v>403721</v>
          </cell>
        </row>
        <row r="32">
          <cell r="D32">
            <v>37798</v>
          </cell>
        </row>
        <row r="33">
          <cell r="D33">
            <v>125730</v>
          </cell>
        </row>
        <row r="34">
          <cell r="D34">
            <v>59913</v>
          </cell>
        </row>
        <row r="35">
          <cell r="D35">
            <v>110897</v>
          </cell>
        </row>
        <row r="36">
          <cell r="D36">
            <v>130766</v>
          </cell>
        </row>
        <row r="37">
          <cell r="D37">
            <v>180048</v>
          </cell>
        </row>
        <row r="38">
          <cell r="D38">
            <v>59194</v>
          </cell>
        </row>
        <row r="39">
          <cell r="D39">
            <v>80202</v>
          </cell>
        </row>
        <row r="40">
          <cell r="D40">
            <v>21584</v>
          </cell>
        </row>
        <row r="41">
          <cell r="D41">
            <v>45320</v>
          </cell>
        </row>
        <row r="42">
          <cell r="D42">
            <v>1013199</v>
          </cell>
        </row>
        <row r="43">
          <cell r="D43">
            <v>89193</v>
          </cell>
        </row>
        <row r="44">
          <cell r="D44">
            <v>216955</v>
          </cell>
        </row>
        <row r="45">
          <cell r="D45">
            <v>193204</v>
          </cell>
        </row>
        <row r="46">
          <cell r="D46">
            <v>80180</v>
          </cell>
        </row>
        <row r="47">
          <cell r="D47">
            <v>56533</v>
          </cell>
        </row>
        <row r="48">
          <cell r="D48">
            <v>39265</v>
          </cell>
        </row>
        <row r="49">
          <cell r="D49">
            <v>169710</v>
          </cell>
        </row>
        <row r="50">
          <cell r="D50">
            <v>20740</v>
          </cell>
        </row>
        <row r="51">
          <cell r="D51">
            <v>143079</v>
          </cell>
        </row>
        <row r="52">
          <cell r="D52">
            <v>133567</v>
          </cell>
        </row>
        <row r="53">
          <cell r="D53">
            <v>92543</v>
          </cell>
        </row>
        <row r="54">
          <cell r="D54">
            <v>138710</v>
          </cell>
        </row>
        <row r="55">
          <cell r="D55">
            <v>67606</v>
          </cell>
        </row>
        <row r="56">
          <cell r="D56">
            <v>64398</v>
          </cell>
        </row>
        <row r="57">
          <cell r="D57">
            <v>36058</v>
          </cell>
        </row>
        <row r="58">
          <cell r="D58">
            <v>61056</v>
          </cell>
        </row>
        <row r="59">
          <cell r="D59">
            <v>33428</v>
          </cell>
        </row>
        <row r="60">
          <cell r="D60">
            <v>215933</v>
          </cell>
        </row>
        <row r="61">
          <cell r="D61">
            <v>45077</v>
          </cell>
        </row>
        <row r="62">
          <cell r="D62">
            <v>985310</v>
          </cell>
        </row>
        <row r="63">
          <cell r="D63">
            <v>20514</v>
          </cell>
        </row>
        <row r="64">
          <cell r="D64">
            <v>125681</v>
          </cell>
        </row>
        <row r="65">
          <cell r="D65">
            <v>81410</v>
          </cell>
        </row>
        <row r="68">
          <cell r="D68">
            <v>78340</v>
          </cell>
        </row>
        <row r="69">
          <cell r="D69">
            <v>51627</v>
          </cell>
        </row>
        <row r="70">
          <cell r="D70">
            <v>150254</v>
          </cell>
        </row>
        <row r="71">
          <cell r="D71">
            <v>67526</v>
          </cell>
        </row>
        <row r="72">
          <cell r="D72">
            <v>187007</v>
          </cell>
        </row>
        <row r="73">
          <cell r="D73">
            <v>110429</v>
          </cell>
        </row>
        <row r="74">
          <cell r="D74">
            <v>90298</v>
          </cell>
        </row>
        <row r="75">
          <cell r="D75">
            <v>47074</v>
          </cell>
        </row>
        <row r="76">
          <cell r="D76">
            <v>90584</v>
          </cell>
        </row>
        <row r="77">
          <cell r="D77">
            <v>169561</v>
          </cell>
        </row>
        <row r="78">
          <cell r="D78">
            <v>45096</v>
          </cell>
        </row>
        <row r="79">
          <cell r="D79">
            <v>230583</v>
          </cell>
        </row>
        <row r="82">
          <cell r="D82">
            <v>59753</v>
          </cell>
        </row>
        <row r="83">
          <cell r="D83">
            <v>4714</v>
          </cell>
        </row>
        <row r="84">
          <cell r="D84">
            <v>40330</v>
          </cell>
        </row>
        <row r="85">
          <cell r="D85">
            <v>108552</v>
          </cell>
        </row>
        <row r="86">
          <cell r="D86">
            <v>10632</v>
          </cell>
        </row>
        <row r="87">
          <cell r="D87">
            <v>36391</v>
          </cell>
        </row>
        <row r="88">
          <cell r="D88">
            <v>5332</v>
          </cell>
        </row>
        <row r="89">
          <cell r="D89">
            <v>15392</v>
          </cell>
        </row>
        <row r="90">
          <cell r="D90">
            <v>13310</v>
          </cell>
        </row>
        <row r="91">
          <cell r="D91">
            <v>9643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Q3">
            <v>24533</v>
          </cell>
          <cell r="DR3">
            <v>6225</v>
          </cell>
          <cell r="DS3">
            <v>30758</v>
          </cell>
          <cell r="DT3">
            <v>0</v>
          </cell>
          <cell r="ER3">
            <v>0</v>
          </cell>
          <cell r="ES3">
            <v>0</v>
          </cell>
          <cell r="ET3">
            <v>0</v>
          </cell>
          <cell r="EU3">
            <v>9</v>
          </cell>
          <cell r="EV3">
            <v>0</v>
          </cell>
        </row>
        <row r="4">
          <cell r="DQ4">
            <v>30078</v>
          </cell>
          <cell r="DR4">
            <v>6838</v>
          </cell>
          <cell r="DS4">
            <v>36916</v>
          </cell>
          <cell r="DT4">
            <v>97943</v>
          </cell>
          <cell r="ER4">
            <v>34906</v>
          </cell>
          <cell r="ES4">
            <v>16110</v>
          </cell>
          <cell r="ET4">
            <v>1262</v>
          </cell>
          <cell r="EU4">
            <v>0</v>
          </cell>
          <cell r="EV4">
            <v>0</v>
          </cell>
        </row>
        <row r="5">
          <cell r="DQ5">
            <v>57713</v>
          </cell>
          <cell r="DR5">
            <v>14308</v>
          </cell>
          <cell r="DS5">
            <v>72021</v>
          </cell>
          <cell r="DT5">
            <v>420404</v>
          </cell>
          <cell r="ER5">
            <v>21372</v>
          </cell>
          <cell r="ES5">
            <v>16068</v>
          </cell>
          <cell r="ET5">
            <v>1924</v>
          </cell>
          <cell r="EU5">
            <v>24415</v>
          </cell>
          <cell r="EV5">
            <v>24449</v>
          </cell>
        </row>
        <row r="6">
          <cell r="DQ6">
            <v>5893</v>
          </cell>
          <cell r="DR6">
            <v>2091</v>
          </cell>
          <cell r="DS6">
            <v>7984</v>
          </cell>
          <cell r="DT6">
            <v>111258</v>
          </cell>
          <cell r="ER6">
            <v>14353</v>
          </cell>
          <cell r="ES6">
            <v>4183</v>
          </cell>
          <cell r="ET6">
            <v>833</v>
          </cell>
          <cell r="EU6">
            <v>2747</v>
          </cell>
          <cell r="EV6">
            <v>2647</v>
          </cell>
        </row>
        <row r="7">
          <cell r="DQ7">
            <v>63598</v>
          </cell>
          <cell r="DR7">
            <v>10572</v>
          </cell>
          <cell r="DS7">
            <v>74170</v>
          </cell>
          <cell r="DT7">
            <v>674846</v>
          </cell>
          <cell r="ER7">
            <v>119632</v>
          </cell>
          <cell r="ES7">
            <v>40746</v>
          </cell>
          <cell r="ET7">
            <v>12291</v>
          </cell>
          <cell r="EU7">
            <v>366</v>
          </cell>
          <cell r="EV7">
            <v>409</v>
          </cell>
        </row>
        <row r="8">
          <cell r="DQ8">
            <v>36955</v>
          </cell>
          <cell r="DR8">
            <v>14705</v>
          </cell>
          <cell r="DS8">
            <v>51660</v>
          </cell>
          <cell r="DT8">
            <v>363091</v>
          </cell>
          <cell r="ER8">
            <v>71403</v>
          </cell>
          <cell r="ES8">
            <v>12843</v>
          </cell>
          <cell r="ET8">
            <v>2541</v>
          </cell>
          <cell r="EU8">
            <v>738</v>
          </cell>
          <cell r="EV8">
            <v>894</v>
          </cell>
        </row>
        <row r="9">
          <cell r="DQ9">
            <v>59810</v>
          </cell>
          <cell r="DR9">
            <v>8398</v>
          </cell>
          <cell r="DS9">
            <v>68208</v>
          </cell>
          <cell r="DT9">
            <v>457303</v>
          </cell>
          <cell r="ER9">
            <v>88369</v>
          </cell>
          <cell r="ES9">
            <v>25192</v>
          </cell>
          <cell r="ET9">
            <v>1935</v>
          </cell>
          <cell r="EU9">
            <v>22142</v>
          </cell>
          <cell r="EV9">
            <v>20913</v>
          </cell>
        </row>
        <row r="10">
          <cell r="DQ10">
            <v>27820</v>
          </cell>
          <cell r="DR10">
            <v>7243</v>
          </cell>
          <cell r="DS10">
            <v>35063</v>
          </cell>
          <cell r="DT10">
            <v>262179</v>
          </cell>
          <cell r="ER10">
            <v>88246</v>
          </cell>
          <cell r="ES10">
            <v>2785</v>
          </cell>
          <cell r="ET10">
            <v>362</v>
          </cell>
          <cell r="EU10">
            <v>13</v>
          </cell>
          <cell r="EV10">
            <v>189</v>
          </cell>
        </row>
        <row r="11">
          <cell r="DQ11">
            <v>39077</v>
          </cell>
          <cell r="DR11">
            <v>10459</v>
          </cell>
          <cell r="DS11">
            <v>49536</v>
          </cell>
          <cell r="DT11">
            <v>447469</v>
          </cell>
          <cell r="ER11">
            <v>143252</v>
          </cell>
          <cell r="ES11">
            <v>63883</v>
          </cell>
          <cell r="ET11">
            <v>10063</v>
          </cell>
          <cell r="EU11">
            <v>0</v>
          </cell>
          <cell r="EV11">
            <v>67</v>
          </cell>
        </row>
        <row r="12">
          <cell r="DQ12">
            <v>42339</v>
          </cell>
          <cell r="DR12">
            <v>19266</v>
          </cell>
          <cell r="DS12">
            <v>61605</v>
          </cell>
          <cell r="DT12">
            <v>383569</v>
          </cell>
          <cell r="ER12">
            <v>314369</v>
          </cell>
          <cell r="ES12">
            <v>41991</v>
          </cell>
          <cell r="ET12">
            <v>37264</v>
          </cell>
          <cell r="EU12">
            <v>6148</v>
          </cell>
          <cell r="EV12">
            <v>6428</v>
          </cell>
        </row>
        <row r="13">
          <cell r="DQ13">
            <v>17899</v>
          </cell>
          <cell r="DR13">
            <v>5580</v>
          </cell>
          <cell r="DS13">
            <v>23479</v>
          </cell>
          <cell r="DT13">
            <v>246670</v>
          </cell>
          <cell r="ER13">
            <v>19404</v>
          </cell>
          <cell r="ES13">
            <v>7299</v>
          </cell>
          <cell r="ET13">
            <v>1840</v>
          </cell>
          <cell r="EU13">
            <v>42</v>
          </cell>
          <cell r="EV13">
            <v>169</v>
          </cell>
        </row>
        <row r="14">
          <cell r="DQ14">
            <v>88179</v>
          </cell>
          <cell r="DR14">
            <v>29489</v>
          </cell>
          <cell r="DS14">
            <v>117668</v>
          </cell>
          <cell r="DT14">
            <v>426265</v>
          </cell>
          <cell r="ER14">
            <v>81686</v>
          </cell>
          <cell r="ES14">
            <v>27077</v>
          </cell>
          <cell r="ET14">
            <v>23900</v>
          </cell>
          <cell r="EU14">
            <v>150</v>
          </cell>
          <cell r="EV14">
            <v>80</v>
          </cell>
        </row>
      </sheetData>
      <sheetData sheetId="16">
        <row r="4">
          <cell r="DQ4">
            <v>55343</v>
          </cell>
          <cell r="DR4">
            <v>9215</v>
          </cell>
          <cell r="DS4">
            <v>64558</v>
          </cell>
          <cell r="DT4">
            <v>534201</v>
          </cell>
          <cell r="ER4">
            <v>41073</v>
          </cell>
          <cell r="ES4">
            <v>9832</v>
          </cell>
          <cell r="ET4">
            <v>2080</v>
          </cell>
          <cell r="EU4">
            <v>320</v>
          </cell>
          <cell r="EV4">
            <v>197</v>
          </cell>
        </row>
        <row r="5">
          <cell r="DQ5">
            <v>15075</v>
          </cell>
          <cell r="DR5">
            <v>4883</v>
          </cell>
          <cell r="DS5">
            <v>19958</v>
          </cell>
          <cell r="DT5">
            <v>54502</v>
          </cell>
          <cell r="ER5">
            <v>5256</v>
          </cell>
          <cell r="ES5">
            <v>2466</v>
          </cell>
          <cell r="ET5">
            <v>1632</v>
          </cell>
        </row>
        <row r="6">
          <cell r="DQ6">
            <v>14389</v>
          </cell>
          <cell r="DR6">
            <v>5154</v>
          </cell>
          <cell r="DS6">
            <v>19543</v>
          </cell>
          <cell r="DT6">
            <v>26151</v>
          </cell>
          <cell r="ER6">
            <v>4733</v>
          </cell>
          <cell r="ES6">
            <v>647</v>
          </cell>
          <cell r="ET6">
            <v>313</v>
          </cell>
          <cell r="EU6">
            <v>0</v>
          </cell>
          <cell r="EV6">
            <v>17</v>
          </cell>
        </row>
        <row r="7">
          <cell r="DQ7">
            <v>50518</v>
          </cell>
          <cell r="DR7">
            <v>8942</v>
          </cell>
          <cell r="DS7">
            <v>59460</v>
          </cell>
          <cell r="DT7">
            <v>259566</v>
          </cell>
          <cell r="ER7">
            <v>58103</v>
          </cell>
          <cell r="ES7">
            <v>9824</v>
          </cell>
          <cell r="ET7">
            <v>2902</v>
          </cell>
          <cell r="EU7">
            <v>11</v>
          </cell>
          <cell r="EV7">
            <v>243</v>
          </cell>
        </row>
        <row r="8">
          <cell r="DQ8">
            <v>124702</v>
          </cell>
          <cell r="DR8">
            <v>23108</v>
          </cell>
          <cell r="DS8">
            <v>147810</v>
          </cell>
          <cell r="DT8">
            <v>1923593</v>
          </cell>
          <cell r="ER8">
            <v>105800</v>
          </cell>
          <cell r="ES8">
            <v>18776</v>
          </cell>
          <cell r="ET8">
            <v>3129</v>
          </cell>
          <cell r="EU8">
            <v>51997</v>
          </cell>
          <cell r="EV8">
            <v>52298</v>
          </cell>
        </row>
        <row r="9">
          <cell r="DQ9">
            <v>45308</v>
          </cell>
          <cell r="DR9">
            <v>17164</v>
          </cell>
          <cell r="DS9">
            <v>62472</v>
          </cell>
          <cell r="DT9">
            <v>120763</v>
          </cell>
          <cell r="ER9">
            <v>25168</v>
          </cell>
          <cell r="ES9">
            <v>7800</v>
          </cell>
          <cell r="ET9">
            <v>1248</v>
          </cell>
          <cell r="EU9">
            <v>107</v>
          </cell>
          <cell r="EV9">
            <v>517</v>
          </cell>
        </row>
        <row r="10">
          <cell r="DQ10">
            <v>49440</v>
          </cell>
          <cell r="DR10">
            <v>12718</v>
          </cell>
          <cell r="DS10">
            <v>62158</v>
          </cell>
          <cell r="DT10">
            <v>374183</v>
          </cell>
          <cell r="ER10">
            <v>62355</v>
          </cell>
          <cell r="ES10">
            <v>22916</v>
          </cell>
          <cell r="ET10">
            <v>4394</v>
          </cell>
          <cell r="EU10">
            <v>1318</v>
          </cell>
          <cell r="EV10">
            <v>416</v>
          </cell>
        </row>
        <row r="11">
          <cell r="DQ11">
            <v>30051</v>
          </cell>
          <cell r="DR11">
            <v>7860</v>
          </cell>
          <cell r="DS11">
            <v>37911</v>
          </cell>
          <cell r="DT11">
            <v>206366</v>
          </cell>
          <cell r="ER11">
            <v>53820</v>
          </cell>
          <cell r="ES11">
            <v>17316</v>
          </cell>
          <cell r="ET11">
            <v>780</v>
          </cell>
          <cell r="EU11">
            <v>9524</v>
          </cell>
          <cell r="EV11">
            <v>9231</v>
          </cell>
        </row>
        <row r="12">
          <cell r="DQ12">
            <v>7831</v>
          </cell>
          <cell r="DR12">
            <v>2608</v>
          </cell>
          <cell r="DS12">
            <v>10439</v>
          </cell>
          <cell r="DT12">
            <v>73533</v>
          </cell>
          <cell r="ER12">
            <v>7017</v>
          </cell>
          <cell r="ES12">
            <v>3129</v>
          </cell>
          <cell r="ET12">
            <v>777</v>
          </cell>
          <cell r="EU12">
            <v>2481</v>
          </cell>
          <cell r="EV12">
            <v>2486</v>
          </cell>
        </row>
        <row r="13">
          <cell r="DQ13">
            <v>66508</v>
          </cell>
          <cell r="DR13">
            <v>14684</v>
          </cell>
          <cell r="DS13">
            <v>81192</v>
          </cell>
          <cell r="DT13">
            <v>419393</v>
          </cell>
          <cell r="ER13">
            <v>31153</v>
          </cell>
          <cell r="ES13">
            <v>20017</v>
          </cell>
          <cell r="ET13">
            <v>4266</v>
          </cell>
          <cell r="EV13">
            <v>164</v>
          </cell>
        </row>
        <row r="14">
          <cell r="DQ14">
            <v>29211</v>
          </cell>
          <cell r="DR14">
            <v>5349</v>
          </cell>
          <cell r="DS14">
            <v>34560</v>
          </cell>
          <cell r="DT14">
            <v>178820</v>
          </cell>
          <cell r="ER14">
            <v>24575</v>
          </cell>
          <cell r="ES14">
            <v>3777</v>
          </cell>
          <cell r="ET14">
            <v>796</v>
          </cell>
          <cell r="EU14">
            <v>4</v>
          </cell>
          <cell r="EV14">
            <v>254</v>
          </cell>
        </row>
        <row r="15">
          <cell r="DQ15">
            <v>35313</v>
          </cell>
          <cell r="DS15">
            <v>35313</v>
          </cell>
          <cell r="DT15">
            <v>163989</v>
          </cell>
          <cell r="ER15">
            <v>48212</v>
          </cell>
          <cell r="ES15">
            <v>33110</v>
          </cell>
          <cell r="ET15">
            <v>15102</v>
          </cell>
          <cell r="EU15">
            <v>11446</v>
          </cell>
          <cell r="EV15">
            <v>11662</v>
          </cell>
        </row>
        <row r="16">
          <cell r="DQ16">
            <v>28792</v>
          </cell>
          <cell r="DR16">
            <v>11499</v>
          </cell>
          <cell r="DS16">
            <v>40291</v>
          </cell>
          <cell r="DT16">
            <v>105858</v>
          </cell>
          <cell r="ER16">
            <v>32954</v>
          </cell>
          <cell r="ES16">
            <v>12010</v>
          </cell>
          <cell r="ET16">
            <v>3800</v>
          </cell>
          <cell r="EU16">
            <v>0</v>
          </cell>
          <cell r="EV16">
            <v>38</v>
          </cell>
        </row>
        <row r="17">
          <cell r="DQ17">
            <v>177373</v>
          </cell>
          <cell r="DR17">
            <v>21791</v>
          </cell>
          <cell r="DS17">
            <v>199164</v>
          </cell>
          <cell r="DT17">
            <v>1344384</v>
          </cell>
          <cell r="ER17">
            <v>224995</v>
          </cell>
          <cell r="ES17">
            <v>94827</v>
          </cell>
          <cell r="ET17">
            <v>9698</v>
          </cell>
          <cell r="EU17">
            <v>33165</v>
          </cell>
          <cell r="EV17">
            <v>33361</v>
          </cell>
        </row>
        <row r="18">
          <cell r="DQ18">
            <v>66652</v>
          </cell>
          <cell r="DR18">
            <v>31227</v>
          </cell>
          <cell r="DS18">
            <v>97879</v>
          </cell>
          <cell r="DT18">
            <v>566107</v>
          </cell>
          <cell r="ER18">
            <v>226472</v>
          </cell>
          <cell r="ES18">
            <v>86832</v>
          </cell>
          <cell r="ET18">
            <v>6653</v>
          </cell>
          <cell r="EU18">
            <v>20265</v>
          </cell>
          <cell r="EV18">
            <v>19534</v>
          </cell>
        </row>
        <row r="19">
          <cell r="DQ19">
            <v>15239</v>
          </cell>
          <cell r="DR19">
            <v>5345</v>
          </cell>
          <cell r="DS19">
            <v>20584</v>
          </cell>
          <cell r="DT19">
            <v>69626</v>
          </cell>
          <cell r="ER19">
            <v>4223</v>
          </cell>
          <cell r="ES19">
            <v>1488</v>
          </cell>
          <cell r="ET19">
            <v>480</v>
          </cell>
          <cell r="EU19">
            <v>4111</v>
          </cell>
          <cell r="EV19">
            <v>4007</v>
          </cell>
        </row>
        <row r="20">
          <cell r="DQ20">
            <v>3710</v>
          </cell>
          <cell r="DR20">
            <v>1287</v>
          </cell>
          <cell r="DS20">
            <v>4997</v>
          </cell>
          <cell r="DT20">
            <v>53401</v>
          </cell>
          <cell r="ER20">
            <v>7560</v>
          </cell>
          <cell r="ES20">
            <v>9984</v>
          </cell>
          <cell r="ET20">
            <v>1095</v>
          </cell>
          <cell r="EU20">
            <v>9</v>
          </cell>
          <cell r="EV20">
            <v>299</v>
          </cell>
        </row>
        <row r="21">
          <cell r="DQ21">
            <v>150393</v>
          </cell>
          <cell r="DR21">
            <v>51246</v>
          </cell>
          <cell r="DS21">
            <v>201639</v>
          </cell>
          <cell r="DT21">
            <v>2421602</v>
          </cell>
          <cell r="ER21">
            <v>186940</v>
          </cell>
          <cell r="ES21">
            <v>80132</v>
          </cell>
          <cell r="ET21">
            <v>18252</v>
          </cell>
          <cell r="EV21">
            <v>2446</v>
          </cell>
        </row>
        <row r="22">
          <cell r="DQ22">
            <v>12289</v>
          </cell>
          <cell r="DR22">
            <v>3891</v>
          </cell>
          <cell r="DS22">
            <v>16180</v>
          </cell>
          <cell r="DT22">
            <v>139979</v>
          </cell>
          <cell r="ER22">
            <v>5035</v>
          </cell>
          <cell r="ES22">
            <v>3417</v>
          </cell>
          <cell r="ET22">
            <v>385</v>
          </cell>
          <cell r="EU22">
            <v>39</v>
          </cell>
          <cell r="EV22">
            <v>18</v>
          </cell>
        </row>
        <row r="23">
          <cell r="DQ23">
            <v>137781</v>
          </cell>
          <cell r="DR23">
            <v>35287</v>
          </cell>
          <cell r="DS23">
            <v>173068</v>
          </cell>
          <cell r="DT23">
            <v>1112709</v>
          </cell>
          <cell r="ER23">
            <v>359919</v>
          </cell>
          <cell r="ES23">
            <v>77852</v>
          </cell>
          <cell r="ET23">
            <v>27816</v>
          </cell>
          <cell r="EU23">
            <v>1616</v>
          </cell>
          <cell r="EV23">
            <v>1142</v>
          </cell>
        </row>
        <row r="24">
          <cell r="DQ24">
            <v>23947</v>
          </cell>
          <cell r="DR24">
            <v>8583</v>
          </cell>
          <cell r="DS24">
            <v>32530</v>
          </cell>
          <cell r="DT24">
            <v>211560</v>
          </cell>
          <cell r="ER24">
            <v>12740</v>
          </cell>
          <cell r="ES24">
            <v>5356</v>
          </cell>
          <cell r="ET24">
            <v>2080</v>
          </cell>
          <cell r="EU24">
            <v>7037</v>
          </cell>
          <cell r="EV24">
            <v>6471</v>
          </cell>
        </row>
        <row r="25">
          <cell r="DQ25">
            <v>79885</v>
          </cell>
          <cell r="DR25">
            <v>24930</v>
          </cell>
          <cell r="DS25">
            <v>104815</v>
          </cell>
          <cell r="DT25">
            <v>486111</v>
          </cell>
          <cell r="ER25">
            <v>157664</v>
          </cell>
          <cell r="ES25">
            <v>51064</v>
          </cell>
          <cell r="ET25">
            <v>13416</v>
          </cell>
          <cell r="EU25">
            <v>322</v>
          </cell>
          <cell r="EV25">
            <v>1282</v>
          </cell>
        </row>
        <row r="26">
          <cell r="DQ26">
            <v>36878</v>
          </cell>
          <cell r="DR26">
            <v>15421</v>
          </cell>
          <cell r="DS26">
            <v>52299</v>
          </cell>
          <cell r="DT26">
            <v>197721</v>
          </cell>
          <cell r="ER26">
            <v>12076</v>
          </cell>
          <cell r="ES26">
            <v>8205</v>
          </cell>
          <cell r="ET26">
            <v>1477</v>
          </cell>
          <cell r="EU26">
            <v>25</v>
          </cell>
          <cell r="EV26">
            <v>75</v>
          </cell>
        </row>
        <row r="27">
          <cell r="DQ27">
            <v>193798</v>
          </cell>
          <cell r="DR27">
            <v>56356</v>
          </cell>
          <cell r="DS27">
            <v>250154</v>
          </cell>
          <cell r="DT27">
            <v>2840412</v>
          </cell>
          <cell r="ER27">
            <v>345072</v>
          </cell>
          <cell r="ES27">
            <v>78273</v>
          </cell>
          <cell r="ET27">
            <v>202</v>
          </cell>
          <cell r="EU27">
            <v>728</v>
          </cell>
          <cell r="EV27">
            <v>518</v>
          </cell>
        </row>
        <row r="28">
          <cell r="DQ28">
            <v>15740</v>
          </cell>
          <cell r="DR28">
            <v>5278</v>
          </cell>
          <cell r="DS28">
            <v>21018</v>
          </cell>
          <cell r="DT28">
            <v>73267</v>
          </cell>
          <cell r="ER28">
            <v>40929</v>
          </cell>
          <cell r="ES28">
            <v>11779</v>
          </cell>
          <cell r="ET28">
            <v>8967</v>
          </cell>
          <cell r="EU28">
            <v>3</v>
          </cell>
          <cell r="EV28">
            <v>22</v>
          </cell>
        </row>
        <row r="29">
          <cell r="DQ29">
            <v>50063</v>
          </cell>
          <cell r="DR29">
            <v>11228</v>
          </cell>
          <cell r="DS29">
            <v>61291</v>
          </cell>
          <cell r="DT29">
            <v>268901</v>
          </cell>
          <cell r="ER29">
            <v>11440</v>
          </cell>
          <cell r="ES29">
            <v>6396</v>
          </cell>
          <cell r="ET29">
            <v>960</v>
          </cell>
          <cell r="EU29">
            <v>23440</v>
          </cell>
          <cell r="EV29">
            <v>23546</v>
          </cell>
        </row>
        <row r="30">
          <cell r="DQ30">
            <v>30232</v>
          </cell>
          <cell r="DR30">
            <v>5357</v>
          </cell>
          <cell r="DS30">
            <v>35589</v>
          </cell>
          <cell r="DT30">
            <v>276941</v>
          </cell>
          <cell r="ER30">
            <v>0</v>
          </cell>
          <cell r="ES30">
            <v>280</v>
          </cell>
          <cell r="ET30">
            <v>0</v>
          </cell>
          <cell r="EU30">
            <v>16353</v>
          </cell>
          <cell r="EV30">
            <v>16488</v>
          </cell>
        </row>
        <row r="31">
          <cell r="DQ31">
            <v>52309</v>
          </cell>
          <cell r="DR31">
            <v>10268</v>
          </cell>
          <cell r="DS31">
            <v>62577</v>
          </cell>
          <cell r="DT31">
            <v>566061</v>
          </cell>
          <cell r="ER31">
            <v>107837</v>
          </cell>
          <cell r="ES31">
            <v>14324</v>
          </cell>
          <cell r="ET31">
            <v>1682</v>
          </cell>
          <cell r="EU31">
            <v>588</v>
          </cell>
          <cell r="EV31">
            <v>587</v>
          </cell>
        </row>
        <row r="32">
          <cell r="DQ32">
            <v>20253</v>
          </cell>
          <cell r="DR32">
            <v>6021</v>
          </cell>
          <cell r="DS32">
            <v>26274</v>
          </cell>
          <cell r="DT32">
            <v>270496</v>
          </cell>
          <cell r="ER32">
            <v>59406</v>
          </cell>
          <cell r="ES32">
            <v>35119</v>
          </cell>
          <cell r="ET32">
            <v>4944</v>
          </cell>
          <cell r="EU32">
            <v>99</v>
          </cell>
          <cell r="EV32">
            <v>71</v>
          </cell>
        </row>
        <row r="33">
          <cell r="DQ33">
            <v>38528</v>
          </cell>
          <cell r="DR33">
            <v>6727</v>
          </cell>
          <cell r="DS33">
            <v>45255</v>
          </cell>
          <cell r="DT33">
            <v>290084</v>
          </cell>
          <cell r="ER33">
            <v>133625</v>
          </cell>
          <cell r="ES33">
            <v>22009</v>
          </cell>
          <cell r="ET33">
            <v>4567</v>
          </cell>
          <cell r="EU33">
            <v>0</v>
          </cell>
          <cell r="EV33">
            <v>221</v>
          </cell>
        </row>
        <row r="34">
          <cell r="DQ34">
            <v>42776</v>
          </cell>
          <cell r="DR34">
            <v>13245</v>
          </cell>
          <cell r="DS34">
            <v>56021</v>
          </cell>
          <cell r="DT34">
            <v>138746</v>
          </cell>
          <cell r="ER34">
            <v>17940</v>
          </cell>
          <cell r="ES34">
            <v>7644</v>
          </cell>
          <cell r="ET34">
            <v>2808</v>
          </cell>
          <cell r="EU34">
            <v>5674</v>
          </cell>
          <cell r="EV34">
            <v>5469</v>
          </cell>
        </row>
        <row r="35">
          <cell r="DQ35">
            <v>29402</v>
          </cell>
          <cell r="DR35">
            <v>10678</v>
          </cell>
          <cell r="DS35">
            <v>40080</v>
          </cell>
          <cell r="DT35">
            <v>218987</v>
          </cell>
          <cell r="ER35">
            <v>16080</v>
          </cell>
          <cell r="ES35">
            <v>10140</v>
          </cell>
          <cell r="ET35">
            <v>1532</v>
          </cell>
          <cell r="EV35">
            <v>444</v>
          </cell>
        </row>
        <row r="36">
          <cell r="DQ36">
            <v>14241</v>
          </cell>
          <cell r="DR36">
            <v>3096</v>
          </cell>
          <cell r="DS36">
            <v>17337</v>
          </cell>
          <cell r="DT36">
            <v>112928</v>
          </cell>
          <cell r="ER36">
            <v>2564</v>
          </cell>
          <cell r="ES36">
            <v>1987</v>
          </cell>
          <cell r="ET36">
            <v>114</v>
          </cell>
          <cell r="EU36">
            <v>12</v>
          </cell>
          <cell r="EV36">
            <v>7</v>
          </cell>
        </row>
        <row r="37">
          <cell r="DQ37">
            <v>23130</v>
          </cell>
          <cell r="DR37">
            <v>5201</v>
          </cell>
          <cell r="DS37">
            <v>28331</v>
          </cell>
          <cell r="DT37">
            <v>132849</v>
          </cell>
          <cell r="ER37">
            <v>28912</v>
          </cell>
          <cell r="ES37">
            <v>12120</v>
          </cell>
          <cell r="ET37">
            <v>1980</v>
          </cell>
          <cell r="EU37">
            <v>8326</v>
          </cell>
          <cell r="EV37">
            <v>7626</v>
          </cell>
        </row>
        <row r="38">
          <cell r="DQ38">
            <v>511385</v>
          </cell>
          <cell r="DR38">
            <v>169785</v>
          </cell>
          <cell r="DS38">
            <v>681170</v>
          </cell>
          <cell r="DT38">
            <v>3250185</v>
          </cell>
          <cell r="ER38">
            <v>1306825</v>
          </cell>
          <cell r="ES38">
            <v>268411</v>
          </cell>
          <cell r="ET38">
            <v>102570</v>
          </cell>
          <cell r="EU38">
            <v>3586</v>
          </cell>
          <cell r="EV38">
            <v>4646</v>
          </cell>
        </row>
        <row r="39">
          <cell r="DQ39">
            <v>49972</v>
          </cell>
          <cell r="DR39">
            <v>12541</v>
          </cell>
          <cell r="DS39">
            <v>62513</v>
          </cell>
          <cell r="DT39">
            <v>385795</v>
          </cell>
          <cell r="ER39">
            <v>33788</v>
          </cell>
          <cell r="ES39">
            <v>15037</v>
          </cell>
          <cell r="ET39">
            <v>3696</v>
          </cell>
          <cell r="EU39">
            <v>72</v>
          </cell>
          <cell r="EV39">
            <v>333</v>
          </cell>
        </row>
        <row r="40">
          <cell r="DQ40">
            <v>83232</v>
          </cell>
          <cell r="DR40">
            <v>17272</v>
          </cell>
          <cell r="DS40">
            <v>100504</v>
          </cell>
          <cell r="DT40">
            <v>1257045</v>
          </cell>
          <cell r="ER40">
            <v>261669</v>
          </cell>
          <cell r="ES40">
            <v>77844</v>
          </cell>
          <cell r="ET40">
            <v>13719</v>
          </cell>
          <cell r="EU40">
            <v>1678</v>
          </cell>
          <cell r="EV40">
            <v>2204</v>
          </cell>
        </row>
        <row r="41">
          <cell r="DQ41">
            <v>41322</v>
          </cell>
          <cell r="DR41">
            <v>12338</v>
          </cell>
          <cell r="DS41">
            <v>53660</v>
          </cell>
          <cell r="DT41">
            <v>415545</v>
          </cell>
          <cell r="ER41">
            <v>81688</v>
          </cell>
          <cell r="ES41">
            <v>29271</v>
          </cell>
          <cell r="ET41">
            <v>1678</v>
          </cell>
          <cell r="EU41">
            <v>854</v>
          </cell>
          <cell r="EV41">
            <v>284</v>
          </cell>
        </row>
        <row r="42">
          <cell r="DQ42">
            <v>13300</v>
          </cell>
          <cell r="DR42">
            <v>4604</v>
          </cell>
          <cell r="DS42">
            <v>17904</v>
          </cell>
          <cell r="DT42">
            <v>257279</v>
          </cell>
          <cell r="ER42">
            <v>26975</v>
          </cell>
          <cell r="ES42">
            <v>10225</v>
          </cell>
          <cell r="ET42">
            <v>1461</v>
          </cell>
          <cell r="EU42">
            <v>10</v>
          </cell>
          <cell r="EV42">
            <v>279</v>
          </cell>
        </row>
        <row r="43">
          <cell r="DQ43">
            <v>9629</v>
          </cell>
          <cell r="DR43">
            <v>3480</v>
          </cell>
          <cell r="DS43">
            <v>13109</v>
          </cell>
          <cell r="DT43">
            <v>149290</v>
          </cell>
          <cell r="ER43">
            <v>22161</v>
          </cell>
          <cell r="ES43">
            <v>2087</v>
          </cell>
          <cell r="ET43">
            <v>387</v>
          </cell>
          <cell r="EU43">
            <v>15</v>
          </cell>
          <cell r="EV43">
            <v>89</v>
          </cell>
        </row>
        <row r="44">
          <cell r="DQ44">
            <v>24297</v>
          </cell>
          <cell r="DR44">
            <v>7010</v>
          </cell>
          <cell r="DS44">
            <v>31307</v>
          </cell>
          <cell r="DT44">
            <v>112614</v>
          </cell>
          <cell r="ER44">
            <v>8400</v>
          </cell>
          <cell r="ES44">
            <v>1230</v>
          </cell>
          <cell r="ET44">
            <v>300</v>
          </cell>
          <cell r="EU44">
            <v>15</v>
          </cell>
          <cell r="EV44">
            <v>81</v>
          </cell>
        </row>
        <row r="45">
          <cell r="DQ45">
            <v>52029</v>
          </cell>
          <cell r="DR45">
            <v>12528</v>
          </cell>
          <cell r="DS45">
            <v>64557</v>
          </cell>
          <cell r="DT45">
            <v>469079</v>
          </cell>
          <cell r="ER45">
            <v>81273</v>
          </cell>
          <cell r="ES45">
            <v>14637</v>
          </cell>
          <cell r="ET45">
            <v>2199</v>
          </cell>
          <cell r="EU45">
            <v>19</v>
          </cell>
          <cell r="EV45">
            <v>4</v>
          </cell>
        </row>
        <row r="46">
          <cell r="DQ46">
            <v>7159</v>
          </cell>
          <cell r="DR46">
            <v>911</v>
          </cell>
          <cell r="DS46">
            <v>8070</v>
          </cell>
          <cell r="DT46">
            <v>87096</v>
          </cell>
          <cell r="ER46">
            <v>8988</v>
          </cell>
          <cell r="ES46">
            <v>3120</v>
          </cell>
          <cell r="ET46">
            <v>468</v>
          </cell>
          <cell r="EU46">
            <v>1583</v>
          </cell>
          <cell r="EV46">
            <v>2490</v>
          </cell>
        </row>
        <row r="47">
          <cell r="DQ47">
            <v>88744</v>
          </cell>
          <cell r="DR47">
            <v>26951</v>
          </cell>
          <cell r="DS47">
            <v>115695</v>
          </cell>
          <cell r="DT47">
            <v>561019</v>
          </cell>
          <cell r="ER47">
            <v>111977</v>
          </cell>
          <cell r="ES47">
            <v>35726</v>
          </cell>
          <cell r="ET47">
            <v>7368</v>
          </cell>
          <cell r="EU47">
            <v>156</v>
          </cell>
          <cell r="EV47">
            <v>149</v>
          </cell>
        </row>
        <row r="48">
          <cell r="DQ48">
            <v>36550</v>
          </cell>
          <cell r="DR48">
            <v>11788</v>
          </cell>
          <cell r="DS48">
            <v>48338</v>
          </cell>
          <cell r="DT48">
            <v>163635</v>
          </cell>
          <cell r="ER48">
            <v>38614</v>
          </cell>
          <cell r="ES48">
            <v>16000</v>
          </cell>
          <cell r="ET48">
            <v>11000</v>
          </cell>
          <cell r="EU48">
            <v>32</v>
          </cell>
          <cell r="EV48">
            <v>204</v>
          </cell>
        </row>
        <row r="49">
          <cell r="DQ49">
            <v>34927</v>
          </cell>
          <cell r="DR49">
            <v>9147</v>
          </cell>
          <cell r="DS49">
            <v>44074</v>
          </cell>
          <cell r="DT49">
            <v>426825</v>
          </cell>
          <cell r="ER49">
            <v>57304</v>
          </cell>
          <cell r="ES49">
            <v>36179</v>
          </cell>
          <cell r="ET49">
            <v>13273</v>
          </cell>
          <cell r="EU49">
            <v>8359</v>
          </cell>
          <cell r="EV49">
            <v>7876</v>
          </cell>
        </row>
        <row r="50">
          <cell r="DQ50">
            <v>61049</v>
          </cell>
          <cell r="DR50">
            <v>25791</v>
          </cell>
          <cell r="DS50">
            <v>86840</v>
          </cell>
          <cell r="DT50">
            <v>358404</v>
          </cell>
          <cell r="ER50">
            <v>57805</v>
          </cell>
          <cell r="ES50">
            <v>18565</v>
          </cell>
          <cell r="ET50">
            <v>1017</v>
          </cell>
          <cell r="EU50">
            <v>533</v>
          </cell>
          <cell r="EV50">
            <v>43</v>
          </cell>
        </row>
        <row r="51">
          <cell r="DQ51">
            <v>15401</v>
          </cell>
          <cell r="DR51">
            <v>2971</v>
          </cell>
          <cell r="DS51">
            <v>18372</v>
          </cell>
          <cell r="DT51">
            <v>88087</v>
          </cell>
          <cell r="ER51">
            <v>36936</v>
          </cell>
          <cell r="ES51">
            <v>2296</v>
          </cell>
          <cell r="ET51">
            <v>225</v>
          </cell>
          <cell r="EU51">
            <v>1891</v>
          </cell>
          <cell r="EV51">
            <v>2290</v>
          </cell>
        </row>
        <row r="52">
          <cell r="DQ52">
            <v>8479</v>
          </cell>
          <cell r="DR52">
            <v>2219</v>
          </cell>
          <cell r="DS52">
            <v>10698</v>
          </cell>
          <cell r="DT52">
            <v>103898</v>
          </cell>
          <cell r="ER52">
            <v>41987</v>
          </cell>
          <cell r="ES52">
            <v>5217</v>
          </cell>
          <cell r="ET52">
            <v>2123</v>
          </cell>
          <cell r="EU52">
            <v>18</v>
          </cell>
          <cell r="EV52">
            <v>199</v>
          </cell>
        </row>
        <row r="53">
          <cell r="DQ53">
            <v>5921</v>
          </cell>
          <cell r="DR53">
            <v>1652</v>
          </cell>
          <cell r="DS53">
            <v>7573</v>
          </cell>
          <cell r="DT53">
            <v>99359</v>
          </cell>
          <cell r="ER53">
            <v>6593</v>
          </cell>
          <cell r="ES53">
            <v>6083</v>
          </cell>
          <cell r="ET53">
            <v>337</v>
          </cell>
          <cell r="EU53">
            <v>0</v>
          </cell>
          <cell r="EV53">
            <v>54</v>
          </cell>
        </row>
        <row r="54">
          <cell r="DQ54">
            <v>16696</v>
          </cell>
          <cell r="DR54">
            <v>5443</v>
          </cell>
          <cell r="DS54">
            <v>22139</v>
          </cell>
          <cell r="DT54">
            <v>143284</v>
          </cell>
          <cell r="ER54">
            <v>23592</v>
          </cell>
          <cell r="ES54">
            <v>11092</v>
          </cell>
          <cell r="ET54">
            <v>1788</v>
          </cell>
          <cell r="EU54">
            <v>38</v>
          </cell>
          <cell r="EV54">
            <v>365</v>
          </cell>
        </row>
        <row r="55">
          <cell r="DQ55">
            <v>15897</v>
          </cell>
          <cell r="DR55">
            <v>3352</v>
          </cell>
          <cell r="DS55">
            <v>19249</v>
          </cell>
          <cell r="DT55">
            <v>224780</v>
          </cell>
          <cell r="ER55">
            <v>16940</v>
          </cell>
          <cell r="ES55">
            <v>4314</v>
          </cell>
          <cell r="ET55">
            <v>199</v>
          </cell>
          <cell r="EU55">
            <v>2036</v>
          </cell>
          <cell r="EV55">
            <v>306</v>
          </cell>
        </row>
        <row r="56">
          <cell r="DQ56">
            <v>59522</v>
          </cell>
          <cell r="DR56">
            <v>24473</v>
          </cell>
          <cell r="DS56">
            <v>83995</v>
          </cell>
          <cell r="DT56">
            <v>556016</v>
          </cell>
          <cell r="ER56">
            <v>139776</v>
          </cell>
          <cell r="ES56">
            <v>45136</v>
          </cell>
          <cell r="ET56">
            <v>4477</v>
          </cell>
        </row>
        <row r="57">
          <cell r="DQ57">
            <v>26286</v>
          </cell>
          <cell r="DR57">
            <v>3926</v>
          </cell>
          <cell r="DS57">
            <v>30212</v>
          </cell>
          <cell r="DT57">
            <v>190000</v>
          </cell>
          <cell r="ER57">
            <v>33800</v>
          </cell>
          <cell r="ES57">
            <v>22100</v>
          </cell>
          <cell r="ET57">
            <v>2248</v>
          </cell>
          <cell r="EU57">
            <v>69</v>
          </cell>
          <cell r="EV57">
            <v>117</v>
          </cell>
        </row>
        <row r="58">
          <cell r="DQ58">
            <v>307520</v>
          </cell>
          <cell r="DR58">
            <v>71617</v>
          </cell>
          <cell r="DS58">
            <v>379137</v>
          </cell>
          <cell r="DT58">
            <v>3616782</v>
          </cell>
          <cell r="ER58">
            <v>436020</v>
          </cell>
          <cell r="ES58">
            <v>93756</v>
          </cell>
          <cell r="ET58">
            <v>23764</v>
          </cell>
          <cell r="EU58">
            <v>1562</v>
          </cell>
          <cell r="EV58">
            <v>16704</v>
          </cell>
        </row>
        <row r="59">
          <cell r="DQ59">
            <v>7569</v>
          </cell>
          <cell r="DR59">
            <v>2607</v>
          </cell>
          <cell r="DS59">
            <v>10176</v>
          </cell>
          <cell r="DT59">
            <v>60235</v>
          </cell>
          <cell r="ER59">
            <v>15525</v>
          </cell>
          <cell r="ES59">
            <v>8354</v>
          </cell>
          <cell r="ET59">
            <v>1995</v>
          </cell>
          <cell r="EU59">
            <v>52</v>
          </cell>
          <cell r="EV59">
            <v>112</v>
          </cell>
        </row>
        <row r="60">
          <cell r="DQ60">
            <v>34419</v>
          </cell>
          <cell r="DR60">
            <v>10633</v>
          </cell>
          <cell r="DS60">
            <v>45052</v>
          </cell>
          <cell r="DT60">
            <v>295405</v>
          </cell>
          <cell r="ER60">
            <v>90865</v>
          </cell>
          <cell r="ES60">
            <v>32674</v>
          </cell>
          <cell r="ET60">
            <v>5277</v>
          </cell>
          <cell r="EU60">
            <v>15032</v>
          </cell>
          <cell r="EV60">
            <v>14512</v>
          </cell>
        </row>
        <row r="61">
          <cell r="DQ61">
            <v>43174</v>
          </cell>
          <cell r="DR61">
            <v>14069</v>
          </cell>
          <cell r="DS61">
            <v>57243</v>
          </cell>
          <cell r="DT61">
            <v>221477</v>
          </cell>
          <cell r="ER61">
            <v>37310</v>
          </cell>
          <cell r="ES61">
            <v>9165</v>
          </cell>
          <cell r="ET61">
            <v>1740</v>
          </cell>
          <cell r="EU61">
            <v>252</v>
          </cell>
          <cell r="EV61">
            <v>270</v>
          </cell>
        </row>
      </sheetData>
      <sheetData sheetId="17">
        <row r="3">
          <cell r="DQ3">
            <v>30347</v>
          </cell>
          <cell r="DR3">
            <v>6280</v>
          </cell>
          <cell r="DS3">
            <v>36627</v>
          </cell>
          <cell r="DT3">
            <v>565794</v>
          </cell>
          <cell r="ER3">
            <v>31720</v>
          </cell>
          <cell r="ES3">
            <v>19552</v>
          </cell>
          <cell r="ET3">
            <v>4368</v>
          </cell>
          <cell r="EU3">
            <v>0</v>
          </cell>
          <cell r="EV3">
            <v>439</v>
          </cell>
        </row>
        <row r="4">
          <cell r="DQ4">
            <v>8411</v>
          </cell>
          <cell r="DR4">
            <v>2111</v>
          </cell>
          <cell r="DS4">
            <v>10522</v>
          </cell>
          <cell r="DT4">
            <v>32234</v>
          </cell>
          <cell r="ER4">
            <v>21109</v>
          </cell>
          <cell r="ES4">
            <v>5735</v>
          </cell>
          <cell r="ET4">
            <v>35</v>
          </cell>
          <cell r="EU4">
            <v>1646</v>
          </cell>
          <cell r="EV4">
            <v>1445</v>
          </cell>
        </row>
        <row r="5">
          <cell r="DQ5">
            <v>27155</v>
          </cell>
          <cell r="DR5">
            <v>7038</v>
          </cell>
          <cell r="DS5">
            <v>34193</v>
          </cell>
          <cell r="DT5">
            <v>355456</v>
          </cell>
          <cell r="ER5">
            <v>50042</v>
          </cell>
          <cell r="ES5">
            <v>20865</v>
          </cell>
          <cell r="ET5">
            <v>2963</v>
          </cell>
          <cell r="EU5">
            <v>208</v>
          </cell>
          <cell r="EV5">
            <v>211</v>
          </cell>
        </row>
        <row r="6">
          <cell r="DQ6">
            <v>72659</v>
          </cell>
          <cell r="DR6">
            <v>14927</v>
          </cell>
          <cell r="DS6">
            <v>87586</v>
          </cell>
          <cell r="DT6">
            <v>353617</v>
          </cell>
          <cell r="ER6">
            <v>105003</v>
          </cell>
          <cell r="ES6">
            <v>8778</v>
          </cell>
          <cell r="ET6">
            <v>14360</v>
          </cell>
          <cell r="EU6">
            <v>1381</v>
          </cell>
          <cell r="EV6">
            <v>676</v>
          </cell>
        </row>
        <row r="7">
          <cell r="DQ7">
            <v>16118</v>
          </cell>
          <cell r="DR7">
            <v>6</v>
          </cell>
          <cell r="DS7">
            <v>16124</v>
          </cell>
          <cell r="DT7">
            <v>100149</v>
          </cell>
          <cell r="ER7">
            <v>5928</v>
          </cell>
          <cell r="ES7">
            <v>2340</v>
          </cell>
          <cell r="ET7">
            <v>806</v>
          </cell>
          <cell r="EU7">
            <v>9620</v>
          </cell>
          <cell r="EV7">
            <v>9364</v>
          </cell>
        </row>
        <row r="8">
          <cell r="DQ8">
            <v>33587</v>
          </cell>
          <cell r="DR8">
            <v>9538</v>
          </cell>
          <cell r="DS8">
            <v>43125</v>
          </cell>
          <cell r="DT8">
            <v>226543</v>
          </cell>
          <cell r="ER8">
            <v>32240</v>
          </cell>
          <cell r="ES8">
            <v>11336</v>
          </cell>
          <cell r="ET8">
            <v>520</v>
          </cell>
          <cell r="EU8">
            <v>19</v>
          </cell>
          <cell r="EV8">
            <v>119</v>
          </cell>
        </row>
        <row r="9">
          <cell r="DQ9">
            <v>6399</v>
          </cell>
          <cell r="DR9">
            <v>798</v>
          </cell>
          <cell r="DS9">
            <v>7197</v>
          </cell>
          <cell r="DT9">
            <v>56246</v>
          </cell>
          <cell r="ER9">
            <v>3452</v>
          </cell>
          <cell r="ES9">
            <v>3016</v>
          </cell>
          <cell r="ET9">
            <v>412</v>
          </cell>
          <cell r="EU9">
            <v>0</v>
          </cell>
          <cell r="EV9">
            <v>4</v>
          </cell>
        </row>
        <row r="10">
          <cell r="DQ10">
            <v>6970</v>
          </cell>
          <cell r="DR10">
            <v>776</v>
          </cell>
          <cell r="DS10">
            <v>7746</v>
          </cell>
          <cell r="DT10">
            <v>28688</v>
          </cell>
          <cell r="ER10">
            <v>11026</v>
          </cell>
          <cell r="ES10">
            <v>2148</v>
          </cell>
          <cell r="ET10">
            <v>333</v>
          </cell>
          <cell r="EU10">
            <v>18</v>
          </cell>
          <cell r="EV10">
            <v>66</v>
          </cell>
        </row>
        <row r="11">
          <cell r="DQ11">
            <v>5059</v>
          </cell>
          <cell r="DR11">
            <v>1158</v>
          </cell>
          <cell r="DS11">
            <v>6217</v>
          </cell>
          <cell r="DT11">
            <v>85830</v>
          </cell>
          <cell r="ER11">
            <v>8200</v>
          </cell>
          <cell r="ES11">
            <v>2087</v>
          </cell>
          <cell r="ET11">
            <v>179</v>
          </cell>
          <cell r="EU11">
            <v>366</v>
          </cell>
          <cell r="EV11">
            <v>101</v>
          </cell>
        </row>
        <row r="12">
          <cell r="DQ12">
            <v>12405</v>
          </cell>
          <cell r="DR12">
            <v>3213</v>
          </cell>
          <cell r="DS12">
            <v>15618</v>
          </cell>
          <cell r="DT12">
            <v>101155</v>
          </cell>
          <cell r="ER12">
            <v>14767</v>
          </cell>
          <cell r="ES12">
            <v>4433</v>
          </cell>
          <cell r="ET12">
            <v>1027</v>
          </cell>
          <cell r="EU12">
            <v>265</v>
          </cell>
          <cell r="EV12">
            <v>88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workbookViewId="0">
      <selection sqref="A1:XFD1048576"/>
    </sheetView>
  </sheetViews>
  <sheetFormatPr defaultColWidth="8.85546875" defaultRowHeight="15.75" customHeight="1" x14ac:dyDescent="0.25"/>
  <cols>
    <col min="1" max="1" width="7" customWidth="1"/>
    <col min="2" max="2" width="21" customWidth="1"/>
    <col min="3" max="3" width="12.140625" customWidth="1"/>
    <col min="4" max="4" width="11.42578125" customWidth="1"/>
    <col min="5" max="5" width="11" customWidth="1"/>
    <col min="6" max="6" width="12.140625" style="1" customWidth="1"/>
    <col min="7" max="7" width="12.42578125" customWidth="1"/>
    <col min="8" max="8" width="10.85546875" customWidth="1"/>
    <col min="9" max="9" width="11.85546875" customWidth="1"/>
    <col min="10" max="10" width="12.28515625" customWidth="1"/>
    <col min="11" max="11" width="11.7109375" style="76" bestFit="1" customWidth="1"/>
    <col min="12" max="12" width="12.85546875" style="76" bestFit="1" customWidth="1"/>
    <col min="13" max="13" width="9.28515625" style="76" customWidth="1"/>
    <col min="14" max="14" width="9.140625" style="76" customWidth="1"/>
  </cols>
  <sheetData>
    <row r="1" spans="1:14" ht="15" x14ac:dyDescent="0.25">
      <c r="A1" s="3"/>
      <c r="B1" s="3"/>
      <c r="C1" s="3"/>
      <c r="D1" s="3"/>
      <c r="E1" s="3"/>
      <c r="F1" s="36"/>
      <c r="G1" s="3"/>
      <c r="H1" s="53"/>
      <c r="I1" s="3"/>
      <c r="J1" s="53"/>
      <c r="K1" s="2"/>
      <c r="L1" s="2"/>
      <c r="M1" s="2"/>
      <c r="N1" s="29" t="s">
        <v>5</v>
      </c>
    </row>
    <row r="2" spans="1:14" x14ac:dyDescent="0.25">
      <c r="A2" s="30" t="s">
        <v>174</v>
      </c>
      <c r="B2" s="42"/>
      <c r="C2" s="42"/>
      <c r="D2" s="42"/>
      <c r="E2" s="42"/>
      <c r="F2" s="43"/>
      <c r="G2" s="42"/>
      <c r="H2" s="54"/>
      <c r="I2" s="42"/>
      <c r="J2" s="54"/>
      <c r="K2" s="45"/>
      <c r="L2" s="45"/>
      <c r="M2" s="45"/>
      <c r="N2" s="55" t="s">
        <v>6</v>
      </c>
    </row>
    <row r="3" spans="1:14" thickBot="1" x14ac:dyDescent="0.3">
      <c r="A3" s="42"/>
      <c r="B3" s="42"/>
      <c r="C3" s="42"/>
      <c r="D3" s="42"/>
      <c r="E3" s="42"/>
      <c r="F3" s="43"/>
      <c r="G3" s="42"/>
      <c r="H3" s="54"/>
      <c r="I3" s="42"/>
      <c r="J3" s="54"/>
      <c r="K3" s="45"/>
      <c r="L3" s="45"/>
      <c r="M3" s="45"/>
      <c r="N3" s="45"/>
    </row>
    <row r="4" spans="1:14" thickTop="1" x14ac:dyDescent="0.25">
      <c r="A4" s="24"/>
      <c r="B4" s="87"/>
      <c r="C4" s="52" t="s">
        <v>175</v>
      </c>
      <c r="D4" s="52"/>
      <c r="E4" s="56"/>
      <c r="F4" s="57"/>
      <c r="G4" s="58" t="s">
        <v>176</v>
      </c>
      <c r="H4" s="59" t="s">
        <v>3</v>
      </c>
      <c r="I4" s="60"/>
      <c r="J4" s="61" t="s">
        <v>2</v>
      </c>
      <c r="K4" s="51" t="s">
        <v>177</v>
      </c>
      <c r="L4" s="51" t="s">
        <v>177</v>
      </c>
      <c r="M4" s="77" t="s">
        <v>178</v>
      </c>
      <c r="N4" s="78"/>
    </row>
    <row r="5" spans="1:14" ht="15" x14ac:dyDescent="0.25">
      <c r="A5" s="25"/>
      <c r="B5" s="88"/>
      <c r="C5" s="62"/>
      <c r="D5" s="62"/>
      <c r="E5" s="62"/>
      <c r="F5" s="37" t="s">
        <v>171</v>
      </c>
      <c r="G5" s="63" t="s">
        <v>179</v>
      </c>
      <c r="H5" s="64" t="s">
        <v>4</v>
      </c>
      <c r="I5" s="65" t="s">
        <v>2</v>
      </c>
      <c r="J5" s="66" t="s">
        <v>180</v>
      </c>
      <c r="K5" s="47" t="s">
        <v>181</v>
      </c>
      <c r="L5" s="47" t="s">
        <v>182</v>
      </c>
      <c r="M5" s="47" t="s">
        <v>183</v>
      </c>
      <c r="N5" s="46" t="s">
        <v>183</v>
      </c>
    </row>
    <row r="6" spans="1:14" thickBot="1" x14ac:dyDescent="0.3">
      <c r="A6" s="26"/>
      <c r="B6" s="89"/>
      <c r="C6" s="28" t="s">
        <v>184</v>
      </c>
      <c r="D6" s="28" t="s">
        <v>185</v>
      </c>
      <c r="E6" s="28" t="s">
        <v>0</v>
      </c>
      <c r="F6" s="37" t="s">
        <v>170</v>
      </c>
      <c r="G6" s="63" t="s">
        <v>4</v>
      </c>
      <c r="H6" s="64" t="s">
        <v>1</v>
      </c>
      <c r="I6" s="67" t="s">
        <v>180</v>
      </c>
      <c r="J6" s="68" t="s">
        <v>1</v>
      </c>
      <c r="K6" s="48" t="s">
        <v>186</v>
      </c>
      <c r="L6" s="48" t="s">
        <v>187</v>
      </c>
      <c r="M6" s="48" t="s">
        <v>188</v>
      </c>
      <c r="N6" s="48" t="s">
        <v>189</v>
      </c>
    </row>
    <row r="7" spans="1:14" ht="16.5" thickTop="1" thickBot="1" x14ac:dyDescent="0.3">
      <c r="A7" s="5"/>
      <c r="B7" s="15" t="s">
        <v>7</v>
      </c>
      <c r="C7" s="6"/>
      <c r="D7" s="6"/>
      <c r="E7" s="7"/>
      <c r="F7" s="27"/>
      <c r="G7" s="7"/>
      <c r="H7" s="7"/>
      <c r="I7" s="7"/>
      <c r="J7" s="7"/>
      <c r="K7" s="7"/>
      <c r="L7" s="7"/>
      <c r="M7" s="7"/>
      <c r="N7" s="7"/>
    </row>
    <row r="8" spans="1:14" thickTop="1" x14ac:dyDescent="0.25">
      <c r="A8" s="8" t="s">
        <v>8</v>
      </c>
      <c r="B8" s="9" t="s">
        <v>9</v>
      </c>
      <c r="C8" s="10">
        <f>[1]County!DQ4</f>
        <v>55343</v>
      </c>
      <c r="D8" s="10">
        <f>[1]County!DR4</f>
        <v>9215</v>
      </c>
      <c r="E8" s="10">
        <f>[1]County!DS4</f>
        <v>64558</v>
      </c>
      <c r="F8" s="38">
        <f>E8/'[1]Table 1'!D8</f>
        <v>0.4143938275488</v>
      </c>
      <c r="G8" s="39">
        <f>[1]County!DT4</f>
        <v>534201</v>
      </c>
      <c r="H8" s="69">
        <f>G8/'[1]Table 1'!D8</f>
        <v>3.4290033314290485</v>
      </c>
      <c r="I8" s="39">
        <f>[1]County!ER4</f>
        <v>41073</v>
      </c>
      <c r="J8" s="69">
        <f>I8/'[1]Table 1'!D8</f>
        <v>0.2636450583802451</v>
      </c>
      <c r="K8" s="39">
        <f>[1]County!ES4</f>
        <v>9832</v>
      </c>
      <c r="L8" s="39">
        <f>[1]County!ET4</f>
        <v>2080</v>
      </c>
      <c r="M8" s="39">
        <f>[1]County!EU4</f>
        <v>320</v>
      </c>
      <c r="N8" s="11">
        <f>[1]County!EV4</f>
        <v>197</v>
      </c>
    </row>
    <row r="9" spans="1:14" ht="15" x14ac:dyDescent="0.25">
      <c r="A9" s="8" t="s">
        <v>10</v>
      </c>
      <c r="B9" s="8" t="s">
        <v>11</v>
      </c>
      <c r="C9" s="10">
        <f>[1]County!DQ5</f>
        <v>15075</v>
      </c>
      <c r="D9" s="10">
        <f>[1]County!DR5</f>
        <v>4883</v>
      </c>
      <c r="E9" s="10">
        <f>[1]County!DS5</f>
        <v>19958</v>
      </c>
      <c r="F9" s="38">
        <f>E9/'[1]Table 1'!D9</f>
        <v>0.52754282089236626</v>
      </c>
      <c r="G9" s="39">
        <f>[1]County!DT5</f>
        <v>54502</v>
      </c>
      <c r="H9" s="69">
        <f>G9/'[1]Table 1'!D9</f>
        <v>1.4406322689786424</v>
      </c>
      <c r="I9" s="39">
        <f>[1]County!ER5</f>
        <v>5256</v>
      </c>
      <c r="J9" s="69">
        <f>I9/'[1]Table 1'!D9</f>
        <v>0.1389300063438359</v>
      </c>
      <c r="K9" s="39">
        <f>[1]County!ES5</f>
        <v>2466</v>
      </c>
      <c r="L9" s="39">
        <f>[1]County!ET5</f>
        <v>1632</v>
      </c>
      <c r="M9" s="39">
        <f>[1]County!EU5</f>
        <v>0</v>
      </c>
      <c r="N9" s="12">
        <f>[1]County!EV5</f>
        <v>0</v>
      </c>
    </row>
    <row r="10" spans="1:14" ht="15" x14ac:dyDescent="0.25">
      <c r="A10" s="8" t="s">
        <v>12</v>
      </c>
      <c r="B10" s="8" t="s">
        <v>13</v>
      </c>
      <c r="C10" s="10">
        <f>[1]County!DQ6</f>
        <v>14389</v>
      </c>
      <c r="D10" s="10">
        <f>[1]County!DR6</f>
        <v>5154</v>
      </c>
      <c r="E10" s="10">
        <f>[1]County!DS6</f>
        <v>19543</v>
      </c>
      <c r="F10" s="38">
        <f>E10/'[1]Table 1'!D10</f>
        <v>0.55657448808133736</v>
      </c>
      <c r="G10" s="39">
        <f>[1]County!DT6</f>
        <v>26151</v>
      </c>
      <c r="H10" s="69">
        <f>G10/'[1]Table 1'!D10</f>
        <v>0.74476689545182695</v>
      </c>
      <c r="I10" s="39">
        <f>[1]County!ER6</f>
        <v>4733</v>
      </c>
      <c r="J10" s="69">
        <f>I10/'[1]Table 1'!D10</f>
        <v>0.13479338136872385</v>
      </c>
      <c r="K10" s="39">
        <f>[1]County!ES6</f>
        <v>647</v>
      </c>
      <c r="L10" s="39">
        <f>[1]County!ET6</f>
        <v>313</v>
      </c>
      <c r="M10" s="39">
        <f>[1]County!EU6</f>
        <v>0</v>
      </c>
      <c r="N10" s="12">
        <f>[1]County!EV6</f>
        <v>17</v>
      </c>
    </row>
    <row r="11" spans="1:14" ht="15" x14ac:dyDescent="0.25">
      <c r="A11" s="8" t="s">
        <v>14</v>
      </c>
      <c r="B11" s="8" t="s">
        <v>15</v>
      </c>
      <c r="C11" s="10">
        <f>[1]County!DQ7</f>
        <v>50518</v>
      </c>
      <c r="D11" s="10">
        <f>[1]County!DR7</f>
        <v>8942</v>
      </c>
      <c r="E11" s="10">
        <f>[1]County!DS7</f>
        <v>59460</v>
      </c>
      <c r="F11" s="38">
        <f>E11/'[1]Table 1'!D11</f>
        <v>0.50460817760578436</v>
      </c>
      <c r="G11" s="39">
        <f>[1]County!DT7</f>
        <v>259566</v>
      </c>
      <c r="H11" s="69">
        <f>G11/'[1]Table 1'!D11</f>
        <v>2.2028107337440805</v>
      </c>
      <c r="I11" s="39">
        <f>[1]County!ER7</f>
        <v>58103</v>
      </c>
      <c r="J11" s="69">
        <f>I11/'[1]Table 1'!D11</f>
        <v>0.49309197684878725</v>
      </c>
      <c r="K11" s="39">
        <f>[1]County!ES7</f>
        <v>9824</v>
      </c>
      <c r="L11" s="39">
        <f>[1]County!ET7</f>
        <v>2902</v>
      </c>
      <c r="M11" s="39">
        <f>[1]County!EU7</f>
        <v>11</v>
      </c>
      <c r="N11" s="12">
        <f>[1]County!EV7</f>
        <v>243</v>
      </c>
    </row>
    <row r="12" spans="1:14" ht="15" x14ac:dyDescent="0.25">
      <c r="A12" s="8" t="s">
        <v>16</v>
      </c>
      <c r="B12" s="8" t="s">
        <v>17</v>
      </c>
      <c r="C12" s="10">
        <f>[1]County!DQ8</f>
        <v>124702</v>
      </c>
      <c r="D12" s="10">
        <f>[1]County!DR8</f>
        <v>23108</v>
      </c>
      <c r="E12" s="10">
        <f>[1]County!DS8</f>
        <v>147810</v>
      </c>
      <c r="F12" s="38">
        <f>E12/'[1]Table 1'!D12</f>
        <v>0.58823997612177892</v>
      </c>
      <c r="G12" s="39">
        <f>[1]County!DT8</f>
        <v>1923593</v>
      </c>
      <c r="H12" s="69">
        <f>G12/'[1]Table 1'!D12</f>
        <v>7.655329817928564</v>
      </c>
      <c r="I12" s="39">
        <f>[1]County!ER8</f>
        <v>105800</v>
      </c>
      <c r="J12" s="69">
        <f>I12/'[1]Table 1'!D12</f>
        <v>0.42105263157894735</v>
      </c>
      <c r="K12" s="39">
        <f>[1]County!ES8</f>
        <v>18776</v>
      </c>
      <c r="L12" s="39">
        <f>[1]County!ET8</f>
        <v>3129</v>
      </c>
      <c r="M12" s="39">
        <f>[1]County!EU8</f>
        <v>51997</v>
      </c>
      <c r="N12" s="12">
        <f>[1]County!EV8</f>
        <v>52298</v>
      </c>
    </row>
    <row r="13" spans="1:14" ht="15" x14ac:dyDescent="0.25">
      <c r="A13" s="8" t="s">
        <v>18</v>
      </c>
      <c r="B13" s="8" t="s">
        <v>19</v>
      </c>
      <c r="C13" s="10">
        <f>[1]County!DQ9</f>
        <v>45308</v>
      </c>
      <c r="D13" s="10">
        <f>[1]County!DR9</f>
        <v>17164</v>
      </c>
      <c r="E13" s="10">
        <f>[1]County!DS9</f>
        <v>62472</v>
      </c>
      <c r="F13" s="38">
        <f>E13/'[1]Table 1'!D13</f>
        <v>0.70038229985313405</v>
      </c>
      <c r="G13" s="39">
        <f>[1]County!DT9</f>
        <v>120763</v>
      </c>
      <c r="H13" s="69">
        <f>G13/'[1]Table 1'!D13</f>
        <v>1.3538908259246387</v>
      </c>
      <c r="I13" s="39">
        <f>[1]County!ER9</f>
        <v>25168</v>
      </c>
      <c r="J13" s="69">
        <f>I13/'[1]Table 1'!D13</f>
        <v>0.28216195611960043</v>
      </c>
      <c r="K13" s="39">
        <f>[1]County!ES9</f>
        <v>7800</v>
      </c>
      <c r="L13" s="39">
        <f>[1]County!ET9</f>
        <v>1248</v>
      </c>
      <c r="M13" s="39">
        <f>[1]County!EU9</f>
        <v>107</v>
      </c>
      <c r="N13" s="12">
        <f>[1]County!EV9</f>
        <v>517</v>
      </c>
    </row>
    <row r="14" spans="1:14" ht="15" x14ac:dyDescent="0.25">
      <c r="A14" s="8" t="s">
        <v>20</v>
      </c>
      <c r="B14" s="8" t="s">
        <v>21</v>
      </c>
      <c r="C14" s="10">
        <f>[1]County!DQ10</f>
        <v>49440</v>
      </c>
      <c r="D14" s="10">
        <f>[1]County!DR10</f>
        <v>12718</v>
      </c>
      <c r="E14" s="10">
        <f>[1]County!DS10</f>
        <v>62158</v>
      </c>
      <c r="F14" s="38">
        <f>E14/'[1]Table 1'!D14</f>
        <v>0.32533235632785512</v>
      </c>
      <c r="G14" s="39">
        <f>[1]County!DT10</f>
        <v>374183</v>
      </c>
      <c r="H14" s="69">
        <f>G14/'[1]Table 1'!D14</f>
        <v>1.9584580759970689</v>
      </c>
      <c r="I14" s="39">
        <f>[1]County!ER10</f>
        <v>62355</v>
      </c>
      <c r="J14" s="69">
        <f>I14/'[1]Table 1'!D14</f>
        <v>0.32636344603789386</v>
      </c>
      <c r="K14" s="39">
        <f>[1]County!ES10</f>
        <v>22916</v>
      </c>
      <c r="L14" s="39">
        <f>[1]County!ET10</f>
        <v>4394</v>
      </c>
      <c r="M14" s="39">
        <f>[1]County!EU10</f>
        <v>1318</v>
      </c>
      <c r="N14" s="12">
        <f>[1]County!EV10</f>
        <v>416</v>
      </c>
    </row>
    <row r="15" spans="1:14" ht="15" x14ac:dyDescent="0.25">
      <c r="A15" s="8" t="s">
        <v>22</v>
      </c>
      <c r="B15" s="8" t="s">
        <v>23</v>
      </c>
      <c r="C15" s="10">
        <f>[1]County!DQ11</f>
        <v>30051</v>
      </c>
      <c r="D15" s="10">
        <f>[1]County!DR11</f>
        <v>7860</v>
      </c>
      <c r="E15" s="10">
        <f>[1]County!DS11</f>
        <v>37911</v>
      </c>
      <c r="F15" s="38">
        <f>E15/'[1]Table 1'!D15</f>
        <v>0.45983382861301475</v>
      </c>
      <c r="G15" s="39">
        <f>[1]County!DT11</f>
        <v>206366</v>
      </c>
      <c r="H15" s="69">
        <f>G15/'[1]Table 1'!D15</f>
        <v>2.5030747771241435</v>
      </c>
      <c r="I15" s="39">
        <f>[1]County!ER11</f>
        <v>53820</v>
      </c>
      <c r="J15" s="69">
        <f>I15/'[1]Table 1'!D15</f>
        <v>0.65279883558736129</v>
      </c>
      <c r="K15" s="39">
        <f>[1]County!ES11</f>
        <v>17316</v>
      </c>
      <c r="L15" s="39">
        <f>[1]County!ET11</f>
        <v>780</v>
      </c>
      <c r="M15" s="39">
        <f>[1]County!EU11</f>
        <v>9524</v>
      </c>
      <c r="N15" s="12">
        <f>[1]County!EV11</f>
        <v>9231</v>
      </c>
    </row>
    <row r="16" spans="1:14" ht="15" x14ac:dyDescent="0.25">
      <c r="A16" s="8" t="s">
        <v>24</v>
      </c>
      <c r="B16" s="8" t="s">
        <v>25</v>
      </c>
      <c r="C16" s="10">
        <f>[1]County!DQ12</f>
        <v>7831</v>
      </c>
      <c r="D16" s="10">
        <f>[1]County!DR12</f>
        <v>2608</v>
      </c>
      <c r="E16" s="10">
        <f>[1]County!DS12</f>
        <v>10439</v>
      </c>
      <c r="F16" s="38">
        <f>E16/'[1]Table 1'!D16</f>
        <v>0.44229302601474452</v>
      </c>
      <c r="G16" s="39">
        <f>[1]County!DT12</f>
        <v>73533</v>
      </c>
      <c r="H16" s="69">
        <f>G16/'[1]Table 1'!D16</f>
        <v>3.115541055842725</v>
      </c>
      <c r="I16" s="39">
        <f>[1]County!ER12</f>
        <v>7017</v>
      </c>
      <c r="J16" s="69">
        <f>I16/'[1]Table 1'!D16</f>
        <v>0.29730531310905856</v>
      </c>
      <c r="K16" s="39">
        <f>[1]County!ES12</f>
        <v>3129</v>
      </c>
      <c r="L16" s="39">
        <f>[1]County!ET12</f>
        <v>777</v>
      </c>
      <c r="M16" s="39">
        <f>[1]County!EU12</f>
        <v>2481</v>
      </c>
      <c r="N16" s="12">
        <f>[1]County!EV12</f>
        <v>2486</v>
      </c>
    </row>
    <row r="17" spans="1:14" ht="15" x14ac:dyDescent="0.25">
      <c r="A17" s="8" t="s">
        <v>26</v>
      </c>
      <c r="B17" s="8" t="s">
        <v>27</v>
      </c>
      <c r="C17" s="10">
        <f>[1]County!DQ13</f>
        <v>66508</v>
      </c>
      <c r="D17" s="10">
        <f>[1]County!DR13</f>
        <v>14684</v>
      </c>
      <c r="E17" s="10">
        <f>[1]County!DS13</f>
        <v>81192</v>
      </c>
      <c r="F17" s="38">
        <f>E17/'[1]Table 1'!D17</f>
        <v>0.70296103896103901</v>
      </c>
      <c r="G17" s="39">
        <f>[1]County!DT13</f>
        <v>419393</v>
      </c>
      <c r="H17" s="69">
        <f>G17/'[1]Table 1'!D17</f>
        <v>3.6311082251082252</v>
      </c>
      <c r="I17" s="39">
        <f>[1]County!ER13</f>
        <v>31153</v>
      </c>
      <c r="J17" s="69">
        <f>I17/'[1]Table 1'!D17</f>
        <v>0.2697229437229437</v>
      </c>
      <c r="K17" s="39">
        <f>[1]County!ES13</f>
        <v>20017</v>
      </c>
      <c r="L17" s="39">
        <f>[1]County!ET13</f>
        <v>4266</v>
      </c>
      <c r="M17" s="39">
        <f>[1]County!EU13</f>
        <v>0</v>
      </c>
      <c r="N17" s="12">
        <f>[1]County!EV13</f>
        <v>164</v>
      </c>
    </row>
    <row r="18" spans="1:14" ht="15" x14ac:dyDescent="0.25">
      <c r="A18" s="8" t="s">
        <v>28</v>
      </c>
      <c r="B18" s="8" t="s">
        <v>29</v>
      </c>
      <c r="C18" s="10">
        <f>[1]County!DQ14</f>
        <v>29211</v>
      </c>
      <c r="D18" s="10">
        <f>[1]County!DR14</f>
        <v>5349</v>
      </c>
      <c r="E18" s="10">
        <f>[1]County!DS14</f>
        <v>34560</v>
      </c>
      <c r="F18" s="38">
        <f>E18/'[1]Table 1'!D18</f>
        <v>0.50287377228082941</v>
      </c>
      <c r="G18" s="39">
        <f>[1]County!DT14</f>
        <v>178820</v>
      </c>
      <c r="H18" s="69">
        <f>G18/'[1]Table 1'!D18</f>
        <v>2.6019643506729722</v>
      </c>
      <c r="I18" s="39">
        <f>[1]County!ER14</f>
        <v>24575</v>
      </c>
      <c r="J18" s="69">
        <f>I18/'[1]Table 1'!D18</f>
        <v>0.35758457620953071</v>
      </c>
      <c r="K18" s="39">
        <f>[1]County!ES14</f>
        <v>3777</v>
      </c>
      <c r="L18" s="39">
        <f>[1]County!ET14</f>
        <v>796</v>
      </c>
      <c r="M18" s="39">
        <f>[1]County!EU14</f>
        <v>4</v>
      </c>
      <c r="N18" s="12">
        <f>[1]County!EV14</f>
        <v>254</v>
      </c>
    </row>
    <row r="19" spans="1:14" ht="15" x14ac:dyDescent="0.25">
      <c r="A19" s="8" t="s">
        <v>30</v>
      </c>
      <c r="B19" s="8" t="s">
        <v>31</v>
      </c>
      <c r="C19" s="10">
        <f>[1]County!DQ15</f>
        <v>35313</v>
      </c>
      <c r="D19" s="10">
        <f>[1]County!DR15</f>
        <v>0</v>
      </c>
      <c r="E19" s="10">
        <f>[1]County!DS15</f>
        <v>35313</v>
      </c>
      <c r="F19" s="38">
        <f>E19/'[1]Table 1'!D19</f>
        <v>0.40455732746769313</v>
      </c>
      <c r="G19" s="39">
        <f>[1]County!DT15</f>
        <v>163989</v>
      </c>
      <c r="H19" s="69">
        <f>G19/'[1]Table 1'!D19</f>
        <v>1.8787118504261755</v>
      </c>
      <c r="I19" s="39">
        <f>[1]County!ER15</f>
        <v>48212</v>
      </c>
      <c r="J19" s="69">
        <f>I19/'[1]Table 1'!D19</f>
        <v>0.55233250847768312</v>
      </c>
      <c r="K19" s="39">
        <f>[1]County!ES15</f>
        <v>33110</v>
      </c>
      <c r="L19" s="39">
        <f>[1]County!ET15</f>
        <v>15102</v>
      </c>
      <c r="M19" s="39">
        <f>[1]County!EU15</f>
        <v>11446</v>
      </c>
      <c r="N19" s="12">
        <f>[1]County!EV15</f>
        <v>11662</v>
      </c>
    </row>
    <row r="20" spans="1:14" ht="15" x14ac:dyDescent="0.25">
      <c r="A20" s="8" t="s">
        <v>32</v>
      </c>
      <c r="B20" s="8" t="s">
        <v>33</v>
      </c>
      <c r="C20" s="10">
        <f>[1]County!DQ16</f>
        <v>28792</v>
      </c>
      <c r="D20" s="10">
        <f>[1]County!DR16</f>
        <v>11499</v>
      </c>
      <c r="E20" s="10">
        <f>[1]County!DS16</f>
        <v>40291</v>
      </c>
      <c r="F20" s="38">
        <f>E20/'[1]Table 1'!D20</f>
        <v>0.69910813436979458</v>
      </c>
      <c r="G20" s="39">
        <f>[1]County!DT16</f>
        <v>105858</v>
      </c>
      <c r="H20" s="69">
        <f>G20/'[1]Table 1'!D20</f>
        <v>1.8367920599666852</v>
      </c>
      <c r="I20" s="39">
        <f>[1]County!ER16</f>
        <v>32954</v>
      </c>
      <c r="J20" s="69">
        <f>I20/'[1]Table 1'!D20</f>
        <v>0.57180038867295946</v>
      </c>
      <c r="K20" s="39">
        <f>[1]County!ES16</f>
        <v>12010</v>
      </c>
      <c r="L20" s="39">
        <f>[1]County!ET16</f>
        <v>3800</v>
      </c>
      <c r="M20" s="39">
        <f>[1]County!EU16</f>
        <v>0</v>
      </c>
      <c r="N20" s="12">
        <f>[1]County!EV16</f>
        <v>38</v>
      </c>
    </row>
    <row r="21" spans="1:14" ht="15" x14ac:dyDescent="0.25">
      <c r="A21" s="8" t="s">
        <v>34</v>
      </c>
      <c r="B21" s="8" t="s">
        <v>35</v>
      </c>
      <c r="C21" s="10">
        <f>[1]County!DQ17</f>
        <v>177373</v>
      </c>
      <c r="D21" s="10">
        <f>[1]County!DR17</f>
        <v>21791</v>
      </c>
      <c r="E21" s="10">
        <f>[1]County!DS17</f>
        <v>199164</v>
      </c>
      <c r="F21" s="38">
        <f>E21/'[1]Table 1'!D21</f>
        <v>0.60462108723964259</v>
      </c>
      <c r="G21" s="39">
        <f>[1]County!DT17</f>
        <v>1344384</v>
      </c>
      <c r="H21" s="69">
        <f>G21/'[1]Table 1'!D21</f>
        <v>4.0812743053341958</v>
      </c>
      <c r="I21" s="39">
        <f>[1]County!ER17</f>
        <v>224995</v>
      </c>
      <c r="J21" s="69">
        <f>I21/'[1]Table 1'!D21</f>
        <v>0.68303870942280431</v>
      </c>
      <c r="K21" s="39">
        <f>[1]County!ES17</f>
        <v>94827</v>
      </c>
      <c r="L21" s="39">
        <f>[1]County!ET17</f>
        <v>9698</v>
      </c>
      <c r="M21" s="39">
        <f>[1]County!EU17</f>
        <v>33165</v>
      </c>
      <c r="N21" s="12">
        <f>[1]County!EV17</f>
        <v>33361</v>
      </c>
    </row>
    <row r="22" spans="1:14" ht="15" x14ac:dyDescent="0.25">
      <c r="A22" s="8" t="s">
        <v>36</v>
      </c>
      <c r="B22" s="8" t="s">
        <v>37</v>
      </c>
      <c r="C22" s="10">
        <f>[1]County!DQ18</f>
        <v>66652</v>
      </c>
      <c r="D22" s="10">
        <f>[1]County!DR18</f>
        <v>31227</v>
      </c>
      <c r="E22" s="10">
        <f>[1]County!DS18</f>
        <v>97879</v>
      </c>
      <c r="F22" s="38">
        <f>E22/'[1]Table 1'!D22</f>
        <v>0.59517555060989702</v>
      </c>
      <c r="G22" s="39">
        <f>[1]County!DT18</f>
        <v>566107</v>
      </c>
      <c r="H22" s="69">
        <f>G22/'[1]Table 1'!D22</f>
        <v>3.4423425395551339</v>
      </c>
      <c r="I22" s="39">
        <f>[1]County!ER18</f>
        <v>226472</v>
      </c>
      <c r="J22" s="69">
        <f>I22/'[1]Table 1'!D22</f>
        <v>1.3771145730721053</v>
      </c>
      <c r="K22" s="39">
        <f>[1]County!ES18</f>
        <v>86832</v>
      </c>
      <c r="L22" s="39">
        <f>[1]County!ET18</f>
        <v>6653</v>
      </c>
      <c r="M22" s="39">
        <f>[1]County!EU18</f>
        <v>20265</v>
      </c>
      <c r="N22" s="12">
        <f>[1]County!EV18</f>
        <v>19534</v>
      </c>
    </row>
    <row r="23" spans="1:14" ht="15" x14ac:dyDescent="0.25">
      <c r="A23" s="8" t="s">
        <v>38</v>
      </c>
      <c r="B23" s="8" t="s">
        <v>39</v>
      </c>
      <c r="C23" s="10">
        <f>[1]County!DQ19</f>
        <v>15239</v>
      </c>
      <c r="D23" s="10">
        <f>[1]County!DR19</f>
        <v>5345</v>
      </c>
      <c r="E23" s="10">
        <f>[1]County!DS19</f>
        <v>20584</v>
      </c>
      <c r="F23" s="38">
        <f>E23/'[1]Table 1'!D23</f>
        <v>0.49628700935480757</v>
      </c>
      <c r="G23" s="39">
        <f>[1]County!DT19</f>
        <v>69626</v>
      </c>
      <c r="H23" s="69">
        <f>G23/'[1]Table 1'!D23</f>
        <v>1.678705757546533</v>
      </c>
      <c r="I23" s="39">
        <f>[1]County!ER19</f>
        <v>4223</v>
      </c>
      <c r="J23" s="69">
        <f>I23/'[1]Table 1'!D23</f>
        <v>0.10181791879641239</v>
      </c>
      <c r="K23" s="39">
        <f>[1]County!ES19</f>
        <v>1488</v>
      </c>
      <c r="L23" s="39">
        <f>[1]County!ET19</f>
        <v>480</v>
      </c>
      <c r="M23" s="39">
        <f>[1]County!EU19</f>
        <v>4111</v>
      </c>
      <c r="N23" s="12">
        <f>[1]County!EV19</f>
        <v>4007</v>
      </c>
    </row>
    <row r="24" spans="1:14" ht="15" x14ac:dyDescent="0.25">
      <c r="A24" s="8" t="s">
        <v>40</v>
      </c>
      <c r="B24" s="8" t="s">
        <v>41</v>
      </c>
      <c r="C24" s="10">
        <f>[1]County!DQ20</f>
        <v>3710</v>
      </c>
      <c r="D24" s="10">
        <f>[1]County!DR20</f>
        <v>1287</v>
      </c>
      <c r="E24" s="10">
        <f>[1]County!DS20</f>
        <v>4997</v>
      </c>
      <c r="F24" s="38">
        <f>E24/'[1]Table 1'!D24</f>
        <v>8.3108804843162687E-2</v>
      </c>
      <c r="G24" s="39">
        <f>[1]County!DT20</f>
        <v>53401</v>
      </c>
      <c r="H24" s="69">
        <f>G24/'[1]Table 1'!D24</f>
        <v>0.88815154841499522</v>
      </c>
      <c r="I24" s="39">
        <f>[1]County!ER20</f>
        <v>7560</v>
      </c>
      <c r="J24" s="69">
        <f>I24/'[1]Table 1'!D24</f>
        <v>0.12573595449555933</v>
      </c>
      <c r="K24" s="39">
        <f>[1]County!ES20</f>
        <v>9984</v>
      </c>
      <c r="L24" s="39">
        <f>[1]County!ET20</f>
        <v>1095</v>
      </c>
      <c r="M24" s="39">
        <f>[1]County!EU20</f>
        <v>9</v>
      </c>
      <c r="N24" s="12">
        <f>[1]County!EV20</f>
        <v>299</v>
      </c>
    </row>
    <row r="25" spans="1:14" ht="15" x14ac:dyDescent="0.25">
      <c r="A25" s="8" t="s">
        <v>42</v>
      </c>
      <c r="B25" s="8" t="s">
        <v>43</v>
      </c>
      <c r="C25" s="10">
        <f>[1]County!DQ21</f>
        <v>150393</v>
      </c>
      <c r="D25" s="10">
        <f>[1]County!DR21</f>
        <v>51246</v>
      </c>
      <c r="E25" s="10">
        <f>[1]County!DS21</f>
        <v>201639</v>
      </c>
      <c r="F25" s="38">
        <f>E25/'[1]Table 1'!D25</f>
        <v>0.69009312401819356</v>
      </c>
      <c r="G25" s="39">
        <f>[1]County!DT21</f>
        <v>2421602</v>
      </c>
      <c r="H25" s="69">
        <f>G25/'[1]Table 1'!D25</f>
        <v>8.2877364463655621</v>
      </c>
      <c r="I25" s="39">
        <f>[1]County!ER21</f>
        <v>186940</v>
      </c>
      <c r="J25" s="69">
        <f>I25/'[1]Table 1'!D25</f>
        <v>0.63978698864783656</v>
      </c>
      <c r="K25" s="39">
        <f>[1]County!ES21</f>
        <v>80132</v>
      </c>
      <c r="L25" s="39">
        <f>[1]County!ET21</f>
        <v>18252</v>
      </c>
      <c r="M25" s="39">
        <f>[1]County!EU21</f>
        <v>0</v>
      </c>
      <c r="N25" s="12">
        <f>[1]County!EV21</f>
        <v>2446</v>
      </c>
    </row>
    <row r="26" spans="1:14" ht="15" x14ac:dyDescent="0.25">
      <c r="A26" s="8" t="s">
        <v>44</v>
      </c>
      <c r="B26" s="8" t="s">
        <v>45</v>
      </c>
      <c r="C26" s="10">
        <f>[1]County!DQ22</f>
        <v>12289</v>
      </c>
      <c r="D26" s="10">
        <f>[1]County!DR22</f>
        <v>3891</v>
      </c>
      <c r="E26" s="10">
        <f>[1]County!DS22</f>
        <v>16180</v>
      </c>
      <c r="F26" s="38">
        <f>E26/'[1]Table 1'!D26</f>
        <v>0.29162085683903177</v>
      </c>
      <c r="G26" s="39">
        <f>[1]County!DT22</f>
        <v>139979</v>
      </c>
      <c r="H26" s="69">
        <f>G26/'[1]Table 1'!D26</f>
        <v>2.5229169295099401</v>
      </c>
      <c r="I26" s="39">
        <f>[1]County!ER22</f>
        <v>5035</v>
      </c>
      <c r="J26" s="69">
        <f>I26/'[1]Table 1'!D26</f>
        <v>9.0748517563938508E-2</v>
      </c>
      <c r="K26" s="39">
        <f>[1]County!ES22</f>
        <v>3417</v>
      </c>
      <c r="L26" s="39">
        <f>[1]County!ET22</f>
        <v>385</v>
      </c>
      <c r="M26" s="39">
        <f>[1]County!EU22</f>
        <v>39</v>
      </c>
      <c r="N26" s="12">
        <f>[1]County!EV22</f>
        <v>18</v>
      </c>
    </row>
    <row r="27" spans="1:14" ht="15" x14ac:dyDescent="0.25">
      <c r="A27" s="8" t="s">
        <v>46</v>
      </c>
      <c r="B27" s="8" t="s">
        <v>47</v>
      </c>
      <c r="C27" s="10">
        <f>[1]County!DQ23</f>
        <v>137781</v>
      </c>
      <c r="D27" s="10">
        <f>[1]County!DR23</f>
        <v>35287</v>
      </c>
      <c r="E27" s="10">
        <f>[1]County!DS23</f>
        <v>173068</v>
      </c>
      <c r="F27" s="38">
        <f>E27/'[1]Table 1'!D27</f>
        <v>0.47513781818980477</v>
      </c>
      <c r="G27" s="39">
        <f>[1]County!DT23</f>
        <v>1112709</v>
      </c>
      <c r="H27" s="69">
        <f>G27/'[1]Table 1'!D27</f>
        <v>3.0548115569611913</v>
      </c>
      <c r="I27" s="39">
        <f>[1]County!ER23</f>
        <v>359919</v>
      </c>
      <c r="J27" s="69">
        <f>I27/'[1]Table 1'!D27</f>
        <v>0.98811524016604069</v>
      </c>
      <c r="K27" s="39">
        <f>[1]County!ES23</f>
        <v>77852</v>
      </c>
      <c r="L27" s="39">
        <f>[1]County!ET23</f>
        <v>27816</v>
      </c>
      <c r="M27" s="39">
        <f>[1]County!EU23</f>
        <v>1616</v>
      </c>
      <c r="N27" s="12">
        <f>[1]County!EV23</f>
        <v>1142</v>
      </c>
    </row>
    <row r="28" spans="1:14" ht="15" x14ac:dyDescent="0.25">
      <c r="A28" s="8" t="s">
        <v>48</v>
      </c>
      <c r="B28" s="8" t="s">
        <v>49</v>
      </c>
      <c r="C28" s="10">
        <f>[1]County!DQ24</f>
        <v>23947</v>
      </c>
      <c r="D28" s="10">
        <f>[1]County!DR24</f>
        <v>8583</v>
      </c>
      <c r="E28" s="10">
        <f>[1]County!DS24</f>
        <v>32530</v>
      </c>
      <c r="F28" s="38">
        <f>E28/'[1]Table 1'!D28</f>
        <v>0.51451166468960063</v>
      </c>
      <c r="G28" s="39">
        <f>[1]County!DT24</f>
        <v>211560</v>
      </c>
      <c r="H28" s="69">
        <f>G28/'[1]Table 1'!D28</f>
        <v>3.346144721233689</v>
      </c>
      <c r="I28" s="39">
        <f>[1]County!ER24</f>
        <v>12740</v>
      </c>
      <c r="J28" s="69">
        <f>I28/'[1]Table 1'!D28</f>
        <v>0.20150257018584422</v>
      </c>
      <c r="K28" s="39">
        <f>[1]County!ES24</f>
        <v>5356</v>
      </c>
      <c r="L28" s="39">
        <f>[1]County!ET24</f>
        <v>2080</v>
      </c>
      <c r="M28" s="39">
        <f>[1]County!EU24</f>
        <v>7037</v>
      </c>
      <c r="N28" s="12">
        <f>[1]County!EV24</f>
        <v>6471</v>
      </c>
    </row>
    <row r="29" spans="1:14" ht="15" x14ac:dyDescent="0.25">
      <c r="A29" s="8" t="s">
        <v>50</v>
      </c>
      <c r="B29" s="8" t="s">
        <v>51</v>
      </c>
      <c r="C29" s="10">
        <f>[1]County!DQ25</f>
        <v>79885</v>
      </c>
      <c r="D29" s="10">
        <f>[1]County!DR25</f>
        <v>24930</v>
      </c>
      <c r="E29" s="10">
        <f>[1]County!DS25</f>
        <v>104815</v>
      </c>
      <c r="F29" s="38">
        <f>E29/'[1]Table 1'!D29</f>
        <v>0.49737822383562291</v>
      </c>
      <c r="G29" s="39">
        <f>[1]County!DT25</f>
        <v>486111</v>
      </c>
      <c r="H29" s="69">
        <f>G29/'[1]Table 1'!D29</f>
        <v>2.3067406932877783</v>
      </c>
      <c r="I29" s="39">
        <f>[1]County!ER25</f>
        <v>157664</v>
      </c>
      <c r="J29" s="69">
        <f>I29/'[1]Table 1'!D29</f>
        <v>0.74816238403682345</v>
      </c>
      <c r="K29" s="39">
        <f>[1]County!ES25</f>
        <v>51064</v>
      </c>
      <c r="L29" s="39">
        <f>[1]County!ET25</f>
        <v>13416</v>
      </c>
      <c r="M29" s="39">
        <f>[1]County!EU25</f>
        <v>322</v>
      </c>
      <c r="N29" s="12">
        <f>[1]County!EV25</f>
        <v>1282</v>
      </c>
    </row>
    <row r="30" spans="1:14" ht="15" x14ac:dyDescent="0.25">
      <c r="A30" s="8" t="s">
        <v>52</v>
      </c>
      <c r="B30" s="8" t="s">
        <v>53</v>
      </c>
      <c r="C30" s="10">
        <f>[1]County!DQ26</f>
        <v>36878</v>
      </c>
      <c r="D30" s="10">
        <f>[1]County!DR26</f>
        <v>15421</v>
      </c>
      <c r="E30" s="10">
        <f>[1]County!DS26</f>
        <v>52299</v>
      </c>
      <c r="F30" s="38">
        <f>E30/'[1]Table 1'!D30</f>
        <v>0.90009293680297398</v>
      </c>
      <c r="G30" s="39">
        <f>[1]County!DT26</f>
        <v>197721</v>
      </c>
      <c r="H30" s="69">
        <f>G30/'[1]Table 1'!D30</f>
        <v>3.4028810408921935</v>
      </c>
      <c r="I30" s="39">
        <f>[1]County!ER26</f>
        <v>12076</v>
      </c>
      <c r="J30" s="69">
        <f>I30/'[1]Table 1'!D30</f>
        <v>0.20783422828032494</v>
      </c>
      <c r="K30" s="39">
        <f>[1]County!ES26</f>
        <v>8205</v>
      </c>
      <c r="L30" s="39">
        <f>[1]County!ET26</f>
        <v>1477</v>
      </c>
      <c r="M30" s="39">
        <f>[1]County!EU26</f>
        <v>25</v>
      </c>
      <c r="N30" s="12">
        <f>[1]County!EV26</f>
        <v>75</v>
      </c>
    </row>
    <row r="31" spans="1:14" ht="15" x14ac:dyDescent="0.25">
      <c r="A31" s="8" t="s">
        <v>54</v>
      </c>
      <c r="B31" s="8" t="s">
        <v>55</v>
      </c>
      <c r="C31" s="10">
        <f>[1]County!DQ27</f>
        <v>193798</v>
      </c>
      <c r="D31" s="10">
        <f>[1]County!DR27</f>
        <v>56356</v>
      </c>
      <c r="E31" s="10">
        <f>[1]County!DS27</f>
        <v>250154</v>
      </c>
      <c r="F31" s="38">
        <f>E31/'[1]Table 1'!D31</f>
        <v>0.6196209758719512</v>
      </c>
      <c r="G31" s="39">
        <f>[1]County!DT27</f>
        <v>2840412</v>
      </c>
      <c r="H31" s="69">
        <f>G31/'[1]Table 1'!D31</f>
        <v>7.0355815030677125</v>
      </c>
      <c r="I31" s="39">
        <f>[1]County!ER27</f>
        <v>345072</v>
      </c>
      <c r="J31" s="69">
        <f>I31/'[1]Table 1'!D31</f>
        <v>0.85472888455146001</v>
      </c>
      <c r="K31" s="39">
        <f>[1]County!ES27</f>
        <v>78273</v>
      </c>
      <c r="L31" s="39">
        <f>[1]County!ET27</f>
        <v>202</v>
      </c>
      <c r="M31" s="39">
        <f>[1]County!EU27</f>
        <v>728</v>
      </c>
      <c r="N31" s="12">
        <f>[1]County!EV27</f>
        <v>518</v>
      </c>
    </row>
    <row r="32" spans="1:14" ht="15" x14ac:dyDescent="0.25">
      <c r="A32" s="8" t="s">
        <v>56</v>
      </c>
      <c r="B32" s="8" t="s">
        <v>57</v>
      </c>
      <c r="C32" s="10">
        <f>[1]County!DQ28</f>
        <v>15740</v>
      </c>
      <c r="D32" s="10">
        <f>[1]County!DR28</f>
        <v>5278</v>
      </c>
      <c r="E32" s="10">
        <f>[1]County!DS28</f>
        <v>21018</v>
      </c>
      <c r="F32" s="38">
        <f>E32/'[1]Table 1'!D32</f>
        <v>0.55606116725752686</v>
      </c>
      <c r="G32" s="39">
        <f>[1]County!DT28</f>
        <v>73267</v>
      </c>
      <c r="H32" s="69">
        <f>G32/'[1]Table 1'!D32</f>
        <v>1.9383829832266257</v>
      </c>
      <c r="I32" s="39">
        <f>[1]County!ER28</f>
        <v>40929</v>
      </c>
      <c r="J32" s="69">
        <f>I32/'[1]Table 1'!D32</f>
        <v>1.082835070638658</v>
      </c>
      <c r="K32" s="39">
        <f>[1]County!ES28</f>
        <v>11779</v>
      </c>
      <c r="L32" s="39">
        <f>[1]County!ET28</f>
        <v>8967</v>
      </c>
      <c r="M32" s="39">
        <f>[1]County!EU28</f>
        <v>3</v>
      </c>
      <c r="N32" s="12">
        <f>[1]County!EV28</f>
        <v>22</v>
      </c>
    </row>
    <row r="33" spans="1:14" ht="15" x14ac:dyDescent="0.25">
      <c r="A33" s="8" t="s">
        <v>58</v>
      </c>
      <c r="B33" s="8" t="s">
        <v>59</v>
      </c>
      <c r="C33" s="10">
        <f>[1]County!DQ29</f>
        <v>50063</v>
      </c>
      <c r="D33" s="10">
        <f>[1]County!DR29</f>
        <v>11228</v>
      </c>
      <c r="E33" s="10">
        <f>[1]County!DS29</f>
        <v>61291</v>
      </c>
      <c r="F33" s="38">
        <f>E33/'[1]Table 1'!D33</f>
        <v>0.48748111031575597</v>
      </c>
      <c r="G33" s="39">
        <f>[1]County!DT29</f>
        <v>268901</v>
      </c>
      <c r="H33" s="69">
        <f>G33/'[1]Table 1'!D33</f>
        <v>2.1387178875367852</v>
      </c>
      <c r="I33" s="39">
        <f>[1]County!ER29</f>
        <v>11440</v>
      </c>
      <c r="J33" s="69">
        <f>I33/'[1]Table 1'!D33</f>
        <v>9.0988626421697291E-2</v>
      </c>
      <c r="K33" s="39">
        <f>[1]County!ES29</f>
        <v>6396</v>
      </c>
      <c r="L33" s="39">
        <f>[1]County!ET29</f>
        <v>960</v>
      </c>
      <c r="M33" s="39">
        <f>[1]County!EU29</f>
        <v>23440</v>
      </c>
      <c r="N33" s="12">
        <f>[1]County!EV29</f>
        <v>23546</v>
      </c>
    </row>
    <row r="34" spans="1:14" ht="15" x14ac:dyDescent="0.25">
      <c r="A34" s="8" t="s">
        <v>60</v>
      </c>
      <c r="B34" s="8" t="s">
        <v>61</v>
      </c>
      <c r="C34" s="10">
        <f>[1]County!DQ30</f>
        <v>30232</v>
      </c>
      <c r="D34" s="10">
        <f>[1]County!DR30</f>
        <v>5357</v>
      </c>
      <c r="E34" s="10">
        <f>[1]County!DS30</f>
        <v>35589</v>
      </c>
      <c r="F34" s="38">
        <f>E34/'[1]Table 1'!D34</f>
        <v>0.59401131640879279</v>
      </c>
      <c r="G34" s="39">
        <f>[1]County!DT30</f>
        <v>276941</v>
      </c>
      <c r="H34" s="69">
        <f>G34/'[1]Table 1'!D34</f>
        <v>4.6223857927327963</v>
      </c>
      <c r="I34" s="39">
        <f>[1]County!ER30</f>
        <v>0</v>
      </c>
      <c r="J34" s="69">
        <f>I34/'[1]Table 1'!D34</f>
        <v>0</v>
      </c>
      <c r="K34" s="39">
        <f>[1]County!ES30</f>
        <v>280</v>
      </c>
      <c r="L34" s="39">
        <f>[1]County!ET30</f>
        <v>0</v>
      </c>
      <c r="M34" s="39">
        <f>[1]County!EU30</f>
        <v>16353</v>
      </c>
      <c r="N34" s="12">
        <f>[1]County!EV30</f>
        <v>16488</v>
      </c>
    </row>
    <row r="35" spans="1:14" ht="15" x14ac:dyDescent="0.25">
      <c r="A35" s="8" t="s">
        <v>62</v>
      </c>
      <c r="B35" s="8" t="s">
        <v>63</v>
      </c>
      <c r="C35" s="10">
        <f>[1]County!DQ31</f>
        <v>52309</v>
      </c>
      <c r="D35" s="10">
        <f>[1]County!DR31</f>
        <v>10268</v>
      </c>
      <c r="E35" s="10">
        <f>[1]County!DS31</f>
        <v>62577</v>
      </c>
      <c r="F35" s="38">
        <f>E35/'[1]Table 1'!D35</f>
        <v>0.56428036826965566</v>
      </c>
      <c r="G35" s="39">
        <f>[1]County!DT31</f>
        <v>566061</v>
      </c>
      <c r="H35" s="69">
        <f>G35/'[1]Table 1'!D35</f>
        <v>5.1043851501844051</v>
      </c>
      <c r="I35" s="39">
        <f>[1]County!ER31</f>
        <v>107837</v>
      </c>
      <c r="J35" s="69">
        <f>I35/'[1]Table 1'!D35</f>
        <v>0.97240682795747402</v>
      </c>
      <c r="K35" s="39">
        <f>[1]County!ES31</f>
        <v>14324</v>
      </c>
      <c r="L35" s="39">
        <f>[1]County!ET31</f>
        <v>1682</v>
      </c>
      <c r="M35" s="39">
        <f>[1]County!EU31</f>
        <v>588</v>
      </c>
      <c r="N35" s="12">
        <f>[1]County!EV31</f>
        <v>587</v>
      </c>
    </row>
    <row r="36" spans="1:14" ht="15" x14ac:dyDescent="0.25">
      <c r="A36" s="8" t="s">
        <v>64</v>
      </c>
      <c r="B36" s="8" t="s">
        <v>65</v>
      </c>
      <c r="C36" s="10">
        <f>[1]County!DQ32</f>
        <v>20253</v>
      </c>
      <c r="D36" s="10">
        <f>[1]County!DR32</f>
        <v>6021</v>
      </c>
      <c r="E36" s="10">
        <f>[1]County!DS32</f>
        <v>26274</v>
      </c>
      <c r="F36" s="38">
        <f>E36/'[1]Table 1'!D36</f>
        <v>0.20092378752886836</v>
      </c>
      <c r="G36" s="39">
        <f>[1]County!DT32</f>
        <v>270496</v>
      </c>
      <c r="H36" s="69">
        <f>G36/'[1]Table 1'!D36</f>
        <v>2.068549928880596</v>
      </c>
      <c r="I36" s="39">
        <f>[1]County!ER32</f>
        <v>59406</v>
      </c>
      <c r="J36" s="69">
        <f>I36/'[1]Table 1'!D36</f>
        <v>0.45429240016518058</v>
      </c>
      <c r="K36" s="39">
        <f>[1]County!ES32</f>
        <v>35119</v>
      </c>
      <c r="L36" s="39">
        <f>[1]County!ET32</f>
        <v>4944</v>
      </c>
      <c r="M36" s="39">
        <f>[1]County!EU32</f>
        <v>99</v>
      </c>
      <c r="N36" s="12">
        <f>[1]County!EV32</f>
        <v>71</v>
      </c>
    </row>
    <row r="37" spans="1:14" ht="15" x14ac:dyDescent="0.25">
      <c r="A37" s="8" t="s">
        <v>66</v>
      </c>
      <c r="B37" s="8" t="s">
        <v>67</v>
      </c>
      <c r="C37" s="10">
        <f>[1]County!DQ33</f>
        <v>38528</v>
      </c>
      <c r="D37" s="10">
        <f>[1]County!DR33</f>
        <v>6727</v>
      </c>
      <c r="E37" s="10">
        <f>[1]County!DS33</f>
        <v>45255</v>
      </c>
      <c r="F37" s="38">
        <f>E37/'[1]Table 1'!D37</f>
        <v>0.25134964009597438</v>
      </c>
      <c r="G37" s="39">
        <f>[1]County!DT33</f>
        <v>290084</v>
      </c>
      <c r="H37" s="69">
        <f>G37/'[1]Table 1'!D37</f>
        <v>1.6111481382742381</v>
      </c>
      <c r="I37" s="39">
        <f>[1]County!ER33</f>
        <v>133625</v>
      </c>
      <c r="J37" s="69">
        <f>I37/'[1]Table 1'!D37</f>
        <v>0.74216320092419796</v>
      </c>
      <c r="K37" s="39">
        <f>[1]County!ES33</f>
        <v>22009</v>
      </c>
      <c r="L37" s="39">
        <f>[1]County!ET33</f>
        <v>4567</v>
      </c>
      <c r="M37" s="39">
        <f>[1]County!EU33</f>
        <v>0</v>
      </c>
      <c r="N37" s="12">
        <f>[1]County!EV33</f>
        <v>221</v>
      </c>
    </row>
    <row r="38" spans="1:14" ht="15" x14ac:dyDescent="0.25">
      <c r="A38" s="8" t="s">
        <v>68</v>
      </c>
      <c r="B38" s="8" t="s">
        <v>69</v>
      </c>
      <c r="C38" s="10">
        <f>[1]County!DQ34</f>
        <v>42776</v>
      </c>
      <c r="D38" s="10">
        <f>[1]County!DR34</f>
        <v>13245</v>
      </c>
      <c r="E38" s="10">
        <f>[1]County!DS34</f>
        <v>56021</v>
      </c>
      <c r="F38" s="38">
        <f>E38/'[1]Table 1'!D38</f>
        <v>0.94639659424941713</v>
      </c>
      <c r="G38" s="39">
        <f>[1]County!DT34</f>
        <v>138746</v>
      </c>
      <c r="H38" s="69">
        <f>G38/'[1]Table 1'!D38</f>
        <v>2.3439199918910703</v>
      </c>
      <c r="I38" s="39">
        <f>[1]County!ER34</f>
        <v>17940</v>
      </c>
      <c r="J38" s="69">
        <f>I38/'[1]Table 1'!D38</f>
        <v>0.30307125722201572</v>
      </c>
      <c r="K38" s="39">
        <f>[1]County!ES34</f>
        <v>7644</v>
      </c>
      <c r="L38" s="39">
        <f>[1]County!ET34</f>
        <v>2808</v>
      </c>
      <c r="M38" s="39">
        <f>[1]County!EU34</f>
        <v>5674</v>
      </c>
      <c r="N38" s="12">
        <f>[1]County!EV34</f>
        <v>5469</v>
      </c>
    </row>
    <row r="39" spans="1:14" ht="15" x14ac:dyDescent="0.25">
      <c r="A39" s="8" t="s">
        <v>70</v>
      </c>
      <c r="B39" s="8" t="s">
        <v>71</v>
      </c>
      <c r="C39" s="10">
        <f>[1]County!DQ35</f>
        <v>29402</v>
      </c>
      <c r="D39" s="10">
        <f>[1]County!DR35</f>
        <v>10678</v>
      </c>
      <c r="E39" s="10">
        <f>[1]County!DS35</f>
        <v>40080</v>
      </c>
      <c r="F39" s="38">
        <f>E39/'[1]Table 1'!D39</f>
        <v>0.49973816114311365</v>
      </c>
      <c r="G39" s="39">
        <f>[1]County!DT35</f>
        <v>218987</v>
      </c>
      <c r="H39" s="69">
        <f>G39/'[1]Table 1'!D39</f>
        <v>2.7304431310939878</v>
      </c>
      <c r="I39" s="39">
        <f>[1]County!ER35</f>
        <v>16080</v>
      </c>
      <c r="J39" s="69">
        <f>I39/'[1]Table 1'!D39</f>
        <v>0.20049375327298571</v>
      </c>
      <c r="K39" s="39">
        <f>[1]County!ES35</f>
        <v>10140</v>
      </c>
      <c r="L39" s="39">
        <f>[1]County!ET35</f>
        <v>1532</v>
      </c>
      <c r="M39" s="39">
        <f>[1]County!EU35</f>
        <v>0</v>
      </c>
      <c r="N39" s="12">
        <f>[1]County!EV35</f>
        <v>444</v>
      </c>
    </row>
    <row r="40" spans="1:14" ht="15" x14ac:dyDescent="0.25">
      <c r="A40" s="8" t="s">
        <v>72</v>
      </c>
      <c r="B40" s="8" t="s">
        <v>73</v>
      </c>
      <c r="C40" s="10">
        <f>[1]County!DQ36</f>
        <v>14241</v>
      </c>
      <c r="D40" s="10">
        <f>[1]County!DR36</f>
        <v>3096</v>
      </c>
      <c r="E40" s="10">
        <f>[1]County!DS36</f>
        <v>17337</v>
      </c>
      <c r="F40" s="38">
        <f>E40/'[1]Table 1'!D40</f>
        <v>0.80323387694588588</v>
      </c>
      <c r="G40" s="39">
        <f>[1]County!DT36</f>
        <v>112928</v>
      </c>
      <c r="H40" s="69">
        <f>G40/'[1]Table 1'!D40</f>
        <v>5.2320237212750182</v>
      </c>
      <c r="I40" s="39">
        <f>[1]County!ER36</f>
        <v>2564</v>
      </c>
      <c r="J40" s="69">
        <f>I40/'[1]Table 1'!D40</f>
        <v>0.11879169755374351</v>
      </c>
      <c r="K40" s="39">
        <f>[1]County!ES36</f>
        <v>1987</v>
      </c>
      <c r="L40" s="39">
        <f>[1]County!ET36</f>
        <v>114</v>
      </c>
      <c r="M40" s="39">
        <f>[1]County!EU36</f>
        <v>12</v>
      </c>
      <c r="N40" s="12">
        <f>[1]County!EV36</f>
        <v>7</v>
      </c>
    </row>
    <row r="41" spans="1:14" ht="15" x14ac:dyDescent="0.25">
      <c r="A41" s="8" t="s">
        <v>74</v>
      </c>
      <c r="B41" s="8" t="s">
        <v>75</v>
      </c>
      <c r="C41" s="10">
        <f>[1]County!DQ37</f>
        <v>23130</v>
      </c>
      <c r="D41" s="10">
        <f>[1]County!DR37</f>
        <v>5201</v>
      </c>
      <c r="E41" s="10">
        <f>[1]County!DS37</f>
        <v>28331</v>
      </c>
      <c r="F41" s="38">
        <f>E41/'[1]Table 1'!D41</f>
        <v>0.62513239187996472</v>
      </c>
      <c r="G41" s="39">
        <f>[1]County!DT37</f>
        <v>132849</v>
      </c>
      <c r="H41" s="69">
        <f>G41/'[1]Table 1'!D41</f>
        <v>2.9313548102383056</v>
      </c>
      <c r="I41" s="39">
        <f>[1]County!ER37</f>
        <v>28912</v>
      </c>
      <c r="J41" s="69">
        <f>I41/'[1]Table 1'!D41</f>
        <v>0.63795233892321268</v>
      </c>
      <c r="K41" s="39">
        <f>[1]County!ES37</f>
        <v>12120</v>
      </c>
      <c r="L41" s="39">
        <f>[1]County!ET37</f>
        <v>1980</v>
      </c>
      <c r="M41" s="39">
        <f>[1]County!EU37</f>
        <v>8326</v>
      </c>
      <c r="N41" s="12">
        <f>[1]County!EV37</f>
        <v>7626</v>
      </c>
    </row>
    <row r="42" spans="1:14" ht="15" x14ac:dyDescent="0.25">
      <c r="A42" s="8" t="s">
        <v>76</v>
      </c>
      <c r="B42" s="8" t="s">
        <v>77</v>
      </c>
      <c r="C42" s="10">
        <f>[1]County!DQ38</f>
        <v>511385</v>
      </c>
      <c r="D42" s="10">
        <f>[1]County!DR38</f>
        <v>169785</v>
      </c>
      <c r="E42" s="10">
        <f>[1]County!DS38</f>
        <v>681170</v>
      </c>
      <c r="F42" s="38">
        <f>E42/'[1]Table 1'!D42</f>
        <v>0.67229636033987406</v>
      </c>
      <c r="G42" s="39">
        <f>[1]County!DT38</f>
        <v>3250185</v>
      </c>
      <c r="H42" s="69">
        <f>G42/'[1]Table 1'!D42</f>
        <v>3.2078446583543805</v>
      </c>
      <c r="I42" s="39">
        <f>[1]County!ER38</f>
        <v>1306825</v>
      </c>
      <c r="J42" s="69">
        <f>I42/'[1]Table 1'!D42</f>
        <v>1.2898009176874434</v>
      </c>
      <c r="K42" s="39">
        <f>[1]County!ES38</f>
        <v>268411</v>
      </c>
      <c r="L42" s="39">
        <f>[1]County!ET38</f>
        <v>102570</v>
      </c>
      <c r="M42" s="39">
        <f>[1]County!EU38</f>
        <v>3586</v>
      </c>
      <c r="N42" s="12">
        <f>[1]County!EV38</f>
        <v>4646</v>
      </c>
    </row>
    <row r="43" spans="1:14" ht="15" x14ac:dyDescent="0.25">
      <c r="A43" s="8" t="s">
        <v>78</v>
      </c>
      <c r="B43" s="8" t="s">
        <v>79</v>
      </c>
      <c r="C43" s="10">
        <f>[1]County!DQ39</f>
        <v>49972</v>
      </c>
      <c r="D43" s="10">
        <f>[1]County!DR39</f>
        <v>12541</v>
      </c>
      <c r="E43" s="10">
        <f>[1]County!DS39</f>
        <v>62513</v>
      </c>
      <c r="F43" s="38">
        <f>E43/'[1]Table 1'!D43</f>
        <v>0.70087338692498291</v>
      </c>
      <c r="G43" s="39">
        <f>[1]County!DT39</f>
        <v>385795</v>
      </c>
      <c r="H43" s="69">
        <f>G43/'[1]Table 1'!D43</f>
        <v>4.3253954906775194</v>
      </c>
      <c r="I43" s="39">
        <f>[1]County!ER39</f>
        <v>33788</v>
      </c>
      <c r="J43" s="69">
        <f>I43/'[1]Table 1'!D43</f>
        <v>0.37881896561389344</v>
      </c>
      <c r="K43" s="39">
        <f>[1]County!ES39</f>
        <v>15037</v>
      </c>
      <c r="L43" s="39">
        <f>[1]County!ET39</f>
        <v>3696</v>
      </c>
      <c r="M43" s="39">
        <f>[1]County!EU39</f>
        <v>72</v>
      </c>
      <c r="N43" s="12">
        <f>[1]County!EV39</f>
        <v>333</v>
      </c>
    </row>
    <row r="44" spans="1:14" ht="15" x14ac:dyDescent="0.25">
      <c r="A44" s="8" t="s">
        <v>80</v>
      </c>
      <c r="B44" s="8" t="s">
        <v>81</v>
      </c>
      <c r="C44" s="10">
        <f>[1]County!DQ40</f>
        <v>83232</v>
      </c>
      <c r="D44" s="10">
        <f>[1]County!DR40</f>
        <v>17272</v>
      </c>
      <c r="E44" s="10">
        <f>[1]County!DS40</f>
        <v>100504</v>
      </c>
      <c r="F44" s="38">
        <f>E44/'[1]Table 1'!D44</f>
        <v>0.46324813901500311</v>
      </c>
      <c r="G44" s="39">
        <f>[1]County!DT40</f>
        <v>1257045</v>
      </c>
      <c r="H44" s="69">
        <f>G44/'[1]Table 1'!D44</f>
        <v>5.7940356295084232</v>
      </c>
      <c r="I44" s="39">
        <f>[1]County!ER40</f>
        <v>261669</v>
      </c>
      <c r="J44" s="69">
        <f>I44/'[1]Table 1'!D44</f>
        <v>1.206098038763799</v>
      </c>
      <c r="K44" s="39">
        <f>[1]County!ES40</f>
        <v>77844</v>
      </c>
      <c r="L44" s="39">
        <f>[1]County!ET40</f>
        <v>13719</v>
      </c>
      <c r="M44" s="39">
        <f>[1]County!EU40</f>
        <v>1678</v>
      </c>
      <c r="N44" s="12">
        <f>[1]County!EV40</f>
        <v>2204</v>
      </c>
    </row>
    <row r="45" spans="1:14" ht="15" x14ac:dyDescent="0.25">
      <c r="A45" s="8" t="s">
        <v>82</v>
      </c>
      <c r="B45" s="8" t="s">
        <v>83</v>
      </c>
      <c r="C45" s="10">
        <f>[1]County!DQ41</f>
        <v>41322</v>
      </c>
      <c r="D45" s="10">
        <f>[1]County!DR41</f>
        <v>12338</v>
      </c>
      <c r="E45" s="10">
        <f>[1]County!DS41</f>
        <v>53660</v>
      </c>
      <c r="F45" s="38">
        <f>E45/'[1]Table 1'!D45</f>
        <v>0.27773752096229892</v>
      </c>
      <c r="G45" s="39">
        <f>[1]County!DT41</f>
        <v>415545</v>
      </c>
      <c r="H45" s="69">
        <f>G45/'[1]Table 1'!D45</f>
        <v>2.1508095070495434</v>
      </c>
      <c r="I45" s="39">
        <f>[1]County!ER41</f>
        <v>81688</v>
      </c>
      <c r="J45" s="69">
        <f>I45/'[1]Table 1'!D45</f>
        <v>0.4228069812219209</v>
      </c>
      <c r="K45" s="39">
        <f>[1]County!ES41</f>
        <v>29271</v>
      </c>
      <c r="L45" s="39">
        <f>[1]County!ET41</f>
        <v>1678</v>
      </c>
      <c r="M45" s="39">
        <f>[1]County!EU41</f>
        <v>854</v>
      </c>
      <c r="N45" s="12">
        <f>[1]County!EV41</f>
        <v>284</v>
      </c>
    </row>
    <row r="46" spans="1:14" ht="15" x14ac:dyDescent="0.25">
      <c r="A46" s="8" t="s">
        <v>84</v>
      </c>
      <c r="B46" s="8" t="s">
        <v>85</v>
      </c>
      <c r="C46" s="10">
        <f>[1]County!DQ42</f>
        <v>13300</v>
      </c>
      <c r="D46" s="10">
        <f>[1]County!DR42</f>
        <v>4604</v>
      </c>
      <c r="E46" s="10">
        <f>[1]County!DS42</f>
        <v>17904</v>
      </c>
      <c r="F46" s="38">
        <f>E46/'[1]Table 1'!D46</f>
        <v>0.223297580444001</v>
      </c>
      <c r="G46" s="39">
        <f>[1]County!DT42</f>
        <v>257279</v>
      </c>
      <c r="H46" s="69">
        <f>G46/'[1]Table 1'!D46</f>
        <v>3.2087677725118482</v>
      </c>
      <c r="I46" s="39">
        <f>[1]County!ER42</f>
        <v>26975</v>
      </c>
      <c r="J46" s="69">
        <f>I46/'[1]Table 1'!D46</f>
        <v>0.33643053130456474</v>
      </c>
      <c r="K46" s="39">
        <f>[1]County!ES42</f>
        <v>10225</v>
      </c>
      <c r="L46" s="39">
        <f>[1]County!ET42</f>
        <v>1461</v>
      </c>
      <c r="M46" s="39">
        <f>[1]County!EU42</f>
        <v>10</v>
      </c>
      <c r="N46" s="12">
        <f>[1]County!EV42</f>
        <v>279</v>
      </c>
    </row>
    <row r="47" spans="1:14" ht="15" x14ac:dyDescent="0.25">
      <c r="A47" s="8" t="s">
        <v>86</v>
      </c>
      <c r="B47" s="8" t="s">
        <v>87</v>
      </c>
      <c r="C47" s="10">
        <f>[1]County!DQ43</f>
        <v>9629</v>
      </c>
      <c r="D47" s="10">
        <f>[1]County!DR43</f>
        <v>3480</v>
      </c>
      <c r="E47" s="10">
        <f>[1]County!DS43</f>
        <v>13109</v>
      </c>
      <c r="F47" s="38">
        <f>E47/'[1]Table 1'!D47</f>
        <v>0.23188226345674209</v>
      </c>
      <c r="G47" s="39">
        <f>[1]County!DT43</f>
        <v>149290</v>
      </c>
      <c r="H47" s="69">
        <f>G47/'[1]Table 1'!D47</f>
        <v>2.6407584950382961</v>
      </c>
      <c r="I47" s="39">
        <f>[1]County!ER43</f>
        <v>22161</v>
      </c>
      <c r="J47" s="69">
        <f>I47/'[1]Table 1'!D47</f>
        <v>0.39200113208214671</v>
      </c>
      <c r="K47" s="39">
        <f>[1]County!ES43</f>
        <v>2087</v>
      </c>
      <c r="L47" s="39">
        <f>[1]County!ET43</f>
        <v>387</v>
      </c>
      <c r="M47" s="39">
        <f>[1]County!EU43</f>
        <v>15</v>
      </c>
      <c r="N47" s="12">
        <f>[1]County!EV43</f>
        <v>89</v>
      </c>
    </row>
    <row r="48" spans="1:14" ht="15" x14ac:dyDescent="0.25">
      <c r="A48" s="8" t="s">
        <v>88</v>
      </c>
      <c r="B48" s="8" t="s">
        <v>89</v>
      </c>
      <c r="C48" s="10">
        <f>[1]County!DQ44</f>
        <v>24297</v>
      </c>
      <c r="D48" s="10">
        <f>[1]County!DR44</f>
        <v>7010</v>
      </c>
      <c r="E48" s="10">
        <f>[1]County!DS44</f>
        <v>31307</v>
      </c>
      <c r="F48" s="38">
        <f>E48/'[1]Table 1'!D48</f>
        <v>0.79732586272762007</v>
      </c>
      <c r="G48" s="39">
        <f>[1]County!DT44</f>
        <v>112614</v>
      </c>
      <c r="H48" s="69">
        <f>G48/'[1]Table 1'!D48</f>
        <v>2.8680504265885647</v>
      </c>
      <c r="I48" s="39">
        <f>[1]County!ER44</f>
        <v>8400</v>
      </c>
      <c r="J48" s="69">
        <f>I48/'[1]Table 1'!D48</f>
        <v>0.21393098179039857</v>
      </c>
      <c r="K48" s="39">
        <f>[1]County!ES44</f>
        <v>1230</v>
      </c>
      <c r="L48" s="39">
        <f>[1]County!ET44</f>
        <v>300</v>
      </c>
      <c r="M48" s="39">
        <f>[1]County!EU44</f>
        <v>15</v>
      </c>
      <c r="N48" s="12">
        <f>[1]County!EV44</f>
        <v>81</v>
      </c>
    </row>
    <row r="49" spans="1:14" ht="15" x14ac:dyDescent="0.25">
      <c r="A49" s="8" t="s">
        <v>90</v>
      </c>
      <c r="B49" s="8" t="s">
        <v>91</v>
      </c>
      <c r="C49" s="10">
        <f>[1]County!DQ45</f>
        <v>52029</v>
      </c>
      <c r="D49" s="10">
        <f>[1]County!DR45</f>
        <v>12528</v>
      </c>
      <c r="E49" s="10">
        <f>[1]County!DS45</f>
        <v>64557</v>
      </c>
      <c r="F49" s="38">
        <f>E49/'[1]Table 1'!D49</f>
        <v>0.38039596959519179</v>
      </c>
      <c r="G49" s="39">
        <f>[1]County!DT45</f>
        <v>469079</v>
      </c>
      <c r="H49" s="69">
        <f>G49/'[1]Table 1'!D49</f>
        <v>2.7640032997466264</v>
      </c>
      <c r="I49" s="39">
        <f>[1]County!ER45</f>
        <v>81273</v>
      </c>
      <c r="J49" s="69">
        <f>I49/'[1]Table 1'!D49</f>
        <v>0.47889340639915151</v>
      </c>
      <c r="K49" s="39">
        <f>[1]County!ES45</f>
        <v>14637</v>
      </c>
      <c r="L49" s="39">
        <f>[1]County!ET45</f>
        <v>2199</v>
      </c>
      <c r="M49" s="39">
        <f>[1]County!EU45</f>
        <v>19</v>
      </c>
      <c r="N49" s="12">
        <f>[1]County!EV45</f>
        <v>4</v>
      </c>
    </row>
    <row r="50" spans="1:14" ht="15" x14ac:dyDescent="0.25">
      <c r="A50" s="8" t="s">
        <v>92</v>
      </c>
      <c r="B50" s="8" t="s">
        <v>93</v>
      </c>
      <c r="C50" s="10">
        <f>[1]County!DQ46</f>
        <v>7159</v>
      </c>
      <c r="D50" s="10">
        <f>[1]County!DR46</f>
        <v>911</v>
      </c>
      <c r="E50" s="10">
        <f>[1]County!DS46</f>
        <v>8070</v>
      </c>
      <c r="F50" s="38">
        <f>E50/'[1]Table 1'!D50</f>
        <v>0.38910318225650914</v>
      </c>
      <c r="G50" s="39">
        <f>[1]County!DT46</f>
        <v>87096</v>
      </c>
      <c r="H50" s="69">
        <f>G50/'[1]Table 1'!D50</f>
        <v>4.1994214079074252</v>
      </c>
      <c r="I50" s="39">
        <f>[1]County!ER46</f>
        <v>8988</v>
      </c>
      <c r="J50" s="69">
        <f>I50/'[1]Table 1'!D50</f>
        <v>0.43336547733847636</v>
      </c>
      <c r="K50" s="39">
        <f>[1]County!ES46</f>
        <v>3120</v>
      </c>
      <c r="L50" s="39">
        <f>[1]County!ET46</f>
        <v>468</v>
      </c>
      <c r="M50" s="39">
        <f>[1]County!EU46</f>
        <v>1583</v>
      </c>
      <c r="N50" s="12">
        <f>[1]County!EV46</f>
        <v>2490</v>
      </c>
    </row>
    <row r="51" spans="1:14" ht="15" x14ac:dyDescent="0.25">
      <c r="A51" s="8" t="s">
        <v>94</v>
      </c>
      <c r="B51" s="8" t="s">
        <v>95</v>
      </c>
      <c r="C51" s="10">
        <f>[1]County!DQ47</f>
        <v>88744</v>
      </c>
      <c r="D51" s="10">
        <f>[1]County!DR47</f>
        <v>26951</v>
      </c>
      <c r="E51" s="10">
        <f>[1]County!DS47</f>
        <v>115695</v>
      </c>
      <c r="F51" s="38">
        <f>E51/'[1]Table 1'!D51</f>
        <v>0.80860922986601802</v>
      </c>
      <c r="G51" s="39">
        <f>[1]County!DT47</f>
        <v>561019</v>
      </c>
      <c r="H51" s="69">
        <f>G51/'[1]Table 1'!D51</f>
        <v>3.9210436192592901</v>
      </c>
      <c r="I51" s="39">
        <f>[1]County!ER47</f>
        <v>111977</v>
      </c>
      <c r="J51" s="69">
        <f>I51/'[1]Table 1'!D51</f>
        <v>0.78262358557160727</v>
      </c>
      <c r="K51" s="39">
        <f>[1]County!ES47</f>
        <v>35726</v>
      </c>
      <c r="L51" s="39">
        <f>[1]County!ET47</f>
        <v>7368</v>
      </c>
      <c r="M51" s="39">
        <f>[1]County!EU47</f>
        <v>156</v>
      </c>
      <c r="N51" s="12">
        <f>[1]County!EV47</f>
        <v>149</v>
      </c>
    </row>
    <row r="52" spans="1:14" ht="15" x14ac:dyDescent="0.25">
      <c r="A52" s="8" t="s">
        <v>96</v>
      </c>
      <c r="B52" s="8" t="s">
        <v>97</v>
      </c>
      <c r="C52" s="10">
        <f>[1]County!DQ48</f>
        <v>36550</v>
      </c>
      <c r="D52" s="10">
        <f>[1]County!DR48</f>
        <v>11788</v>
      </c>
      <c r="E52" s="10">
        <f>[1]County!DS48</f>
        <v>48338</v>
      </c>
      <c r="F52" s="38">
        <f>E52/'[1]Table 1'!D52</f>
        <v>0.36190076890249839</v>
      </c>
      <c r="G52" s="39">
        <f>[1]County!DT48</f>
        <v>163635</v>
      </c>
      <c r="H52" s="69">
        <f>G52/'[1]Table 1'!D52</f>
        <v>1.2251154851123407</v>
      </c>
      <c r="I52" s="39">
        <f>[1]County!ER48</f>
        <v>38614</v>
      </c>
      <c r="J52" s="69">
        <f>I52/'[1]Table 1'!D52</f>
        <v>0.28909835513263005</v>
      </c>
      <c r="K52" s="39">
        <f>[1]County!ES48</f>
        <v>16000</v>
      </c>
      <c r="L52" s="39">
        <f>[1]County!ET48</f>
        <v>11000</v>
      </c>
      <c r="M52" s="39">
        <f>[1]County!EU48</f>
        <v>32</v>
      </c>
      <c r="N52" s="12">
        <f>[1]County!EV48</f>
        <v>204</v>
      </c>
    </row>
    <row r="53" spans="1:14" ht="15" x14ac:dyDescent="0.25">
      <c r="A53" s="8" t="s">
        <v>98</v>
      </c>
      <c r="B53" s="8" t="s">
        <v>99</v>
      </c>
      <c r="C53" s="10">
        <f>[1]County!DQ49</f>
        <v>34927</v>
      </c>
      <c r="D53" s="10">
        <f>[1]County!DR49</f>
        <v>9147</v>
      </c>
      <c r="E53" s="10">
        <f>[1]County!DS49</f>
        <v>44074</v>
      </c>
      <c r="F53" s="38">
        <f>E53/'[1]Table 1'!D53</f>
        <v>0.47625428179332852</v>
      </c>
      <c r="G53" s="39">
        <f>[1]County!DT49</f>
        <v>426825</v>
      </c>
      <c r="H53" s="69">
        <f>G53/'[1]Table 1'!D53</f>
        <v>4.6121802837599821</v>
      </c>
      <c r="I53" s="39">
        <f>[1]County!ER49</f>
        <v>57304</v>
      </c>
      <c r="J53" s="69">
        <f>I53/'[1]Table 1'!D53</f>
        <v>0.61921485147444977</v>
      </c>
      <c r="K53" s="39">
        <f>[1]County!ES49</f>
        <v>36179</v>
      </c>
      <c r="L53" s="39">
        <f>[1]County!ET49</f>
        <v>13273</v>
      </c>
      <c r="M53" s="39">
        <f>[1]County!EU49</f>
        <v>8359</v>
      </c>
      <c r="N53" s="12">
        <f>[1]County!EV49</f>
        <v>7876</v>
      </c>
    </row>
    <row r="54" spans="1:14" ht="15" x14ac:dyDescent="0.25">
      <c r="A54" s="8" t="s">
        <v>100</v>
      </c>
      <c r="B54" s="8" t="s">
        <v>101</v>
      </c>
      <c r="C54" s="10">
        <f>[1]County!DQ50</f>
        <v>61049</v>
      </c>
      <c r="D54" s="10">
        <f>[1]County!DR50</f>
        <v>25791</v>
      </c>
      <c r="E54" s="10">
        <f>[1]County!DS50</f>
        <v>86840</v>
      </c>
      <c r="F54" s="38">
        <f>E54/'[1]Table 1'!D54</f>
        <v>0.62605435801312093</v>
      </c>
      <c r="G54" s="39">
        <f>[1]County!DT50</f>
        <v>358404</v>
      </c>
      <c r="H54" s="69">
        <f>G54/'[1]Table 1'!D54</f>
        <v>2.5838367817749259</v>
      </c>
      <c r="I54" s="39">
        <f>[1]County!ER50</f>
        <v>57805</v>
      </c>
      <c r="J54" s="69">
        <f>I54/'[1]Table 1'!D54</f>
        <v>0.41673275178429819</v>
      </c>
      <c r="K54" s="39">
        <f>[1]County!ES50</f>
        <v>18565</v>
      </c>
      <c r="L54" s="39">
        <f>[1]County!ET50</f>
        <v>1017</v>
      </c>
      <c r="M54" s="39">
        <f>[1]County!EU50</f>
        <v>533</v>
      </c>
      <c r="N54" s="12">
        <f>[1]County!EV50</f>
        <v>43</v>
      </c>
    </row>
    <row r="55" spans="1:14" ht="15" x14ac:dyDescent="0.25">
      <c r="A55" s="8" t="s">
        <v>102</v>
      </c>
      <c r="B55" s="8" t="s">
        <v>103</v>
      </c>
      <c r="C55" s="10">
        <f>[1]County!DQ51</f>
        <v>15401</v>
      </c>
      <c r="D55" s="10">
        <f>[1]County!DR51</f>
        <v>2971</v>
      </c>
      <c r="E55" s="10">
        <f>[1]County!DS51</f>
        <v>18372</v>
      </c>
      <c r="F55" s="38">
        <f>E55/'[1]Table 1'!D55</f>
        <v>0.27175102801526491</v>
      </c>
      <c r="G55" s="39">
        <f>[1]County!DT51</f>
        <v>88087</v>
      </c>
      <c r="H55" s="69">
        <f>G55/'[1]Table 1'!D55</f>
        <v>1.3029464840398781</v>
      </c>
      <c r="I55" s="39">
        <f>[1]County!ER51</f>
        <v>36936</v>
      </c>
      <c r="J55" s="69">
        <f>I55/'[1]Table 1'!D55</f>
        <v>0.54634204064727987</v>
      </c>
      <c r="K55" s="39">
        <f>[1]County!ES51</f>
        <v>2296</v>
      </c>
      <c r="L55" s="39">
        <f>[1]County!ET51</f>
        <v>225</v>
      </c>
      <c r="M55" s="39">
        <f>[1]County!EU51</f>
        <v>1891</v>
      </c>
      <c r="N55" s="12">
        <f>[1]County!EV51</f>
        <v>2290</v>
      </c>
    </row>
    <row r="56" spans="1:14" ht="15" x14ac:dyDescent="0.25">
      <c r="A56" s="8" t="s">
        <v>104</v>
      </c>
      <c r="B56" s="8" t="s">
        <v>105</v>
      </c>
      <c r="C56" s="10">
        <f>[1]County!DQ52</f>
        <v>8479</v>
      </c>
      <c r="D56" s="10">
        <f>[1]County!DR52</f>
        <v>2219</v>
      </c>
      <c r="E56" s="10">
        <f>[1]County!DS52</f>
        <v>10698</v>
      </c>
      <c r="F56" s="38">
        <f>E56/'[1]Table 1'!D56</f>
        <v>0.16612317152706607</v>
      </c>
      <c r="G56" s="39">
        <f>[1]County!DT52</f>
        <v>103898</v>
      </c>
      <c r="H56" s="69">
        <f>G56/'[1]Table 1'!D56</f>
        <v>1.613373086120687</v>
      </c>
      <c r="I56" s="39">
        <f>[1]County!ER52</f>
        <v>41987</v>
      </c>
      <c r="J56" s="69">
        <f>I56/'[1]Table 1'!D56</f>
        <v>0.65199229789745028</v>
      </c>
      <c r="K56" s="39">
        <f>[1]County!ES52</f>
        <v>5217</v>
      </c>
      <c r="L56" s="39">
        <f>[1]County!ET52</f>
        <v>2123</v>
      </c>
      <c r="M56" s="39">
        <f>[1]County!EU52</f>
        <v>18</v>
      </c>
      <c r="N56" s="12">
        <f>[1]County!EV52</f>
        <v>199</v>
      </c>
    </row>
    <row r="57" spans="1:14" ht="15" x14ac:dyDescent="0.25">
      <c r="A57" s="8" t="s">
        <v>106</v>
      </c>
      <c r="B57" s="8" t="s">
        <v>107</v>
      </c>
      <c r="C57" s="10">
        <f>[1]County!DQ53</f>
        <v>5921</v>
      </c>
      <c r="D57" s="10">
        <f>[1]County!DR53</f>
        <v>1652</v>
      </c>
      <c r="E57" s="10">
        <f>[1]County!DS53</f>
        <v>7573</v>
      </c>
      <c r="F57" s="38">
        <f>E57/'[1]Table 1'!D57</f>
        <v>0.2100227411392756</v>
      </c>
      <c r="G57" s="39">
        <f>[1]County!DT53</f>
        <v>99359</v>
      </c>
      <c r="H57" s="69">
        <f>G57/'[1]Table 1'!D57</f>
        <v>2.7555327527871762</v>
      </c>
      <c r="I57" s="39">
        <f>[1]County!ER53</f>
        <v>6593</v>
      </c>
      <c r="J57" s="69">
        <f>I57/'[1]Table 1'!D57</f>
        <v>0.18284430639525209</v>
      </c>
      <c r="K57" s="39">
        <f>[1]County!ES53</f>
        <v>6083</v>
      </c>
      <c r="L57" s="39">
        <f>[1]County!ET53</f>
        <v>337</v>
      </c>
      <c r="M57" s="39">
        <f>[1]County!EU53</f>
        <v>0</v>
      </c>
      <c r="N57" s="12">
        <f>[1]County!EV53</f>
        <v>54</v>
      </c>
    </row>
    <row r="58" spans="1:14" ht="15" x14ac:dyDescent="0.25">
      <c r="A58" s="8" t="s">
        <v>108</v>
      </c>
      <c r="B58" s="8" t="s">
        <v>109</v>
      </c>
      <c r="C58" s="10">
        <f>[1]County!DQ54</f>
        <v>16696</v>
      </c>
      <c r="D58" s="10">
        <f>[1]County!DR54</f>
        <v>5443</v>
      </c>
      <c r="E58" s="10">
        <f>[1]County!DS54</f>
        <v>22139</v>
      </c>
      <c r="F58" s="38">
        <f>E58/'[1]Table 1'!D58</f>
        <v>0.36260154612159329</v>
      </c>
      <c r="G58" s="39">
        <f>[1]County!DT54</f>
        <v>143284</v>
      </c>
      <c r="H58" s="69">
        <f>G58/'[1]Table 1'!D58</f>
        <v>2.3467636268343814</v>
      </c>
      <c r="I58" s="39">
        <f>[1]County!ER54</f>
        <v>23592</v>
      </c>
      <c r="J58" s="69">
        <f>I58/'[1]Table 1'!D58</f>
        <v>0.38639937106918237</v>
      </c>
      <c r="K58" s="39">
        <f>[1]County!ES54</f>
        <v>11092</v>
      </c>
      <c r="L58" s="39">
        <f>[1]County!ET54</f>
        <v>1788</v>
      </c>
      <c r="M58" s="39">
        <f>[1]County!EU54</f>
        <v>38</v>
      </c>
      <c r="N58" s="12">
        <f>[1]County!EV54</f>
        <v>365</v>
      </c>
    </row>
    <row r="59" spans="1:14" ht="15" x14ac:dyDescent="0.25">
      <c r="A59" s="8" t="s">
        <v>110</v>
      </c>
      <c r="B59" s="8" t="s">
        <v>111</v>
      </c>
      <c r="C59" s="10">
        <f>[1]County!DQ55</f>
        <v>15897</v>
      </c>
      <c r="D59" s="10">
        <f>[1]County!DR55</f>
        <v>3352</v>
      </c>
      <c r="E59" s="10">
        <f>[1]County!DS55</f>
        <v>19249</v>
      </c>
      <c r="F59" s="38">
        <f>E59/'[1]Table 1'!D59</f>
        <v>0.57583462965178889</v>
      </c>
      <c r="G59" s="39">
        <f>[1]County!DT55</f>
        <v>224780</v>
      </c>
      <c r="H59" s="69">
        <f>G59/'[1]Table 1'!D59</f>
        <v>6.7243029795381117</v>
      </c>
      <c r="I59" s="39">
        <f>[1]County!ER55</f>
        <v>16940</v>
      </c>
      <c r="J59" s="69">
        <f>I59/'[1]Table 1'!D59</f>
        <v>0.50676079932990303</v>
      </c>
      <c r="K59" s="39">
        <f>[1]County!ES55</f>
        <v>4314</v>
      </c>
      <c r="L59" s="39">
        <f>[1]County!ET55</f>
        <v>199</v>
      </c>
      <c r="M59" s="39">
        <f>[1]County!EU55</f>
        <v>2036</v>
      </c>
      <c r="N59" s="12">
        <f>[1]County!EV55</f>
        <v>306</v>
      </c>
    </row>
    <row r="60" spans="1:14" ht="15" x14ac:dyDescent="0.25">
      <c r="A60" s="8" t="s">
        <v>112</v>
      </c>
      <c r="B60" s="8" t="s">
        <v>113</v>
      </c>
      <c r="C60" s="10">
        <f>[1]County!DQ56</f>
        <v>59522</v>
      </c>
      <c r="D60" s="10">
        <f>[1]County!DR56</f>
        <v>24473</v>
      </c>
      <c r="E60" s="10">
        <f>[1]County!DS56</f>
        <v>83995</v>
      </c>
      <c r="F60" s="38">
        <f>E60/'[1]Table 1'!D60</f>
        <v>0.38898639855881223</v>
      </c>
      <c r="G60" s="39">
        <f>[1]County!DT56</f>
        <v>556016</v>
      </c>
      <c r="H60" s="69">
        <f>G60/'[1]Table 1'!D60</f>
        <v>2.5749468585162991</v>
      </c>
      <c r="I60" s="39">
        <f>[1]County!ER56</f>
        <v>139776</v>
      </c>
      <c r="J60" s="69">
        <f>I60/'[1]Table 1'!D60</f>
        <v>0.64731189767196307</v>
      </c>
      <c r="K60" s="39">
        <f>[1]County!ES56</f>
        <v>45136</v>
      </c>
      <c r="L60" s="39">
        <f>[1]County!ET56</f>
        <v>4477</v>
      </c>
      <c r="M60" s="39">
        <f>[1]County!EU56</f>
        <v>0</v>
      </c>
      <c r="N60" s="12">
        <f>[1]County!EV56</f>
        <v>0</v>
      </c>
    </row>
    <row r="61" spans="1:14" ht="15" x14ac:dyDescent="0.25">
      <c r="A61" s="8" t="s">
        <v>114</v>
      </c>
      <c r="B61" s="8" t="s">
        <v>115</v>
      </c>
      <c r="C61" s="10">
        <f>[1]County!DQ57</f>
        <v>26286</v>
      </c>
      <c r="D61" s="10">
        <f>[1]County!DR57</f>
        <v>3926</v>
      </c>
      <c r="E61" s="10">
        <f>[1]County!DS57</f>
        <v>30212</v>
      </c>
      <c r="F61" s="38">
        <f>E61/'[1]Table 1'!D61</f>
        <v>0.67023093817246049</v>
      </c>
      <c r="G61" s="39">
        <f>[1]County!DT57</f>
        <v>190000</v>
      </c>
      <c r="H61" s="69">
        <f>G61/'[1]Table 1'!D61</f>
        <v>4.2150098719968057</v>
      </c>
      <c r="I61" s="39">
        <f>[1]County!ER57</f>
        <v>33800</v>
      </c>
      <c r="J61" s="69">
        <f>I61/'[1]Table 1'!D61</f>
        <v>0.74982807196574752</v>
      </c>
      <c r="K61" s="39">
        <f>[1]County!ES57</f>
        <v>22100</v>
      </c>
      <c r="L61" s="39">
        <f>[1]County!ET57</f>
        <v>2248</v>
      </c>
      <c r="M61" s="39">
        <f>[1]County!EU57</f>
        <v>69</v>
      </c>
      <c r="N61" s="12">
        <f>[1]County!EV57</f>
        <v>117</v>
      </c>
    </row>
    <row r="62" spans="1:14" ht="15" x14ac:dyDescent="0.25">
      <c r="A62" s="8" t="s">
        <v>116</v>
      </c>
      <c r="B62" s="8" t="s">
        <v>117</v>
      </c>
      <c r="C62" s="10">
        <f>[1]County!DQ58</f>
        <v>307520</v>
      </c>
      <c r="D62" s="10">
        <f>[1]County!DR58</f>
        <v>71617</v>
      </c>
      <c r="E62" s="10">
        <f>[1]County!DS58</f>
        <v>379137</v>
      </c>
      <c r="F62" s="38">
        <f>E62/'[1]Table 1'!D62</f>
        <v>0.38478955861607006</v>
      </c>
      <c r="G62" s="39">
        <f>[1]County!DT58</f>
        <v>3616782</v>
      </c>
      <c r="H62" s="69">
        <f>G62/'[1]Table 1'!D62</f>
        <v>3.6707046513280086</v>
      </c>
      <c r="I62" s="39">
        <f>[1]County!ER58</f>
        <v>436020</v>
      </c>
      <c r="J62" s="69">
        <f>I62/'[1]Table 1'!D62</f>
        <v>0.44252062802569747</v>
      </c>
      <c r="K62" s="39">
        <f>[1]County!ES58</f>
        <v>93756</v>
      </c>
      <c r="L62" s="39">
        <f>[1]County!ET58</f>
        <v>23764</v>
      </c>
      <c r="M62" s="39">
        <f>[1]County!EU58</f>
        <v>1562</v>
      </c>
      <c r="N62" s="12">
        <f>[1]County!EV58</f>
        <v>16704</v>
      </c>
    </row>
    <row r="63" spans="1:14" ht="15" x14ac:dyDescent="0.25">
      <c r="A63" s="8" t="s">
        <v>118</v>
      </c>
      <c r="B63" s="8" t="s">
        <v>119</v>
      </c>
      <c r="C63" s="10">
        <f>[1]County!DQ59</f>
        <v>7569</v>
      </c>
      <c r="D63" s="10">
        <f>[1]County!DR59</f>
        <v>2607</v>
      </c>
      <c r="E63" s="10">
        <f>[1]County!DS59</f>
        <v>10176</v>
      </c>
      <c r="F63" s="38">
        <f>E63/'[1]Table 1'!D63</f>
        <v>0.49605147704007019</v>
      </c>
      <c r="G63" s="39">
        <f>[1]County!DT59</f>
        <v>60235</v>
      </c>
      <c r="H63" s="69">
        <f>G63/'[1]Table 1'!D63</f>
        <v>2.9362874134737251</v>
      </c>
      <c r="I63" s="39">
        <f>[1]County!ER59</f>
        <v>15525</v>
      </c>
      <c r="J63" s="69">
        <f>I63/'[1]Table 1'!D63</f>
        <v>0.75680023398654572</v>
      </c>
      <c r="K63" s="39">
        <f>[1]County!ES59</f>
        <v>8354</v>
      </c>
      <c r="L63" s="39">
        <f>[1]County!ET59</f>
        <v>1995</v>
      </c>
      <c r="M63" s="39">
        <f>[1]County!EU59</f>
        <v>52</v>
      </c>
      <c r="N63" s="12">
        <f>[1]County!EV59</f>
        <v>112</v>
      </c>
    </row>
    <row r="64" spans="1:14" ht="15" x14ac:dyDescent="0.25">
      <c r="A64" s="8" t="s">
        <v>120</v>
      </c>
      <c r="B64" s="8" t="s">
        <v>121</v>
      </c>
      <c r="C64" s="10">
        <f>[1]County!DQ60</f>
        <v>34419</v>
      </c>
      <c r="D64" s="10">
        <f>[1]County!DR60</f>
        <v>10633</v>
      </c>
      <c r="E64" s="10">
        <f>[1]County!DS60</f>
        <v>45052</v>
      </c>
      <c r="F64" s="38">
        <f>E64/'[1]Table 1'!D64</f>
        <v>0.35846309306896029</v>
      </c>
      <c r="G64" s="39">
        <f>[1]County!DT60</f>
        <v>295405</v>
      </c>
      <c r="H64" s="69">
        <f>G64/'[1]Table 1'!D64</f>
        <v>2.3504348310404914</v>
      </c>
      <c r="I64" s="39">
        <f>[1]County!ER60</f>
        <v>90865</v>
      </c>
      <c r="J64" s="69">
        <f>I64/'[1]Table 1'!D64</f>
        <v>0.72298119843094821</v>
      </c>
      <c r="K64" s="39">
        <f>[1]County!ES60</f>
        <v>32674</v>
      </c>
      <c r="L64" s="39">
        <f>[1]County!ET60</f>
        <v>5277</v>
      </c>
      <c r="M64" s="39">
        <f>[1]County!EU60</f>
        <v>15032</v>
      </c>
      <c r="N64" s="12">
        <f>[1]County!EV60</f>
        <v>14512</v>
      </c>
    </row>
    <row r="65" spans="1:14" ht="15" x14ac:dyDescent="0.25">
      <c r="A65" s="8" t="s">
        <v>122</v>
      </c>
      <c r="B65" s="8" t="s">
        <v>123</v>
      </c>
      <c r="C65" s="10">
        <f>[1]County!DQ61</f>
        <v>43174</v>
      </c>
      <c r="D65" s="10">
        <f>[1]County!DR61</f>
        <v>14069</v>
      </c>
      <c r="E65" s="10">
        <f>[1]County!DS61</f>
        <v>57243</v>
      </c>
      <c r="F65" s="38">
        <f>E65/'[1]Table 1'!D65</f>
        <v>0.70314457683331288</v>
      </c>
      <c r="G65" s="39">
        <f>[1]County!DT61</f>
        <v>221477</v>
      </c>
      <c r="H65" s="69">
        <f>G65/'[1]Table 1'!D65</f>
        <v>2.7205134504360644</v>
      </c>
      <c r="I65" s="39">
        <f>[1]County!ER61</f>
        <v>37310</v>
      </c>
      <c r="J65" s="69">
        <f>I65/'[1]Table 1'!D65</f>
        <v>0.45829750644883921</v>
      </c>
      <c r="K65" s="39">
        <f>[1]County!ES61</f>
        <v>9165</v>
      </c>
      <c r="L65" s="39">
        <f>[1]County!ET61</f>
        <v>1740</v>
      </c>
      <c r="M65" s="39">
        <f>[1]County!EU61</f>
        <v>252</v>
      </c>
      <c r="N65" s="70">
        <f>[1]County!EV61</f>
        <v>270</v>
      </c>
    </row>
    <row r="66" spans="1:14" thickBot="1" x14ac:dyDescent="0.3">
      <c r="A66" s="79" t="s">
        <v>172</v>
      </c>
      <c r="B66" s="80"/>
      <c r="C66" s="49">
        <f>SUM(C8:C65)</f>
        <v>3321579</v>
      </c>
      <c r="D66" s="13">
        <f>SUM(D8:D65)</f>
        <v>912755</v>
      </c>
      <c r="E66" s="13">
        <f>SUM(E8:E65)</f>
        <v>4234334</v>
      </c>
      <c r="F66" s="31">
        <f>AVERAGE(F8:F65)</f>
        <v>0.50210233799258064</v>
      </c>
      <c r="G66" s="13">
        <f>SUM(G8:G65)</f>
        <v>29726924</v>
      </c>
      <c r="H66" s="71">
        <f>AVERAGE(H8:H65)</f>
        <v>3.1350476156810072</v>
      </c>
      <c r="I66" s="13">
        <f>SUM(I8:I65)</f>
        <v>5438459</v>
      </c>
      <c r="J66" s="71">
        <f>AVERAGE(J8:J65)</f>
        <v>0.49474238780671498</v>
      </c>
      <c r="K66" s="13">
        <f>SUM(K8:K65)</f>
        <v>1549367</v>
      </c>
      <c r="L66" s="13">
        <f>SUM(L8:L65)</f>
        <v>353636</v>
      </c>
      <c r="M66" s="13">
        <f>SUM(M8:M65)</f>
        <v>236882</v>
      </c>
      <c r="N66" s="14">
        <f>SUM(N8:N65)</f>
        <v>254768</v>
      </c>
    </row>
    <row r="67" spans="1:14" ht="16.5" thickTop="1" thickBot="1" x14ac:dyDescent="0.3">
      <c r="A67" s="81" t="s">
        <v>124</v>
      </c>
      <c r="B67" s="82"/>
      <c r="C67" s="16"/>
      <c r="D67" s="16"/>
      <c r="E67" s="16"/>
      <c r="F67" s="32"/>
      <c r="G67" s="16"/>
      <c r="H67" s="16"/>
      <c r="I67" s="16"/>
      <c r="J67" s="16"/>
      <c r="K67" s="16"/>
      <c r="L67" s="16"/>
      <c r="M67" s="16"/>
      <c r="N67" s="17"/>
    </row>
    <row r="68" spans="1:14" thickTop="1" x14ac:dyDescent="0.25">
      <c r="A68" s="8" t="s">
        <v>125</v>
      </c>
      <c r="B68" s="8" t="s">
        <v>126</v>
      </c>
      <c r="C68" s="10">
        <f>[1]Regional!DQ3</f>
        <v>24533</v>
      </c>
      <c r="D68" s="10">
        <f>[1]Regional!DR3</f>
        <v>6225</v>
      </c>
      <c r="E68" s="10">
        <f>[1]Regional!DS3</f>
        <v>30758</v>
      </c>
      <c r="F68" s="38">
        <f>E68/'[1]Table 1'!D68</f>
        <v>0.39262190451876439</v>
      </c>
      <c r="G68" s="39">
        <f>[1]Regional!DT3</f>
        <v>0</v>
      </c>
      <c r="H68" s="69">
        <f>G68/'[1]Table 1'!D68</f>
        <v>0</v>
      </c>
      <c r="I68" s="39">
        <f>[1]Regional!ER3</f>
        <v>0</v>
      </c>
      <c r="J68" s="69">
        <f>I68/'[1]Table 1'!D68</f>
        <v>0</v>
      </c>
      <c r="K68" s="39">
        <f>[1]Regional!ES3</f>
        <v>0</v>
      </c>
      <c r="L68" s="39">
        <f>[1]Regional!ET3</f>
        <v>0</v>
      </c>
      <c r="M68" s="39">
        <f>[1]Regional!EU3</f>
        <v>9</v>
      </c>
      <c r="N68" s="11">
        <f>[1]Regional!EV3</f>
        <v>0</v>
      </c>
    </row>
    <row r="69" spans="1:14" ht="15" x14ac:dyDescent="0.25">
      <c r="A69" s="8" t="s">
        <v>127</v>
      </c>
      <c r="B69" s="8" t="s">
        <v>128</v>
      </c>
      <c r="C69" s="10">
        <f>[1]Regional!DQ4</f>
        <v>30078</v>
      </c>
      <c r="D69" s="10">
        <f>[1]Regional!DR4</f>
        <v>6838</v>
      </c>
      <c r="E69" s="10">
        <f>[1]Regional!DS4</f>
        <v>36916</v>
      </c>
      <c r="F69" s="38">
        <f>E69/'[1]Table 1'!D69</f>
        <v>0.71505220136750147</v>
      </c>
      <c r="G69" s="39">
        <f>[1]Regional!DT4</f>
        <v>97943</v>
      </c>
      <c r="H69" s="69">
        <f>G69/'[1]Table 1'!D69</f>
        <v>1.8971274720591937</v>
      </c>
      <c r="I69" s="39">
        <f>[1]Regional!ER4</f>
        <v>34906</v>
      </c>
      <c r="J69" s="69">
        <f>I69/'[1]Table 1'!D69</f>
        <v>0.67611908497491624</v>
      </c>
      <c r="K69" s="39">
        <f>[1]Regional!ES4</f>
        <v>16110</v>
      </c>
      <c r="L69" s="39">
        <f>[1]Regional!ET4</f>
        <v>1262</v>
      </c>
      <c r="M69" s="39">
        <f>[1]Regional!EU4</f>
        <v>0</v>
      </c>
      <c r="N69" s="12">
        <f>[1]Regional!EV4</f>
        <v>0</v>
      </c>
    </row>
    <row r="70" spans="1:14" ht="15" x14ac:dyDescent="0.25">
      <c r="A70" s="8" t="s">
        <v>129</v>
      </c>
      <c r="B70" s="8" t="s">
        <v>130</v>
      </c>
      <c r="C70" s="10">
        <f>[1]Regional!DQ5</f>
        <v>57713</v>
      </c>
      <c r="D70" s="10">
        <f>[1]Regional!DR5</f>
        <v>14308</v>
      </c>
      <c r="E70" s="10">
        <f>[1]Regional!DS5</f>
        <v>72021</v>
      </c>
      <c r="F70" s="38">
        <f>E70/'[1]Table 1'!D70</f>
        <v>0.47932833734875613</v>
      </c>
      <c r="G70" s="39">
        <f>[1]Regional!DT5</f>
        <v>420404</v>
      </c>
      <c r="H70" s="69">
        <f>G70/'[1]Table 1'!D70</f>
        <v>2.7979554620842042</v>
      </c>
      <c r="I70" s="39">
        <f>[1]Regional!ER5</f>
        <v>21372</v>
      </c>
      <c r="J70" s="69">
        <f>I70/'[1]Table 1'!D70</f>
        <v>0.14223914172002078</v>
      </c>
      <c r="K70" s="39">
        <f>[1]Regional!ES5</f>
        <v>16068</v>
      </c>
      <c r="L70" s="39">
        <f>[1]Regional!ET5</f>
        <v>1924</v>
      </c>
      <c r="M70" s="39">
        <f>[1]Regional!EU5</f>
        <v>24415</v>
      </c>
      <c r="N70" s="12">
        <f>[1]Regional!EV5</f>
        <v>24449</v>
      </c>
    </row>
    <row r="71" spans="1:14" ht="15" x14ac:dyDescent="0.25">
      <c r="A71" s="8" t="s">
        <v>131</v>
      </c>
      <c r="B71" s="8" t="s">
        <v>132</v>
      </c>
      <c r="C71" s="10">
        <f>[1]Regional!DQ6</f>
        <v>5893</v>
      </c>
      <c r="D71" s="10">
        <f>[1]Regional!DR6</f>
        <v>2091</v>
      </c>
      <c r="E71" s="10">
        <f>[1]Regional!DS6</f>
        <v>7984</v>
      </c>
      <c r="F71" s="38">
        <f>E71/'[1]Table 1'!D71</f>
        <v>0.11823593874951871</v>
      </c>
      <c r="G71" s="39">
        <f>[1]Regional!DT6</f>
        <v>111258</v>
      </c>
      <c r="H71" s="69">
        <f>G71/'[1]Table 1'!D71</f>
        <v>1.6476320232206854</v>
      </c>
      <c r="I71" s="39">
        <f>[1]Regional!ER6</f>
        <v>14353</v>
      </c>
      <c r="J71" s="69">
        <f>I71/'[1]Table 1'!D71</f>
        <v>0.21255516393685395</v>
      </c>
      <c r="K71" s="39">
        <f>[1]Regional!ES6</f>
        <v>4183</v>
      </c>
      <c r="L71" s="39">
        <f>[1]Regional!ET6</f>
        <v>833</v>
      </c>
      <c r="M71" s="39">
        <f>[1]Regional!EU6</f>
        <v>2747</v>
      </c>
      <c r="N71" s="12">
        <f>[1]Regional!EV6</f>
        <v>2647</v>
      </c>
    </row>
    <row r="72" spans="1:14" ht="15" x14ac:dyDescent="0.25">
      <c r="A72" s="8" t="s">
        <v>133</v>
      </c>
      <c r="B72" s="8" t="s">
        <v>134</v>
      </c>
      <c r="C72" s="10">
        <f>[1]Regional!DQ7</f>
        <v>63598</v>
      </c>
      <c r="D72" s="10">
        <f>[1]Regional!DR7</f>
        <v>10572</v>
      </c>
      <c r="E72" s="10">
        <f>[1]Regional!DS7</f>
        <v>74170</v>
      </c>
      <c r="F72" s="38">
        <f>E72/'[1]Table 1'!D72</f>
        <v>0.39661616944820249</v>
      </c>
      <c r="G72" s="39">
        <f>[1]Regional!DT7</f>
        <v>674846</v>
      </c>
      <c r="H72" s="69">
        <f>G72/'[1]Table 1'!D72</f>
        <v>3.6086670552439215</v>
      </c>
      <c r="I72" s="39">
        <f>[1]Regional!ER7</f>
        <v>119632</v>
      </c>
      <c r="J72" s="69">
        <f>I72/'[1]Table 1'!D72</f>
        <v>0.63971936879368152</v>
      </c>
      <c r="K72" s="39">
        <f>[1]Regional!ES7</f>
        <v>40746</v>
      </c>
      <c r="L72" s="39">
        <f>[1]Regional!ET7</f>
        <v>12291</v>
      </c>
      <c r="M72" s="39">
        <f>[1]Regional!EU7</f>
        <v>366</v>
      </c>
      <c r="N72" s="12">
        <f>[1]Regional!EV7</f>
        <v>409</v>
      </c>
    </row>
    <row r="73" spans="1:14" ht="15" x14ac:dyDescent="0.25">
      <c r="A73" s="8" t="s">
        <v>135</v>
      </c>
      <c r="B73" s="8" t="s">
        <v>136</v>
      </c>
      <c r="C73" s="10">
        <f>[1]Regional!DQ8</f>
        <v>36955</v>
      </c>
      <c r="D73" s="10">
        <f>[1]Regional!DR8</f>
        <v>14705</v>
      </c>
      <c r="E73" s="10">
        <f>[1]Regional!DS8</f>
        <v>51660</v>
      </c>
      <c r="F73" s="38">
        <f>E73/'[1]Table 1'!D73</f>
        <v>0.46781189723713879</v>
      </c>
      <c r="G73" s="39">
        <f>[1]Regional!DT8</f>
        <v>363091</v>
      </c>
      <c r="H73" s="69">
        <f>G73/'[1]Table 1'!D73</f>
        <v>3.2880040569053417</v>
      </c>
      <c r="I73" s="39">
        <f>[1]Regional!ER8</f>
        <v>71403</v>
      </c>
      <c r="J73" s="69">
        <f>I73/'[1]Table 1'!D73</f>
        <v>0.64659645564118118</v>
      </c>
      <c r="K73" s="39">
        <f>[1]Regional!ES8</f>
        <v>12843</v>
      </c>
      <c r="L73" s="39">
        <f>[1]Regional!ET8</f>
        <v>2541</v>
      </c>
      <c r="M73" s="39">
        <f>[1]Regional!EU8</f>
        <v>738</v>
      </c>
      <c r="N73" s="12">
        <f>[1]Regional!EV8</f>
        <v>894</v>
      </c>
    </row>
    <row r="74" spans="1:14" ht="15" x14ac:dyDescent="0.25">
      <c r="A74" s="8" t="s">
        <v>137</v>
      </c>
      <c r="B74" s="8" t="s">
        <v>138</v>
      </c>
      <c r="C74" s="10">
        <f>[1]Regional!DQ9</f>
        <v>59810</v>
      </c>
      <c r="D74" s="10">
        <f>[1]Regional!DR9</f>
        <v>8398</v>
      </c>
      <c r="E74" s="10">
        <f>[1]Regional!DS9</f>
        <v>68208</v>
      </c>
      <c r="F74" s="38">
        <f>E74/'[1]Table 1'!D74</f>
        <v>0.75536556734368421</v>
      </c>
      <c r="G74" s="39">
        <f>[1]Regional!DT9</f>
        <v>457303</v>
      </c>
      <c r="H74" s="69">
        <f>G74/'[1]Table 1'!D74</f>
        <v>5.0643757336818087</v>
      </c>
      <c r="I74" s="39">
        <f>[1]Regional!ER9</f>
        <v>88369</v>
      </c>
      <c r="J74" s="69">
        <f>I74/'[1]Table 1'!D74</f>
        <v>0.97863740060687943</v>
      </c>
      <c r="K74" s="39">
        <f>[1]Regional!ES9</f>
        <v>25192</v>
      </c>
      <c r="L74" s="39">
        <f>[1]Regional!ET9</f>
        <v>1935</v>
      </c>
      <c r="M74" s="39">
        <f>[1]Regional!EU9</f>
        <v>22142</v>
      </c>
      <c r="N74" s="12">
        <f>[1]Regional!EV9</f>
        <v>20913</v>
      </c>
    </row>
    <row r="75" spans="1:14" ht="15" x14ac:dyDescent="0.25">
      <c r="A75" s="8" t="s">
        <v>139</v>
      </c>
      <c r="B75" s="8" t="s">
        <v>140</v>
      </c>
      <c r="C75" s="10">
        <f>[1]Regional!DQ10</f>
        <v>27820</v>
      </c>
      <c r="D75" s="10">
        <f>[1]Regional!DR10</f>
        <v>7243</v>
      </c>
      <c r="E75" s="10">
        <f>[1]Regional!DS10</f>
        <v>35063</v>
      </c>
      <c r="F75" s="38">
        <f>E75/'[1]Table 1'!D75</f>
        <v>0.74484853634702808</v>
      </c>
      <c r="G75" s="39">
        <f>[1]Regional!DT10</f>
        <v>262179</v>
      </c>
      <c r="H75" s="69">
        <f>G75/'[1]Table 1'!D75</f>
        <v>5.5695075838042234</v>
      </c>
      <c r="I75" s="39">
        <f>[1]Regional!ER10</f>
        <v>88246</v>
      </c>
      <c r="J75" s="69">
        <f>I75/'[1]Table 1'!D75</f>
        <v>1.8746229341037515</v>
      </c>
      <c r="K75" s="39">
        <f>[1]Regional!ES10</f>
        <v>2785</v>
      </c>
      <c r="L75" s="39">
        <f>[1]Regional!ET10</f>
        <v>362</v>
      </c>
      <c r="M75" s="39">
        <f>[1]Regional!EU10</f>
        <v>13</v>
      </c>
      <c r="N75" s="12">
        <f>[1]Regional!EV10</f>
        <v>189</v>
      </c>
    </row>
    <row r="76" spans="1:14" ht="15" x14ac:dyDescent="0.25">
      <c r="A76" s="8" t="s">
        <v>141</v>
      </c>
      <c r="B76" s="8" t="s">
        <v>142</v>
      </c>
      <c r="C76" s="10">
        <f>[1]Regional!DQ11</f>
        <v>39077</v>
      </c>
      <c r="D76" s="10">
        <f>[1]Regional!DR11</f>
        <v>10459</v>
      </c>
      <c r="E76" s="10">
        <f>[1]Regional!DS11</f>
        <v>49536</v>
      </c>
      <c r="F76" s="38">
        <f>E76/'[1]Table 1'!D76</f>
        <v>0.54685154111101297</v>
      </c>
      <c r="G76" s="39">
        <f>[1]Regional!DT11</f>
        <v>447469</v>
      </c>
      <c r="H76" s="69">
        <f>G76/'[1]Table 1'!D76</f>
        <v>4.939823809944361</v>
      </c>
      <c r="I76" s="39">
        <f>[1]Regional!ER11</f>
        <v>143252</v>
      </c>
      <c r="J76" s="69">
        <f>I76/'[1]Table 1'!D76</f>
        <v>1.5814271836085843</v>
      </c>
      <c r="K76" s="39">
        <f>[1]Regional!ES11</f>
        <v>63883</v>
      </c>
      <c r="L76" s="39">
        <f>[1]Regional!ET11</f>
        <v>10063</v>
      </c>
      <c r="M76" s="39">
        <f>[1]Regional!EU11</f>
        <v>0</v>
      </c>
      <c r="N76" s="12">
        <f>[1]Regional!EV11</f>
        <v>67</v>
      </c>
    </row>
    <row r="77" spans="1:14" ht="15" x14ac:dyDescent="0.25">
      <c r="A77" s="8" t="s">
        <v>143</v>
      </c>
      <c r="B77" s="8" t="s">
        <v>144</v>
      </c>
      <c r="C77" s="10">
        <f>[1]Regional!DQ12</f>
        <v>42339</v>
      </c>
      <c r="D77" s="10">
        <f>[1]Regional!DR12</f>
        <v>19266</v>
      </c>
      <c r="E77" s="10">
        <f>[1]Regional!DS12</f>
        <v>61605</v>
      </c>
      <c r="F77" s="38">
        <f>E77/'[1]Table 1'!D77</f>
        <v>0.36332057489635</v>
      </c>
      <c r="G77" s="39">
        <f>[1]Regional!DT12</f>
        <v>383569</v>
      </c>
      <c r="H77" s="69">
        <f>G77/'[1]Table 1'!D77</f>
        <v>2.2621298529732661</v>
      </c>
      <c r="I77" s="39">
        <f>[1]Regional!ER12</f>
        <v>314369</v>
      </c>
      <c r="J77" s="69">
        <f>I77/'[1]Table 1'!D77</f>
        <v>1.8540171383749802</v>
      </c>
      <c r="K77" s="39">
        <f>[1]Regional!ES12</f>
        <v>41991</v>
      </c>
      <c r="L77" s="39">
        <f>[1]Regional!ET12</f>
        <v>37264</v>
      </c>
      <c r="M77" s="39">
        <f>[1]Regional!EU12</f>
        <v>6148</v>
      </c>
      <c r="N77" s="12">
        <f>[1]Regional!EV12</f>
        <v>6428</v>
      </c>
    </row>
    <row r="78" spans="1:14" ht="15" x14ac:dyDescent="0.25">
      <c r="A78" s="8" t="s">
        <v>145</v>
      </c>
      <c r="B78" s="8" t="s">
        <v>146</v>
      </c>
      <c r="C78" s="10">
        <f>[1]Regional!DQ13</f>
        <v>17899</v>
      </c>
      <c r="D78" s="10">
        <f>[1]Regional!DR13</f>
        <v>5580</v>
      </c>
      <c r="E78" s="10">
        <f>[1]Regional!DS13</f>
        <v>23479</v>
      </c>
      <c r="F78" s="38">
        <f>E78/'[1]Table 1'!D78</f>
        <v>0.5206448465495831</v>
      </c>
      <c r="G78" s="39">
        <f>[1]Regional!DT13</f>
        <v>246670</v>
      </c>
      <c r="H78" s="69">
        <f>G78/'[1]Table 1'!D78</f>
        <v>5.4698864644314353</v>
      </c>
      <c r="I78" s="39">
        <f>[1]Regional!ER13</f>
        <v>19404</v>
      </c>
      <c r="J78" s="69">
        <f>I78/'[1]Table 1'!D78</f>
        <v>0.4302820649281533</v>
      </c>
      <c r="K78" s="39">
        <f>[1]Regional!ES13</f>
        <v>7299</v>
      </c>
      <c r="L78" s="39">
        <f>[1]Regional!ET13</f>
        <v>1840</v>
      </c>
      <c r="M78" s="39">
        <f>[1]Regional!EU13</f>
        <v>42</v>
      </c>
      <c r="N78" s="12">
        <f>[1]Regional!EV13</f>
        <v>169</v>
      </c>
    </row>
    <row r="79" spans="1:14" ht="15" x14ac:dyDescent="0.25">
      <c r="A79" s="8" t="s">
        <v>147</v>
      </c>
      <c r="B79" s="8" t="s">
        <v>148</v>
      </c>
      <c r="C79" s="10">
        <f>[1]Regional!DQ14</f>
        <v>88179</v>
      </c>
      <c r="D79" s="10">
        <f>[1]Regional!DR14</f>
        <v>29489</v>
      </c>
      <c r="E79" s="10">
        <f>[1]Regional!DS14</f>
        <v>117668</v>
      </c>
      <c r="F79" s="38">
        <f>E79/'[1]Table 1'!D79</f>
        <v>0.51030648399925405</v>
      </c>
      <c r="G79" s="39">
        <f>[1]Regional!DT14</f>
        <v>426265</v>
      </c>
      <c r="H79" s="69">
        <f>G79/'[1]Table 1'!D79</f>
        <v>1.8486401859634058</v>
      </c>
      <c r="I79" s="39">
        <f>[1]Regional!ER14</f>
        <v>81686</v>
      </c>
      <c r="J79" s="69">
        <f>I79/'[1]Table 1'!D79</f>
        <v>0.35425855331919526</v>
      </c>
      <c r="K79" s="39">
        <f>[1]Regional!ES14</f>
        <v>27077</v>
      </c>
      <c r="L79" s="39">
        <f>[1]Regional!ET14</f>
        <v>23900</v>
      </c>
      <c r="M79" s="39">
        <f>[1]Regional!EU14</f>
        <v>150</v>
      </c>
      <c r="N79" s="12">
        <f>[1]Regional!EV14</f>
        <v>80</v>
      </c>
    </row>
    <row r="80" spans="1:14" thickBot="1" x14ac:dyDescent="0.3">
      <c r="A80" s="79" t="s">
        <v>172</v>
      </c>
      <c r="B80" s="80"/>
      <c r="C80" s="13">
        <f>SUM(C68:C79)</f>
        <v>493894</v>
      </c>
      <c r="D80" s="13">
        <f>SUM(D68:D79)</f>
        <v>135174</v>
      </c>
      <c r="E80" s="13">
        <f>SUM(E68:E79)</f>
        <v>629068</v>
      </c>
      <c r="F80" s="31">
        <f>AVERAGE(F68:F79)</f>
        <v>0.50091699990973293</v>
      </c>
      <c r="G80" s="13">
        <f>SUM(G68:G79)</f>
        <v>3890997</v>
      </c>
      <c r="H80" s="71">
        <f>AVERAGE(H68:H79)</f>
        <v>3.1994791416926542</v>
      </c>
      <c r="I80" s="13">
        <f>SUM(I68:I79)</f>
        <v>996992</v>
      </c>
      <c r="J80" s="71">
        <f>AVERAGE(J68:J79)</f>
        <v>0.78253954083401644</v>
      </c>
      <c r="K80" s="13">
        <f>SUM(K68:K79)</f>
        <v>258177</v>
      </c>
      <c r="L80" s="13">
        <f>SUM(L68:L79)</f>
        <v>94215</v>
      </c>
      <c r="M80" s="13">
        <f>SUM(M68:M79)</f>
        <v>56770</v>
      </c>
      <c r="N80" s="14">
        <f>SUM(N68:N79)</f>
        <v>56245</v>
      </c>
    </row>
    <row r="81" spans="1:17" ht="16.5" thickTop="1" thickBot="1" x14ac:dyDescent="0.3">
      <c r="A81" s="18"/>
      <c r="B81" s="15" t="s">
        <v>149</v>
      </c>
      <c r="C81" s="16"/>
      <c r="D81" s="16"/>
      <c r="E81" s="16"/>
      <c r="F81" s="32"/>
      <c r="G81" s="16"/>
      <c r="H81" s="16"/>
      <c r="I81" s="16"/>
      <c r="J81" s="16"/>
      <c r="K81" s="16"/>
      <c r="L81" s="16"/>
      <c r="M81" s="16"/>
      <c r="N81" s="17"/>
    </row>
    <row r="82" spans="1:17" thickTop="1" x14ac:dyDescent="0.25">
      <c r="A82" s="8" t="s">
        <v>150</v>
      </c>
      <c r="B82" s="8" t="s">
        <v>151</v>
      </c>
      <c r="C82" s="10">
        <f>[1]Municipal!DQ3</f>
        <v>30347</v>
      </c>
      <c r="D82" s="10">
        <f>[1]Municipal!DR3</f>
        <v>6280</v>
      </c>
      <c r="E82" s="10">
        <f>[1]Municipal!DS3</f>
        <v>36627</v>
      </c>
      <c r="F82" s="38">
        <f>E82/'[1]Table 1'!D82</f>
        <v>0.61297340719294424</v>
      </c>
      <c r="G82" s="39">
        <f>[1]Municipal!DT3</f>
        <v>565794</v>
      </c>
      <c r="H82" s="69">
        <f>G82/'[1]Table 1'!D82</f>
        <v>9.4688802235870995</v>
      </c>
      <c r="I82" s="39">
        <f>[1]Municipal!ER3</f>
        <v>31720</v>
      </c>
      <c r="J82" s="69">
        <f>I82/'[1]Table 1'!D82</f>
        <v>0.53085200743058925</v>
      </c>
      <c r="K82" s="39">
        <f>[1]Municipal!ES3</f>
        <v>19552</v>
      </c>
      <c r="L82" s="39">
        <f>[1]Municipal!ET3</f>
        <v>4368</v>
      </c>
      <c r="M82" s="39">
        <f>[1]Municipal!EU3</f>
        <v>0</v>
      </c>
      <c r="N82" s="11">
        <f>[1]Municipal!EV3</f>
        <v>439</v>
      </c>
    </row>
    <row r="83" spans="1:17" ht="15" x14ac:dyDescent="0.25">
      <c r="A83" s="8" t="s">
        <v>152</v>
      </c>
      <c r="B83" s="8" t="s">
        <v>153</v>
      </c>
      <c r="C83" s="10">
        <f>[1]Municipal!DQ4</f>
        <v>8411</v>
      </c>
      <c r="D83" s="10">
        <f>[1]Municipal!DR4</f>
        <v>2111</v>
      </c>
      <c r="E83" s="10">
        <f>[1]Municipal!DS4</f>
        <v>10522</v>
      </c>
      <c r="F83" s="38">
        <f>E83/'[1]Table 1'!D83</f>
        <v>2.2320746711921933</v>
      </c>
      <c r="G83" s="39">
        <f>[1]Municipal!DT4</f>
        <v>32234</v>
      </c>
      <c r="H83" s="69">
        <f>G83/'[1]Table 1'!D83</f>
        <v>6.8379295714891812</v>
      </c>
      <c r="I83" s="39">
        <f>[1]Municipal!ER4</f>
        <v>21109</v>
      </c>
      <c r="J83" s="69">
        <f>I83/'[1]Table 1'!D83</f>
        <v>4.4779380568519302</v>
      </c>
      <c r="K83" s="39">
        <f>[1]Municipal!ES4</f>
        <v>5735</v>
      </c>
      <c r="L83" s="39">
        <f>[1]Municipal!ET4</f>
        <v>35</v>
      </c>
      <c r="M83" s="39">
        <f>[1]Municipal!EU4</f>
        <v>1646</v>
      </c>
      <c r="N83" s="12">
        <f>[1]Municipal!EV4</f>
        <v>1445</v>
      </c>
    </row>
    <row r="84" spans="1:17" ht="15" x14ac:dyDescent="0.25">
      <c r="A84" s="8" t="s">
        <v>154</v>
      </c>
      <c r="B84" s="8" t="s">
        <v>155</v>
      </c>
      <c r="C84" s="10">
        <f>[1]Municipal!DQ5</f>
        <v>27155</v>
      </c>
      <c r="D84" s="10">
        <f>[1]Municipal!DR5</f>
        <v>7038</v>
      </c>
      <c r="E84" s="10">
        <f>[1]Municipal!DS5</f>
        <v>34193</v>
      </c>
      <c r="F84" s="38">
        <f>E84/'[1]Table 1'!D84</f>
        <v>0.84783039920654601</v>
      </c>
      <c r="G84" s="39">
        <f>[1]Municipal!DT5</f>
        <v>355456</v>
      </c>
      <c r="H84" s="69">
        <f>G84/'[1]Table 1'!D84</f>
        <v>8.8136870815769903</v>
      </c>
      <c r="I84" s="39">
        <f>[1]Municipal!ER5</f>
        <v>50042</v>
      </c>
      <c r="J84" s="69">
        <f>I84/'[1]Table 1'!D84</f>
        <v>1.2408132903545748</v>
      </c>
      <c r="K84" s="39">
        <f>[1]Municipal!ES5</f>
        <v>20865</v>
      </c>
      <c r="L84" s="39">
        <f>[1]Municipal!ET5</f>
        <v>2963</v>
      </c>
      <c r="M84" s="39">
        <f>[1]Municipal!EU5</f>
        <v>208</v>
      </c>
      <c r="N84" s="12">
        <f>[1]Municipal!EV5</f>
        <v>211</v>
      </c>
    </row>
    <row r="85" spans="1:17" ht="15" x14ac:dyDescent="0.25">
      <c r="A85" s="8" t="s">
        <v>156</v>
      </c>
      <c r="B85" s="8" t="s">
        <v>157</v>
      </c>
      <c r="C85" s="10">
        <f>[1]Municipal!DQ6</f>
        <v>72659</v>
      </c>
      <c r="D85" s="10">
        <f>[1]Municipal!DR6</f>
        <v>14927</v>
      </c>
      <c r="E85" s="10">
        <f>[1]Municipal!DS6</f>
        <v>87586</v>
      </c>
      <c r="F85" s="38">
        <f>E85/'[1]Table 1'!D85</f>
        <v>0.80685754292873457</v>
      </c>
      <c r="G85" s="39">
        <f>[1]Municipal!DT6</f>
        <v>353617</v>
      </c>
      <c r="H85" s="69">
        <f>G85/'[1]Table 1'!D85</f>
        <v>3.2575816198688186</v>
      </c>
      <c r="I85" s="39">
        <f>[1]Municipal!ER6</f>
        <v>105003</v>
      </c>
      <c r="J85" s="69">
        <f>I85/'[1]Table 1'!D85</f>
        <v>0.96730599159849662</v>
      </c>
      <c r="K85" s="39">
        <f>[1]Municipal!ES6</f>
        <v>8778</v>
      </c>
      <c r="L85" s="39">
        <f>[1]Municipal!ET6</f>
        <v>14360</v>
      </c>
      <c r="M85" s="39">
        <f>[1]Municipal!EU6</f>
        <v>1381</v>
      </c>
      <c r="N85" s="12">
        <f>[1]Municipal!EV6</f>
        <v>676</v>
      </c>
    </row>
    <row r="86" spans="1:17" ht="15" x14ac:dyDescent="0.25">
      <c r="A86" s="8" t="s">
        <v>158</v>
      </c>
      <c r="B86" s="8" t="s">
        <v>159</v>
      </c>
      <c r="C86" s="10">
        <f>[1]Municipal!DQ7</f>
        <v>16118</v>
      </c>
      <c r="D86" s="10">
        <f>[1]Municipal!DR7</f>
        <v>6</v>
      </c>
      <c r="E86" s="10">
        <f>[1]Municipal!DS7</f>
        <v>16124</v>
      </c>
      <c r="F86" s="38">
        <f>E86/'[1]Table 1'!D86</f>
        <v>1.5165537998495109</v>
      </c>
      <c r="G86" s="39">
        <f>[1]Municipal!DT7</f>
        <v>100149</v>
      </c>
      <c r="H86" s="69">
        <f>G86/'[1]Table 1'!D86</f>
        <v>9.4195823927765243</v>
      </c>
      <c r="I86" s="39">
        <f>[1]Municipal!ER7</f>
        <v>5928</v>
      </c>
      <c r="J86" s="69">
        <f>I86/'[1]Table 1'!D86</f>
        <v>0.5575620767494357</v>
      </c>
      <c r="K86" s="39">
        <f>[1]Municipal!ES7</f>
        <v>2340</v>
      </c>
      <c r="L86" s="39">
        <f>[1]Municipal!ET7</f>
        <v>806</v>
      </c>
      <c r="M86" s="39">
        <f>[1]Municipal!EU7</f>
        <v>9620</v>
      </c>
      <c r="N86" s="12">
        <f>[1]Municipal!EV7</f>
        <v>9364</v>
      </c>
    </row>
    <row r="87" spans="1:17" ht="15" x14ac:dyDescent="0.25">
      <c r="A87" s="8" t="s">
        <v>160</v>
      </c>
      <c r="B87" s="8" t="s">
        <v>161</v>
      </c>
      <c r="C87" s="10">
        <f>[1]Municipal!DQ8</f>
        <v>33587</v>
      </c>
      <c r="D87" s="10">
        <f>[1]Municipal!DR8</f>
        <v>9538</v>
      </c>
      <c r="E87" s="10">
        <f>[1]Municipal!DS8</f>
        <v>43125</v>
      </c>
      <c r="F87" s="38">
        <f>E87/'[1]Table 1'!D87</f>
        <v>1.1850457530708143</v>
      </c>
      <c r="G87" s="39">
        <f>[1]Municipal!DT8</f>
        <v>226543</v>
      </c>
      <c r="H87" s="69">
        <f>G87/'[1]Table 1'!D87</f>
        <v>6.2252480008793381</v>
      </c>
      <c r="I87" s="39">
        <f>[1]Municipal!ER8</f>
        <v>32240</v>
      </c>
      <c r="J87" s="69">
        <f>I87/'[1]Table 1'!D87</f>
        <v>0.88593333516528816</v>
      </c>
      <c r="K87" s="39">
        <f>[1]Municipal!ES8</f>
        <v>11336</v>
      </c>
      <c r="L87" s="39">
        <f>[1]Municipal!ET8</f>
        <v>520</v>
      </c>
      <c r="M87" s="39">
        <f>[1]Municipal!EU8</f>
        <v>19</v>
      </c>
      <c r="N87" s="12">
        <f>[1]Municipal!EV8</f>
        <v>119</v>
      </c>
    </row>
    <row r="88" spans="1:17" ht="15" x14ac:dyDescent="0.25">
      <c r="A88" s="8" t="s">
        <v>162</v>
      </c>
      <c r="B88" s="8" t="s">
        <v>163</v>
      </c>
      <c r="C88" s="10">
        <f>[1]Municipal!DQ9</f>
        <v>6399</v>
      </c>
      <c r="D88" s="10">
        <f>[1]Municipal!DR9</f>
        <v>798</v>
      </c>
      <c r="E88" s="10">
        <f>[1]Municipal!DS9</f>
        <v>7197</v>
      </c>
      <c r="F88" s="38">
        <f>E88/'[1]Table 1'!D88</f>
        <v>1.3497749437359339</v>
      </c>
      <c r="G88" s="39">
        <f>[1]Municipal!DT9</f>
        <v>56246</v>
      </c>
      <c r="H88" s="69">
        <f>G88/'[1]Table 1'!D88</f>
        <v>10.548762190547636</v>
      </c>
      <c r="I88" s="39">
        <f>[1]Municipal!ER9</f>
        <v>3452</v>
      </c>
      <c r="J88" s="69">
        <f>I88/'[1]Table 1'!D88</f>
        <v>0.64741185296324077</v>
      </c>
      <c r="K88" s="39">
        <f>[1]Municipal!ES9</f>
        <v>3016</v>
      </c>
      <c r="L88" s="39">
        <f>[1]Municipal!ET9</f>
        <v>412</v>
      </c>
      <c r="M88" s="39">
        <f>[1]Municipal!EU9</f>
        <v>0</v>
      </c>
      <c r="N88" s="12">
        <f>[1]Municipal!EV9</f>
        <v>4</v>
      </c>
    </row>
    <row r="89" spans="1:17" ht="15" x14ac:dyDescent="0.25">
      <c r="A89" s="8" t="s">
        <v>164</v>
      </c>
      <c r="B89" s="8" t="s">
        <v>165</v>
      </c>
      <c r="C89" s="10">
        <f>[1]Municipal!DQ10</f>
        <v>6970</v>
      </c>
      <c r="D89" s="10">
        <f>[1]Municipal!DR10</f>
        <v>776</v>
      </c>
      <c r="E89" s="10">
        <f>[1]Municipal!DS10</f>
        <v>7746</v>
      </c>
      <c r="F89" s="38">
        <f>E89/'[1]Table 1'!D89</f>
        <v>0.50324844074844077</v>
      </c>
      <c r="G89" s="39">
        <f>[1]Municipal!DT10</f>
        <v>28688</v>
      </c>
      <c r="H89" s="69">
        <f>G89/'[1]Table 1'!D89</f>
        <v>1.8638253638253639</v>
      </c>
      <c r="I89" s="39">
        <f>[1]Municipal!ER10</f>
        <v>11026</v>
      </c>
      <c r="J89" s="69">
        <f>I89/'[1]Table 1'!D89</f>
        <v>0.71634615384615385</v>
      </c>
      <c r="K89" s="39">
        <f>[1]Municipal!ES10</f>
        <v>2148</v>
      </c>
      <c r="L89" s="39">
        <f>[1]Municipal!ET10</f>
        <v>333</v>
      </c>
      <c r="M89" s="39">
        <f>[1]Municipal!EU10</f>
        <v>18</v>
      </c>
      <c r="N89" s="12">
        <f>[1]Municipal!EV10</f>
        <v>66</v>
      </c>
    </row>
    <row r="90" spans="1:17" ht="15" x14ac:dyDescent="0.25">
      <c r="A90" s="8" t="s">
        <v>166</v>
      </c>
      <c r="B90" s="8" t="s">
        <v>167</v>
      </c>
      <c r="C90" s="10">
        <f>[1]Municipal!DQ11</f>
        <v>5059</v>
      </c>
      <c r="D90" s="10">
        <f>[1]Municipal!DR11</f>
        <v>1158</v>
      </c>
      <c r="E90" s="10">
        <f>[1]Municipal!DS11</f>
        <v>6217</v>
      </c>
      <c r="F90" s="38">
        <f>E90/'[1]Table 1'!D90</f>
        <v>0.46709241172051091</v>
      </c>
      <c r="G90" s="39">
        <f>[1]Municipal!DT11</f>
        <v>85830</v>
      </c>
      <c r="H90" s="69">
        <f>G90/'[1]Table 1'!D90</f>
        <v>6.448534936138242</v>
      </c>
      <c r="I90" s="39">
        <f>[1]Municipal!ER11</f>
        <v>8200</v>
      </c>
      <c r="J90" s="69">
        <f>I90/'[1]Table 1'!D90</f>
        <v>0.61607813673929379</v>
      </c>
      <c r="K90" s="39">
        <f>[1]Municipal!ES11</f>
        <v>2087</v>
      </c>
      <c r="L90" s="39">
        <f>[1]Municipal!ET11</f>
        <v>179</v>
      </c>
      <c r="M90" s="39">
        <f>[1]Municipal!EU11</f>
        <v>366</v>
      </c>
      <c r="N90" s="12">
        <f>[1]Municipal!EV11</f>
        <v>101</v>
      </c>
    </row>
    <row r="91" spans="1:17" ht="15" x14ac:dyDescent="0.25">
      <c r="A91" s="8" t="s">
        <v>168</v>
      </c>
      <c r="B91" s="8" t="s">
        <v>169</v>
      </c>
      <c r="C91" s="10">
        <f>[1]Municipal!DQ12</f>
        <v>12405</v>
      </c>
      <c r="D91" s="10">
        <f>[1]Municipal!DR12</f>
        <v>3213</v>
      </c>
      <c r="E91" s="10">
        <f>[1]Municipal!DS12</f>
        <v>15618</v>
      </c>
      <c r="F91" s="38">
        <f>E91/'[1]Table 1'!D91</f>
        <v>1.6196204500674065</v>
      </c>
      <c r="G91" s="39">
        <f>[1]Municipal!DT12</f>
        <v>101155</v>
      </c>
      <c r="H91" s="69">
        <f>G91/'[1]Table 1'!D91</f>
        <v>10.489992740848283</v>
      </c>
      <c r="I91" s="39">
        <f>[1]Municipal!ER12</f>
        <v>14767</v>
      </c>
      <c r="J91" s="69">
        <f>I91/'[1]Table 1'!D91</f>
        <v>1.5313699056310277</v>
      </c>
      <c r="K91" s="39">
        <f>[1]Municipal!ES12</f>
        <v>4433</v>
      </c>
      <c r="L91" s="39">
        <f>[1]Municipal!ET12</f>
        <v>1027</v>
      </c>
      <c r="M91" s="39">
        <f>[1]Municipal!EU12</f>
        <v>265</v>
      </c>
      <c r="N91" s="12">
        <f>[1]Municipal!EV12</f>
        <v>88</v>
      </c>
    </row>
    <row r="92" spans="1:17" ht="15" x14ac:dyDescent="0.25">
      <c r="A92" s="83" t="s">
        <v>190</v>
      </c>
      <c r="B92" s="84"/>
      <c r="C92" s="19">
        <f>SUM(C82:C91)</f>
        <v>219110</v>
      </c>
      <c r="D92" s="19">
        <f t="shared" ref="D92:N92" si="0">SUM(D82:D91)</f>
        <v>45845</v>
      </c>
      <c r="E92" s="19">
        <f t="shared" si="0"/>
        <v>264955</v>
      </c>
      <c r="F92" s="33">
        <f>AVERAGE(F82:F91)</f>
        <v>1.1141071819713038</v>
      </c>
      <c r="G92" s="19">
        <f t="shared" si="0"/>
        <v>1905712</v>
      </c>
      <c r="H92" s="72">
        <f>AVERAGE(H82:H91)</f>
        <v>7.3374024121537476</v>
      </c>
      <c r="I92" s="19">
        <f t="shared" si="0"/>
        <v>283487</v>
      </c>
      <c r="J92" s="72">
        <f>AVERAGE(J82:J91)</f>
        <v>1.2171610807330029</v>
      </c>
      <c r="K92" s="19">
        <f>SUM(K82:K91)</f>
        <v>80290</v>
      </c>
      <c r="L92" s="19">
        <f>SUM(L82:L91)</f>
        <v>25003</v>
      </c>
      <c r="M92" s="19">
        <f>SUM(M82:M91)</f>
        <v>13523</v>
      </c>
      <c r="N92" s="20">
        <f t="shared" si="0"/>
        <v>12513</v>
      </c>
    </row>
    <row r="93" spans="1:17" thickBot="1" x14ac:dyDescent="0.3">
      <c r="A93" s="4"/>
      <c r="B93" s="21"/>
      <c r="C93" s="22"/>
      <c r="D93" s="22"/>
      <c r="E93" s="50"/>
      <c r="F93" s="36"/>
      <c r="G93" s="2"/>
      <c r="H93" s="2"/>
      <c r="I93" s="2"/>
      <c r="J93" s="2"/>
      <c r="K93" s="2"/>
      <c r="L93" s="2"/>
      <c r="M93" s="50"/>
      <c r="N93" s="73"/>
    </row>
    <row r="94" spans="1:17" s="23" customFormat="1" thickTop="1" x14ac:dyDescent="0.25">
      <c r="A94" s="85" t="s">
        <v>191</v>
      </c>
      <c r="B94" s="86"/>
      <c r="C94" s="40">
        <f>SUM(C92,C80,C66)</f>
        <v>4034583</v>
      </c>
      <c r="D94" s="40">
        <f>SUM(D92,D80,D66)</f>
        <v>1093774</v>
      </c>
      <c r="E94" s="40">
        <f>SUM(E92,E80,E66)</f>
        <v>5128357</v>
      </c>
      <c r="F94" s="34">
        <f>AVERAGE(F82:F91,F68:F79,F8:F65)</f>
        <v>0.57842514277749402</v>
      </c>
      <c r="G94" s="40">
        <f>SUM(G92,G80,G66)</f>
        <v>35523633</v>
      </c>
      <c r="H94" s="44">
        <f>AVERAGE(H82:H91,H68:H79,H8:H65)</f>
        <v>3.6700066941418448</v>
      </c>
      <c r="I94" s="40">
        <f>SUM(I92,I80,I66)</f>
        <v>6718938</v>
      </c>
      <c r="J94" s="44">
        <f>AVERAGE(J82:J91,J68:J79,J8:J65)</f>
        <v>0.6282142973765964</v>
      </c>
      <c r="K94" s="40">
        <f>SUM(K92,K80,K66)</f>
        <v>1887834</v>
      </c>
      <c r="L94" s="40">
        <f>SUM(L92,L80,L66)</f>
        <v>472854</v>
      </c>
      <c r="M94" s="40">
        <f>SUM(M92,M80,M66)</f>
        <v>307175</v>
      </c>
      <c r="N94" s="41">
        <f>SUM(N92,N80,N66)</f>
        <v>323526</v>
      </c>
      <c r="P94"/>
      <c r="Q94"/>
    </row>
    <row r="95" spans="1:17" s="35" customFormat="1" ht="15" x14ac:dyDescent="0.25">
      <c r="B95" s="35" t="s">
        <v>192</v>
      </c>
      <c r="C95" s="35" t="s">
        <v>0</v>
      </c>
      <c r="D95" s="35" t="s">
        <v>0</v>
      </c>
      <c r="E95" s="35" t="s">
        <v>0</v>
      </c>
      <c r="F95" s="74" t="s">
        <v>173</v>
      </c>
      <c r="G95" s="35" t="s">
        <v>0</v>
      </c>
      <c r="H95" s="35" t="s">
        <v>173</v>
      </c>
      <c r="I95" s="35" t="s">
        <v>0</v>
      </c>
      <c r="J95" s="35" t="s">
        <v>173</v>
      </c>
      <c r="K95" s="75" t="s">
        <v>0</v>
      </c>
      <c r="L95" s="75" t="s">
        <v>0</v>
      </c>
      <c r="M95" s="75" t="s">
        <v>0</v>
      </c>
      <c r="N95" s="75" t="s">
        <v>0</v>
      </c>
      <c r="P95"/>
      <c r="Q95"/>
    </row>
    <row r="96" spans="1:17" ht="15" x14ac:dyDescent="0.25"/>
    <row r="97" ht="15" x14ac:dyDescent="0.25"/>
    <row r="98" ht="15" x14ac:dyDescent="0.25"/>
  </sheetData>
  <mergeCells count="7">
    <mergeCell ref="A94:B94"/>
    <mergeCell ref="B4:B6"/>
    <mergeCell ref="M4:N4"/>
    <mergeCell ref="A66:B66"/>
    <mergeCell ref="A67:B67"/>
    <mergeCell ref="A80:B80"/>
    <mergeCell ref="A92:B9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2016-06-30T19:56:06Z</dcterms:created>
  <dcterms:modified xsi:type="dcterms:W3CDTF">2017-04-25T15:12:50Z</dcterms:modified>
</cp:coreProperties>
</file>