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15 2014-2015\Tables\Final\"/>
    </mc:Choice>
  </mc:AlternateContent>
  <bookViews>
    <workbookView xWindow="0" yWindow="0" windowWidth="20490" windowHeight="7530"/>
  </bookViews>
  <sheets>
    <sheet name="Table 3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K83" i="1"/>
  <c r="K84" i="1"/>
  <c r="K85" i="1"/>
  <c r="K86" i="1"/>
  <c r="K87" i="1"/>
  <c r="K88" i="1"/>
  <c r="K89" i="1"/>
  <c r="K90" i="1"/>
  <c r="K91" i="1"/>
  <c r="K68" i="1"/>
  <c r="K69" i="1"/>
  <c r="K70" i="1"/>
  <c r="K71" i="1"/>
  <c r="K72" i="1"/>
  <c r="K73" i="1"/>
  <c r="K74" i="1"/>
  <c r="K75" i="1"/>
  <c r="K76" i="1"/>
  <c r="K77" i="1"/>
  <c r="K78" i="1"/>
  <c r="K7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94" i="1"/>
  <c r="J82" i="1"/>
  <c r="J83" i="1"/>
  <c r="J84" i="1"/>
  <c r="J85" i="1"/>
  <c r="J86" i="1"/>
  <c r="J87" i="1"/>
  <c r="J88" i="1"/>
  <c r="J89" i="1"/>
  <c r="J90" i="1"/>
  <c r="J91" i="1"/>
  <c r="J68" i="1"/>
  <c r="J69" i="1"/>
  <c r="J70" i="1"/>
  <c r="J71" i="1"/>
  <c r="J72" i="1"/>
  <c r="J73" i="1"/>
  <c r="J74" i="1"/>
  <c r="J75" i="1"/>
  <c r="J76" i="1"/>
  <c r="J77" i="1"/>
  <c r="J78" i="1"/>
  <c r="J7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94" i="1"/>
  <c r="I83" i="1"/>
  <c r="I84" i="1"/>
  <c r="I85" i="1"/>
  <c r="I86" i="1"/>
  <c r="I87" i="1"/>
  <c r="I88" i="1"/>
  <c r="I89" i="1"/>
  <c r="I90" i="1"/>
  <c r="I91" i="1"/>
  <c r="I68" i="1"/>
  <c r="I69" i="1"/>
  <c r="I70" i="1"/>
  <c r="I71" i="1"/>
  <c r="I72" i="1"/>
  <c r="I73" i="1"/>
  <c r="I74" i="1"/>
  <c r="I75" i="1"/>
  <c r="I76" i="1"/>
  <c r="I77" i="1"/>
  <c r="I78" i="1"/>
  <c r="I7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94" i="1"/>
  <c r="H82" i="1"/>
  <c r="H83" i="1"/>
  <c r="H84" i="1"/>
  <c r="H85" i="1"/>
  <c r="H86" i="1"/>
  <c r="H87" i="1"/>
  <c r="H88" i="1"/>
  <c r="H89" i="1"/>
  <c r="H90" i="1"/>
  <c r="H91" i="1"/>
  <c r="H68" i="1"/>
  <c r="H69" i="1"/>
  <c r="H70" i="1"/>
  <c r="H71" i="1"/>
  <c r="H72" i="1"/>
  <c r="H73" i="1"/>
  <c r="H74" i="1"/>
  <c r="H75" i="1"/>
  <c r="H76" i="1"/>
  <c r="H77" i="1"/>
  <c r="H78" i="1"/>
  <c r="H7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94" i="1"/>
  <c r="G82" i="1"/>
  <c r="G83" i="1"/>
  <c r="G84" i="1"/>
  <c r="G85" i="1"/>
  <c r="G86" i="1"/>
  <c r="G87" i="1"/>
  <c r="G88" i="1"/>
  <c r="G89" i="1"/>
  <c r="G90" i="1"/>
  <c r="G91" i="1"/>
  <c r="G68" i="1"/>
  <c r="G69" i="1"/>
  <c r="G70" i="1"/>
  <c r="G71" i="1"/>
  <c r="G72" i="1"/>
  <c r="G73" i="1"/>
  <c r="G74" i="1"/>
  <c r="G75" i="1"/>
  <c r="G76" i="1"/>
  <c r="G77" i="1"/>
  <c r="G78" i="1"/>
  <c r="G7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94" i="1"/>
  <c r="F82" i="1"/>
  <c r="F83" i="1"/>
  <c r="F84" i="1"/>
  <c r="F85" i="1"/>
  <c r="F86" i="1"/>
  <c r="F87" i="1"/>
  <c r="F88" i="1"/>
  <c r="F89" i="1"/>
  <c r="F90" i="1"/>
  <c r="F91" i="1"/>
  <c r="F68" i="1"/>
  <c r="F69" i="1"/>
  <c r="F70" i="1"/>
  <c r="F71" i="1"/>
  <c r="F72" i="1"/>
  <c r="F73" i="1"/>
  <c r="F74" i="1"/>
  <c r="F75" i="1"/>
  <c r="F76" i="1"/>
  <c r="F77" i="1"/>
  <c r="F78" i="1"/>
  <c r="F79" i="1"/>
  <c r="F8" i="1"/>
  <c r="F10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9" i="1"/>
  <c r="F60" i="1"/>
  <c r="F61" i="1"/>
  <c r="F62" i="1"/>
  <c r="F63" i="1"/>
  <c r="F64" i="1"/>
  <c r="F65" i="1"/>
  <c r="F94" i="1"/>
  <c r="C82" i="1"/>
  <c r="C83" i="1"/>
  <c r="C84" i="1"/>
  <c r="C85" i="1"/>
  <c r="C86" i="1"/>
  <c r="C87" i="1"/>
  <c r="C88" i="1"/>
  <c r="C89" i="1"/>
  <c r="C90" i="1"/>
  <c r="C91" i="1"/>
  <c r="C68" i="1"/>
  <c r="C69" i="1"/>
  <c r="C70" i="1"/>
  <c r="C71" i="1"/>
  <c r="C72" i="1"/>
  <c r="C73" i="1"/>
  <c r="C74" i="1"/>
  <c r="C75" i="1"/>
  <c r="C76" i="1"/>
  <c r="C77" i="1"/>
  <c r="C78" i="1"/>
  <c r="C7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94" i="1"/>
  <c r="K92" i="1"/>
  <c r="J92" i="1"/>
  <c r="I92" i="1"/>
  <c r="H92" i="1"/>
  <c r="G92" i="1"/>
  <c r="F92" i="1"/>
  <c r="C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K80" i="1"/>
  <c r="J80" i="1"/>
  <c r="I80" i="1"/>
  <c r="H80" i="1"/>
  <c r="G80" i="1"/>
  <c r="F80" i="1"/>
  <c r="C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K66" i="1"/>
  <c r="J66" i="1"/>
  <c r="I66" i="1"/>
  <c r="H66" i="1"/>
  <c r="G66" i="1"/>
  <c r="F66" i="1"/>
  <c r="C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E54" i="1"/>
  <c r="D54" i="1"/>
  <c r="E53" i="1"/>
  <c r="D53" i="1"/>
  <c r="E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E18" i="1"/>
  <c r="D18" i="1"/>
  <c r="E17" i="1"/>
  <c r="D17" i="1"/>
  <c r="E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</calcChain>
</file>

<file path=xl/sharedStrings.xml><?xml version="1.0" encoding="utf-8"?>
<sst xmlns="http://schemas.openxmlformats.org/spreadsheetml/2006/main" count="201" uniqueCount="190">
  <si>
    <t>Year</t>
  </si>
  <si>
    <t>N/A</t>
  </si>
  <si>
    <t>Statistical Report of North Carolina Public Libraries</t>
  </si>
  <si>
    <t>July 1, 2014 - June 30, 2015</t>
  </si>
  <si>
    <t>County Libraries</t>
  </si>
  <si>
    <t>NC0103</t>
  </si>
  <si>
    <t>Alamance</t>
  </si>
  <si>
    <t>NC0016</t>
  </si>
  <si>
    <t>Alexander</t>
  </si>
  <si>
    <t>NC0017</t>
  </si>
  <si>
    <t>Bladen</t>
  </si>
  <si>
    <t>NC0018</t>
  </si>
  <si>
    <t>Brunswick</t>
  </si>
  <si>
    <t>NC0019</t>
  </si>
  <si>
    <t>Buncombe</t>
  </si>
  <si>
    <t>NC0020</t>
  </si>
  <si>
    <t>Burke</t>
  </si>
  <si>
    <t>NC0021</t>
  </si>
  <si>
    <t>Cabarrus</t>
  </si>
  <si>
    <t>NC0022</t>
  </si>
  <si>
    <t>Caldwell</t>
  </si>
  <si>
    <t>NC0107</t>
  </si>
  <si>
    <t>Caswell</t>
  </si>
  <si>
    <t>NC0023</t>
  </si>
  <si>
    <t>Catawba</t>
  </si>
  <si>
    <t>NC0104</t>
  </si>
  <si>
    <t>Chatham</t>
  </si>
  <si>
    <t>NC0024</t>
  </si>
  <si>
    <t>Cleveland</t>
  </si>
  <si>
    <t>NC0025</t>
  </si>
  <si>
    <t>Columbus</t>
  </si>
  <si>
    <t>NC0026</t>
  </si>
  <si>
    <t>Cumberland</t>
  </si>
  <si>
    <t>NC0027</t>
  </si>
  <si>
    <t>Davidson</t>
  </si>
  <si>
    <t>NC0028</t>
  </si>
  <si>
    <t>Davie</t>
  </si>
  <si>
    <t>NC0029</t>
  </si>
  <si>
    <t>Duplin</t>
  </si>
  <si>
    <t>NC0030</t>
  </si>
  <si>
    <t>Durham</t>
  </si>
  <si>
    <t>NC0031</t>
  </si>
  <si>
    <t>Edgecombe</t>
  </si>
  <si>
    <t>NC0032</t>
  </si>
  <si>
    <t>Forsyth</t>
  </si>
  <si>
    <t>NC0033</t>
  </si>
  <si>
    <t>Franklin</t>
  </si>
  <si>
    <t>NC0105</t>
  </si>
  <si>
    <t>Gaston</t>
  </si>
  <si>
    <t>NC0034</t>
  </si>
  <si>
    <t>Granville</t>
  </si>
  <si>
    <t>NC0035</t>
  </si>
  <si>
    <t>Guilford (Greensboro)</t>
  </si>
  <si>
    <t>NC0036</t>
  </si>
  <si>
    <t>Halifax</t>
  </si>
  <si>
    <t>NC0037</t>
  </si>
  <si>
    <t>Harnett</t>
  </si>
  <si>
    <t>NC0038</t>
  </si>
  <si>
    <t>Haywood</t>
  </si>
  <si>
    <t>NC0039</t>
  </si>
  <si>
    <t>Henderson</t>
  </si>
  <si>
    <t>NC0040</t>
  </si>
  <si>
    <t>Iredell</t>
  </si>
  <si>
    <t>NC0041</t>
  </si>
  <si>
    <t>Johnston</t>
  </si>
  <si>
    <t>NC0042</t>
  </si>
  <si>
    <t>Lee</t>
  </si>
  <si>
    <t>NC0106</t>
  </si>
  <si>
    <t>Lincoln</t>
  </si>
  <si>
    <t>NC0043</t>
  </si>
  <si>
    <t>Madison</t>
  </si>
  <si>
    <t>NC0044</t>
  </si>
  <si>
    <t>McDowell</t>
  </si>
  <si>
    <t>NC0045</t>
  </si>
  <si>
    <t>Mecklenburg</t>
  </si>
  <si>
    <t>NC0062</t>
  </si>
  <si>
    <t>Nash (Braswell)</t>
  </si>
  <si>
    <t>NC0047</t>
  </si>
  <si>
    <t>New Hanover</t>
  </si>
  <si>
    <t>NC0048</t>
  </si>
  <si>
    <t>Onslow</t>
  </si>
  <si>
    <t>NC0108</t>
  </si>
  <si>
    <t>Orange</t>
  </si>
  <si>
    <t>NC0049</t>
  </si>
  <si>
    <t>Pender</t>
  </si>
  <si>
    <t>NC0109</t>
  </si>
  <si>
    <t>Person</t>
  </si>
  <si>
    <t>NC0050</t>
  </si>
  <si>
    <t>Pitt (Sheppard)</t>
  </si>
  <si>
    <t>NC0051</t>
  </si>
  <si>
    <t>Polk</t>
  </si>
  <si>
    <t>NC0052</t>
  </si>
  <si>
    <t>Randolph</t>
  </si>
  <si>
    <t>NC0053</t>
  </si>
  <si>
    <t>Robeson</t>
  </si>
  <si>
    <t>NC0054</t>
  </si>
  <si>
    <t>Rockingham</t>
  </si>
  <si>
    <t>NC0055</t>
  </si>
  <si>
    <t>Rowan</t>
  </si>
  <si>
    <t>NC0056</t>
  </si>
  <si>
    <t>Rutherford</t>
  </si>
  <si>
    <t>NC0057</t>
  </si>
  <si>
    <t>Sampson</t>
  </si>
  <si>
    <t>NC0058</t>
  </si>
  <si>
    <t>Scotland</t>
  </si>
  <si>
    <t>NC0059</t>
  </si>
  <si>
    <t>Stanly</t>
  </si>
  <si>
    <t>NC0060</t>
  </si>
  <si>
    <t>Transylvania</t>
  </si>
  <si>
    <t>NC0061</t>
  </si>
  <si>
    <t>Union</t>
  </si>
  <si>
    <t>NC0046</t>
  </si>
  <si>
    <t>Vance (Perry)</t>
  </si>
  <si>
    <t>NC0063</t>
  </si>
  <si>
    <t>Wake</t>
  </si>
  <si>
    <t>NC0101</t>
  </si>
  <si>
    <t>Warren</t>
  </si>
  <si>
    <t>NC0065</t>
  </si>
  <si>
    <t>Wayne</t>
  </si>
  <si>
    <t>NC0066</t>
  </si>
  <si>
    <t>Wilson</t>
  </si>
  <si>
    <t>Regional Libraries</t>
  </si>
  <si>
    <t>NC0001</t>
  </si>
  <si>
    <t>Albemarle</t>
  </si>
  <si>
    <t>NC0003</t>
  </si>
  <si>
    <t>AMY</t>
  </si>
  <si>
    <t>NC0002</t>
  </si>
  <si>
    <t>Appalachian</t>
  </si>
  <si>
    <t>NC0004</t>
  </si>
  <si>
    <t>BHM</t>
  </si>
  <si>
    <t>NC0006</t>
  </si>
  <si>
    <t>CPC</t>
  </si>
  <si>
    <t>NC0007</t>
  </si>
  <si>
    <t>East Albemarle</t>
  </si>
  <si>
    <t>NC0008</t>
  </si>
  <si>
    <t>Fontana</t>
  </si>
  <si>
    <t>NC0011</t>
  </si>
  <si>
    <t>Nantahala</t>
  </si>
  <si>
    <t>NC0012</t>
  </si>
  <si>
    <t>Neuse</t>
  </si>
  <si>
    <t>NC0013</t>
  </si>
  <si>
    <t>Northwestern</t>
  </si>
  <si>
    <t>NC0014</t>
  </si>
  <si>
    <t>Pettigrew</t>
  </si>
  <si>
    <t>NC0015</t>
  </si>
  <si>
    <t>Sandhill</t>
  </si>
  <si>
    <t>Municipal Libraries</t>
  </si>
  <si>
    <t>NC0071</t>
  </si>
  <si>
    <t>Chapel Hill</t>
  </si>
  <si>
    <t>NC0075</t>
  </si>
  <si>
    <t>Farmville</t>
  </si>
  <si>
    <t>NC0079</t>
  </si>
  <si>
    <t>Hickory</t>
  </si>
  <si>
    <t>NC0080</t>
  </si>
  <si>
    <t>High Point</t>
  </si>
  <si>
    <t>NC0100</t>
  </si>
  <si>
    <t>Kings Mtn. (Mauney)</t>
  </si>
  <si>
    <t>NC0083</t>
  </si>
  <si>
    <t>Mooresville</t>
  </si>
  <si>
    <t>NC0102</t>
  </si>
  <si>
    <t>Nashville (Cooley)</t>
  </si>
  <si>
    <t>NC0088</t>
  </si>
  <si>
    <t>Roanoke Rapids</t>
  </si>
  <si>
    <t>NC0093</t>
  </si>
  <si>
    <t>Southern Pines</t>
  </si>
  <si>
    <t>NC0099</t>
  </si>
  <si>
    <t>Washington (Brown)</t>
  </si>
  <si>
    <t>MLS</t>
  </si>
  <si>
    <t>Mean average</t>
  </si>
  <si>
    <t>NC mean average</t>
  </si>
  <si>
    <t>TABLE 3 - SALARIES AND WAGES</t>
  </si>
  <si>
    <t>Library Director</t>
  </si>
  <si>
    <t>Minimum</t>
  </si>
  <si>
    <t>Minimum Paraprofessional Hourly Rate ($)</t>
  </si>
  <si>
    <t>Staff</t>
  </si>
  <si>
    <t>Expenditures on</t>
  </si>
  <si>
    <t>Salary</t>
  </si>
  <si>
    <t>High School</t>
  </si>
  <si>
    <t>2-Year</t>
  </si>
  <si>
    <t>4-Year</t>
  </si>
  <si>
    <t>expenditures</t>
  </si>
  <si>
    <t>salaries &amp; wages</t>
  </si>
  <si>
    <t>Salary ($)</t>
  </si>
  <si>
    <t xml:space="preserve"> range ($)</t>
  </si>
  <si>
    <t>Appointed</t>
  </si>
  <si>
    <t>Diploma</t>
  </si>
  <si>
    <t>Degree</t>
  </si>
  <si>
    <t>per capita</t>
  </si>
  <si>
    <t>per FTE</t>
  </si>
  <si>
    <t>48906 - 76338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</si>
</sst>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164" fontId="6" fillId="0" borderId="3" xfId="1" applyNumberFormat="1" applyFont="1" applyFill="1" applyBorder="1" applyAlignment="1">
      <alignment horizontal="right"/>
    </xf>
    <xf numFmtId="0" fontId="5" fillId="0" borderId="0" xfId="0" applyFont="1"/>
    <xf numFmtId="0" fontId="7" fillId="0" borderId="12" xfId="0" applyFont="1" applyFill="1" applyBorder="1"/>
    <xf numFmtId="0" fontId="4" fillId="0" borderId="0" xfId="0" applyFont="1" applyFill="1" applyBorder="1"/>
    <xf numFmtId="0" fontId="5" fillId="0" borderId="12" xfId="0" applyFont="1" applyFill="1" applyBorder="1"/>
    <xf numFmtId="0" fontId="2" fillId="0" borderId="19" xfId="0" applyFont="1" applyBorder="1"/>
    <xf numFmtId="0" fontId="2" fillId="0" borderId="20" xfId="2" applyNumberFormat="1" applyFont="1" applyFill="1" applyBorder="1" applyAlignment="1">
      <alignment horizontal="center"/>
    </xf>
    <xf numFmtId="3" fontId="2" fillId="0" borderId="7" xfId="0" applyNumberFormat="1" applyFont="1" applyFill="1" applyBorder="1"/>
    <xf numFmtId="3" fontId="2" fillId="0" borderId="22" xfId="0" applyNumberFormat="1" applyFont="1" applyFill="1" applyBorder="1"/>
    <xf numFmtId="0" fontId="2" fillId="0" borderId="20" xfId="0" applyFont="1" applyBorder="1"/>
    <xf numFmtId="0" fontId="5" fillId="0" borderId="11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0" fontId="8" fillId="0" borderId="29" xfId="0" applyFont="1" applyFill="1" applyBorder="1"/>
    <xf numFmtId="2" fontId="10" fillId="0" borderId="0" xfId="0" applyNumberFormat="1" applyFont="1"/>
    <xf numFmtId="0" fontId="4" fillId="0" borderId="10" xfId="0" applyFont="1" applyBorder="1"/>
    <xf numFmtId="0" fontId="4" fillId="0" borderId="11" xfId="0" applyFont="1" applyBorder="1"/>
    <xf numFmtId="165" fontId="4" fillId="0" borderId="11" xfId="2" applyNumberFormat="1" applyFont="1" applyBorder="1"/>
    <xf numFmtId="4" fontId="4" fillId="0" borderId="11" xfId="0" applyNumberFormat="1" applyFont="1" applyBorder="1"/>
    <xf numFmtId="0" fontId="4" fillId="0" borderId="11" xfId="0" applyNumberFormat="1" applyFont="1" applyBorder="1"/>
    <xf numFmtId="44" fontId="4" fillId="0" borderId="11" xfId="2" applyNumberFormat="1" applyFont="1" applyBorder="1"/>
    <xf numFmtId="44" fontId="0" fillId="0" borderId="0" xfId="2" applyNumberFormat="1" applyFont="1" applyBorder="1"/>
    <xf numFmtId="165" fontId="4" fillId="0" borderId="0" xfId="2" applyNumberFormat="1" applyFont="1" applyFill="1" applyBorder="1"/>
    <xf numFmtId="4" fontId="4" fillId="0" borderId="0" xfId="0" applyNumberFormat="1" applyFont="1" applyFill="1" applyBorder="1"/>
    <xf numFmtId="0" fontId="4" fillId="0" borderId="0" xfId="0" applyNumberFormat="1" applyFont="1" applyFill="1" applyBorder="1"/>
    <xf numFmtId="44" fontId="4" fillId="0" borderId="0" xfId="2" applyNumberFormat="1" applyFont="1" applyFill="1" applyBorder="1"/>
    <xf numFmtId="44" fontId="6" fillId="0" borderId="0" xfId="2" applyFont="1" applyFill="1" applyBorder="1" applyAlignment="1">
      <alignment horizontal="right"/>
    </xf>
    <xf numFmtId="0" fontId="4" fillId="0" borderId="12" xfId="0" applyFont="1" applyFill="1" applyBorder="1"/>
    <xf numFmtId="165" fontId="8" fillId="0" borderId="14" xfId="2" applyNumberFormat="1" applyFont="1" applyFill="1" applyBorder="1" applyAlignment="1">
      <alignment horizontal="center"/>
    </xf>
    <xf numFmtId="44" fontId="8" fillId="0" borderId="15" xfId="2" applyNumberFormat="1" applyFont="1" applyFill="1" applyBorder="1" applyAlignment="1">
      <alignment horizontal="right"/>
    </xf>
    <xf numFmtId="44" fontId="8" fillId="0" borderId="15" xfId="2" applyNumberFormat="1" applyFont="1" applyFill="1" applyBorder="1" applyAlignment="1">
      <alignment horizontal="center"/>
    </xf>
    <xf numFmtId="44" fontId="8" fillId="0" borderId="16" xfId="2" applyNumberFormat="1" applyFont="1" applyFill="1" applyBorder="1" applyAlignment="1">
      <alignment horizontal="right"/>
    </xf>
    <xf numFmtId="0" fontId="11" fillId="0" borderId="0" xfId="0" applyFont="1"/>
    <xf numFmtId="165" fontId="8" fillId="0" borderId="4" xfId="2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center"/>
    </xf>
    <xf numFmtId="165" fontId="8" fillId="0" borderId="6" xfId="2" applyNumberFormat="1" applyFont="1" applyFill="1" applyBorder="1" applyAlignment="1">
      <alignment horizontal="center"/>
    </xf>
    <xf numFmtId="44" fontId="8" fillId="0" borderId="5" xfId="2" applyNumberFormat="1" applyFont="1" applyFill="1" applyBorder="1" applyAlignment="1">
      <alignment horizontal="center"/>
    </xf>
    <xf numFmtId="44" fontId="8" fillId="0" borderId="4" xfId="2" applyNumberFormat="1" applyFont="1" applyFill="1" applyBorder="1" applyAlignment="1">
      <alignment horizontal="center"/>
    </xf>
    <xf numFmtId="165" fontId="8" fillId="0" borderId="17" xfId="2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44" fontId="8" fillId="0" borderId="17" xfId="2" applyNumberFormat="1" applyFont="1" applyFill="1" applyBorder="1" applyAlignment="1">
      <alignment horizontal="center"/>
    </xf>
    <xf numFmtId="44" fontId="8" fillId="0" borderId="18" xfId="2" applyNumberFormat="1" applyFont="1" applyFill="1" applyBorder="1" applyAlignment="1">
      <alignment horizontal="center"/>
    </xf>
    <xf numFmtId="165" fontId="2" fillId="0" borderId="20" xfId="2" applyNumberFormat="1" applyFont="1" applyFill="1" applyBorder="1" applyAlignment="1">
      <alignment horizontal="center"/>
    </xf>
    <xf numFmtId="44" fontId="2" fillId="0" borderId="20" xfId="2" applyFont="1" applyFill="1" applyBorder="1" applyAlignment="1">
      <alignment horizontal="center"/>
    </xf>
    <xf numFmtId="44" fontId="2" fillId="0" borderId="20" xfId="2" applyNumberFormat="1" applyFont="1" applyFill="1" applyBorder="1" applyAlignment="1">
      <alignment horizontal="center"/>
    </xf>
    <xf numFmtId="44" fontId="2" fillId="0" borderId="21" xfId="2" applyNumberFormat="1" applyFont="1" applyFill="1" applyBorder="1" applyAlignment="1">
      <alignment horizontal="center"/>
    </xf>
    <xf numFmtId="165" fontId="2" fillId="0" borderId="21" xfId="2" applyNumberFormat="1" applyFont="1" applyFill="1" applyBorder="1" applyAlignment="1">
      <alignment horizontal="center"/>
    </xf>
    <xf numFmtId="44" fontId="2" fillId="0" borderId="0" xfId="2" applyNumberFormat="1" applyFont="1" applyBorder="1"/>
    <xf numFmtId="5" fontId="2" fillId="0" borderId="0" xfId="2" applyNumberFormat="1" applyFont="1" applyBorder="1" applyAlignment="1">
      <alignment horizontal="right"/>
    </xf>
    <xf numFmtId="166" fontId="2" fillId="0" borderId="0" xfId="2" applyNumberFormat="1" applyFont="1" applyBorder="1" applyAlignment="1">
      <alignment horizontal="right"/>
    </xf>
    <xf numFmtId="7" fontId="2" fillId="0" borderId="0" xfId="2" applyNumberFormat="1" applyFont="1" applyBorder="1"/>
    <xf numFmtId="44" fontId="2" fillId="0" borderId="5" xfId="2" applyNumberFormat="1" applyFont="1" applyBorder="1"/>
    <xf numFmtId="165" fontId="6" fillId="0" borderId="1" xfId="2" applyNumberFormat="1" applyFont="1" applyBorder="1"/>
    <xf numFmtId="44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7" fontId="6" fillId="0" borderId="1" xfId="2" applyNumberFormat="1" applyFont="1" applyBorder="1"/>
    <xf numFmtId="44" fontId="6" fillId="0" borderId="1" xfId="2" applyNumberFormat="1" applyFont="1" applyBorder="1"/>
    <xf numFmtId="44" fontId="6" fillId="0" borderId="17" xfId="2" applyNumberFormat="1" applyFont="1" applyBorder="1"/>
    <xf numFmtId="165" fontId="2" fillId="0" borderId="20" xfId="2" applyNumberFormat="1" applyFont="1" applyBorder="1"/>
    <xf numFmtId="44" fontId="2" fillId="0" borderId="20" xfId="2" applyFont="1" applyBorder="1" applyAlignment="1">
      <alignment horizontal="right"/>
    </xf>
    <xf numFmtId="0" fontId="2" fillId="0" borderId="20" xfId="2" applyNumberFormat="1" applyFont="1" applyBorder="1" applyAlignment="1">
      <alignment horizontal="right"/>
    </xf>
    <xf numFmtId="44" fontId="2" fillId="0" borderId="20" xfId="2" applyNumberFormat="1" applyFont="1" applyBorder="1"/>
    <xf numFmtId="44" fontId="2" fillId="0" borderId="21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 applyBorder="1" applyAlignment="1">
      <alignment horizontal="right"/>
    </xf>
    <xf numFmtId="165" fontId="6" fillId="0" borderId="23" xfId="2" applyNumberFormat="1" applyFont="1" applyBorder="1"/>
    <xf numFmtId="44" fontId="6" fillId="0" borderId="25" xfId="2" applyFont="1" applyBorder="1" applyAlignment="1">
      <alignment horizontal="right"/>
    </xf>
    <xf numFmtId="1" fontId="6" fillId="0" borderId="25" xfId="2" applyNumberFormat="1" applyFont="1" applyBorder="1" applyAlignment="1">
      <alignment horizontal="right"/>
    </xf>
    <xf numFmtId="165" fontId="6" fillId="0" borderId="25" xfId="2" applyNumberFormat="1" applyFont="1" applyBorder="1"/>
    <xf numFmtId="44" fontId="6" fillId="0" borderId="25" xfId="2" applyNumberFormat="1" applyFont="1" applyBorder="1"/>
    <xf numFmtId="44" fontId="6" fillId="0" borderId="24" xfId="2" applyNumberFormat="1" applyFont="1" applyBorder="1"/>
    <xf numFmtId="165" fontId="6" fillId="0" borderId="8" xfId="2" applyNumberFormat="1" applyFont="1" applyBorder="1"/>
    <xf numFmtId="44" fontId="6" fillId="0" borderId="26" xfId="2" applyFont="1" applyBorder="1" applyAlignment="1">
      <alignment horizontal="right"/>
    </xf>
    <xf numFmtId="1" fontId="6" fillId="0" borderId="26" xfId="2" applyNumberFormat="1" applyFont="1" applyBorder="1" applyAlignment="1">
      <alignment horizontal="right"/>
    </xf>
    <xf numFmtId="165" fontId="6" fillId="0" borderId="26" xfId="2" applyNumberFormat="1" applyFont="1" applyBorder="1"/>
    <xf numFmtId="44" fontId="6" fillId="0" borderId="26" xfId="2" applyNumberFormat="1" applyFont="1" applyBorder="1"/>
    <xf numFmtId="44" fontId="6" fillId="0" borderId="9" xfId="2" applyNumberFormat="1" applyFont="1" applyBorder="1"/>
    <xf numFmtId="165" fontId="5" fillId="0" borderId="0" xfId="2" applyNumberFormat="1" applyFont="1" applyBorder="1"/>
    <xf numFmtId="44" fontId="5" fillId="0" borderId="0" xfId="2" applyFont="1" applyBorder="1" applyAlignment="1">
      <alignment horizontal="right"/>
    </xf>
    <xf numFmtId="0" fontId="5" fillId="0" borderId="0" xfId="2" applyNumberFormat="1" applyFont="1" applyBorder="1" applyAlignment="1">
      <alignment horizontal="right"/>
    </xf>
    <xf numFmtId="44" fontId="5" fillId="0" borderId="0" xfId="2" applyNumberFormat="1" applyFont="1" applyBorder="1"/>
    <xf numFmtId="44" fontId="5" fillId="0" borderId="5" xfId="2" applyNumberFormat="1" applyFont="1" applyBorder="1"/>
    <xf numFmtId="165" fontId="6" fillId="0" borderId="2" xfId="2" applyNumberFormat="1" applyFont="1" applyBorder="1"/>
    <xf numFmtId="165" fontId="6" fillId="0" borderId="2" xfId="2" applyNumberFormat="1" applyFont="1" applyBorder="1" applyAlignment="1">
      <alignment horizontal="right"/>
    </xf>
    <xf numFmtId="44" fontId="6" fillId="0" borderId="2" xfId="2" applyNumberFormat="1" applyFont="1" applyBorder="1"/>
    <xf numFmtId="165" fontId="6" fillId="0" borderId="16" xfId="2" applyNumberFormat="1" applyFont="1" applyBorder="1"/>
    <xf numFmtId="165" fontId="0" fillId="0" borderId="0" xfId="2" applyNumberFormat="1" applyFont="1"/>
    <xf numFmtId="0" fontId="0" fillId="0" borderId="0" xfId="0" applyNumberFormat="1"/>
    <xf numFmtId="44" fontId="0" fillId="0" borderId="0" xfId="2" applyNumberFormat="1" applyFont="1"/>
    <xf numFmtId="0" fontId="8" fillId="0" borderId="20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StatisticalReportsTab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Regional"/>
      <sheetName val="County"/>
      <sheetName val="Municipal"/>
      <sheetName val="All Data"/>
    </sheetNames>
    <sheetDataSet>
      <sheetData sheetId="0"/>
      <sheetData sheetId="1"/>
      <sheetData sheetId="2">
        <row r="8">
          <cell r="D8">
            <v>155789</v>
          </cell>
        </row>
        <row r="9">
          <cell r="D9">
            <v>37832</v>
          </cell>
        </row>
        <row r="10">
          <cell r="D10">
            <v>35113</v>
          </cell>
        </row>
        <row r="11">
          <cell r="D11">
            <v>117834</v>
          </cell>
        </row>
        <row r="12">
          <cell r="D12">
            <v>251275</v>
          </cell>
        </row>
        <row r="13">
          <cell r="D13">
            <v>89197</v>
          </cell>
        </row>
        <row r="14">
          <cell r="D14">
            <v>191060</v>
          </cell>
        </row>
        <row r="15">
          <cell r="D15">
            <v>82445</v>
          </cell>
        </row>
        <row r="16">
          <cell r="D16">
            <v>23602</v>
          </cell>
        </row>
        <row r="17">
          <cell r="D17">
            <v>115500</v>
          </cell>
        </row>
        <row r="18">
          <cell r="D18">
            <v>68725</v>
          </cell>
        </row>
        <row r="19">
          <cell r="D19">
            <v>87288</v>
          </cell>
        </row>
        <row r="20">
          <cell r="D20">
            <v>57632</v>
          </cell>
        </row>
        <row r="21">
          <cell r="D21">
            <v>329403</v>
          </cell>
        </row>
        <row r="22">
          <cell r="D22">
            <v>164454</v>
          </cell>
        </row>
        <row r="23">
          <cell r="D23">
            <v>41476</v>
          </cell>
        </row>
        <row r="24">
          <cell r="D24">
            <v>60126</v>
          </cell>
        </row>
        <row r="25">
          <cell r="D25">
            <v>292191</v>
          </cell>
        </row>
        <row r="26">
          <cell r="D26">
            <v>55483</v>
          </cell>
        </row>
        <row r="27">
          <cell r="D27">
            <v>364248</v>
          </cell>
        </row>
        <row r="28">
          <cell r="D28">
            <v>63225</v>
          </cell>
        </row>
        <row r="29">
          <cell r="D29">
            <v>210735</v>
          </cell>
        </row>
        <row r="30">
          <cell r="D30">
            <v>58104</v>
          </cell>
        </row>
        <row r="31">
          <cell r="D31">
            <v>403721</v>
          </cell>
        </row>
        <row r="32">
          <cell r="D32">
            <v>37798</v>
          </cell>
        </row>
        <row r="33">
          <cell r="D33">
            <v>125730</v>
          </cell>
        </row>
        <row r="34">
          <cell r="D34">
            <v>59913</v>
          </cell>
        </row>
        <row r="35">
          <cell r="D35">
            <v>110897</v>
          </cell>
        </row>
        <row r="36">
          <cell r="D36">
            <v>130766</v>
          </cell>
        </row>
        <row r="37">
          <cell r="D37">
            <v>180048</v>
          </cell>
        </row>
        <row r="38">
          <cell r="D38">
            <v>59194</v>
          </cell>
        </row>
        <row r="39">
          <cell r="D39">
            <v>80202</v>
          </cell>
        </row>
        <row r="40">
          <cell r="D40">
            <v>21584</v>
          </cell>
        </row>
        <row r="41">
          <cell r="D41">
            <v>45320</v>
          </cell>
        </row>
        <row r="42">
          <cell r="D42">
            <v>1013199</v>
          </cell>
        </row>
        <row r="43">
          <cell r="D43">
            <v>89193</v>
          </cell>
        </row>
        <row r="44">
          <cell r="D44">
            <v>216955</v>
          </cell>
        </row>
        <row r="45">
          <cell r="D45">
            <v>193204</v>
          </cell>
        </row>
        <row r="46">
          <cell r="D46">
            <v>80180</v>
          </cell>
        </row>
        <row r="47">
          <cell r="D47">
            <v>56533</v>
          </cell>
        </row>
        <row r="48">
          <cell r="D48">
            <v>39265</v>
          </cell>
        </row>
        <row r="49">
          <cell r="D49">
            <v>169710</v>
          </cell>
        </row>
        <row r="50">
          <cell r="D50">
            <v>20740</v>
          </cell>
        </row>
        <row r="51">
          <cell r="D51">
            <v>143079</v>
          </cell>
        </row>
        <row r="52">
          <cell r="D52">
            <v>133567</v>
          </cell>
        </row>
        <row r="53">
          <cell r="D53">
            <v>92543</v>
          </cell>
        </row>
        <row r="54">
          <cell r="D54">
            <v>138710</v>
          </cell>
        </row>
        <row r="55">
          <cell r="D55">
            <v>67606</v>
          </cell>
        </row>
        <row r="56">
          <cell r="D56">
            <v>64398</v>
          </cell>
        </row>
        <row r="57">
          <cell r="D57">
            <v>36058</v>
          </cell>
        </row>
        <row r="58">
          <cell r="D58">
            <v>61056</v>
          </cell>
        </row>
        <row r="59">
          <cell r="D59">
            <v>33428</v>
          </cell>
        </row>
        <row r="60">
          <cell r="D60">
            <v>215933</v>
          </cell>
        </row>
        <row r="61">
          <cell r="D61">
            <v>45077</v>
          </cell>
        </row>
        <row r="62">
          <cell r="D62">
            <v>985310</v>
          </cell>
        </row>
        <row r="63">
          <cell r="D63">
            <v>20514</v>
          </cell>
        </row>
        <row r="64">
          <cell r="D64">
            <v>125681</v>
          </cell>
        </row>
        <row r="65">
          <cell r="D65">
            <v>81410</v>
          </cell>
        </row>
        <row r="68">
          <cell r="D68">
            <v>78340</v>
          </cell>
        </row>
        <row r="69">
          <cell r="D69">
            <v>51627</v>
          </cell>
        </row>
        <row r="70">
          <cell r="D70">
            <v>150254</v>
          </cell>
        </row>
        <row r="71">
          <cell r="D71">
            <v>67526</v>
          </cell>
        </row>
        <row r="72">
          <cell r="D72">
            <v>187007</v>
          </cell>
        </row>
        <row r="73">
          <cell r="D73">
            <v>110429</v>
          </cell>
        </row>
        <row r="74">
          <cell r="D74">
            <v>90298</v>
          </cell>
        </row>
        <row r="75">
          <cell r="D75">
            <v>47074</v>
          </cell>
        </row>
        <row r="76">
          <cell r="D76">
            <v>90584</v>
          </cell>
        </row>
        <row r="77">
          <cell r="D77">
            <v>169561</v>
          </cell>
        </row>
        <row r="78">
          <cell r="D78">
            <v>45096</v>
          </cell>
        </row>
        <row r="79">
          <cell r="D79">
            <v>230583</v>
          </cell>
        </row>
        <row r="82">
          <cell r="D82">
            <v>59753</v>
          </cell>
        </row>
        <row r="83">
          <cell r="D83">
            <v>4714</v>
          </cell>
        </row>
        <row r="84">
          <cell r="D84">
            <v>40330</v>
          </cell>
        </row>
        <row r="85">
          <cell r="D85">
            <v>108552</v>
          </cell>
        </row>
        <row r="86">
          <cell r="D86">
            <v>10632</v>
          </cell>
        </row>
        <row r="87">
          <cell r="D87">
            <v>36391</v>
          </cell>
        </row>
        <row r="88">
          <cell r="D88">
            <v>5332</v>
          </cell>
        </row>
        <row r="89">
          <cell r="D89">
            <v>15392</v>
          </cell>
        </row>
        <row r="90">
          <cell r="D90">
            <v>13310</v>
          </cell>
        </row>
        <row r="91">
          <cell r="D91">
            <v>9643</v>
          </cell>
        </row>
      </sheetData>
      <sheetData sheetId="3">
        <row r="8">
          <cell r="G8">
            <v>43.7</v>
          </cell>
        </row>
        <row r="9">
          <cell r="G9">
            <v>8.85</v>
          </cell>
        </row>
        <row r="10">
          <cell r="G10">
            <v>10.26</v>
          </cell>
        </row>
        <row r="11">
          <cell r="G11">
            <v>17</v>
          </cell>
        </row>
        <row r="12">
          <cell r="G12">
            <v>58</v>
          </cell>
        </row>
        <row r="13">
          <cell r="G13">
            <v>21.05</v>
          </cell>
        </row>
        <row r="14">
          <cell r="G14">
            <v>41.8</v>
          </cell>
        </row>
        <row r="15">
          <cell r="G15">
            <v>19</v>
          </cell>
        </row>
        <row r="16">
          <cell r="G16">
            <v>7.02</v>
          </cell>
        </row>
        <row r="17">
          <cell r="G17">
            <v>33.799999999999997</v>
          </cell>
        </row>
        <row r="18">
          <cell r="G18">
            <v>13.5</v>
          </cell>
        </row>
        <row r="19">
          <cell r="G19">
            <v>18.25</v>
          </cell>
        </row>
        <row r="20">
          <cell r="G20">
            <v>26</v>
          </cell>
        </row>
        <row r="21">
          <cell r="G21">
            <v>185</v>
          </cell>
        </row>
        <row r="22">
          <cell r="G22">
            <v>58.98</v>
          </cell>
        </row>
        <row r="23">
          <cell r="G23">
            <v>10.220000000000001</v>
          </cell>
        </row>
        <row r="24">
          <cell r="G24">
            <v>9.43</v>
          </cell>
        </row>
        <row r="25">
          <cell r="G25">
            <v>128.80000000000001</v>
          </cell>
        </row>
        <row r="26">
          <cell r="G26">
            <v>13.1</v>
          </cell>
        </row>
        <row r="27">
          <cell r="G27">
            <v>103.8</v>
          </cell>
        </row>
        <row r="28">
          <cell r="G28">
            <v>12.57</v>
          </cell>
        </row>
        <row r="29">
          <cell r="G29">
            <v>51.95</v>
          </cell>
        </row>
        <row r="30">
          <cell r="G30">
            <v>22.5</v>
          </cell>
        </row>
        <row r="31">
          <cell r="G31">
            <v>97</v>
          </cell>
        </row>
        <row r="32">
          <cell r="G32">
            <v>10</v>
          </cell>
        </row>
        <row r="33">
          <cell r="G33">
            <v>14.6</v>
          </cell>
        </row>
        <row r="34">
          <cell r="G34">
            <v>17</v>
          </cell>
        </row>
        <row r="35">
          <cell r="G35">
            <v>37.36</v>
          </cell>
        </row>
        <row r="36">
          <cell r="G36">
            <v>28.9</v>
          </cell>
        </row>
        <row r="37">
          <cell r="G37">
            <v>28.18</v>
          </cell>
        </row>
        <row r="38">
          <cell r="G38">
            <v>10</v>
          </cell>
        </row>
        <row r="39">
          <cell r="G39">
            <v>22</v>
          </cell>
        </row>
        <row r="40">
          <cell r="G40">
            <v>11.02</v>
          </cell>
        </row>
        <row r="41">
          <cell r="G41">
            <v>14.5</v>
          </cell>
        </row>
        <row r="42">
          <cell r="G42">
            <v>401.73</v>
          </cell>
        </row>
        <row r="43">
          <cell r="G43">
            <v>25.4</v>
          </cell>
        </row>
        <row r="44">
          <cell r="G44">
            <v>46</v>
          </cell>
        </row>
        <row r="45">
          <cell r="G45">
            <v>32.619999999999997</v>
          </cell>
        </row>
        <row r="46">
          <cell r="G46">
            <v>24.08</v>
          </cell>
        </row>
        <row r="47">
          <cell r="G47">
            <v>12.81</v>
          </cell>
        </row>
        <row r="48">
          <cell r="G48">
            <v>7</v>
          </cell>
        </row>
        <row r="49">
          <cell r="G49">
            <v>36.26</v>
          </cell>
        </row>
        <row r="50">
          <cell r="G50">
            <v>10.25</v>
          </cell>
        </row>
        <row r="51">
          <cell r="G51">
            <v>43.72</v>
          </cell>
        </row>
        <row r="52">
          <cell r="G52">
            <v>18.45</v>
          </cell>
        </row>
        <row r="53">
          <cell r="G53">
            <v>29.24</v>
          </cell>
        </row>
        <row r="54">
          <cell r="G54">
            <v>46.56</v>
          </cell>
        </row>
        <row r="55">
          <cell r="G55">
            <v>8</v>
          </cell>
        </row>
        <row r="56">
          <cell r="G56">
            <v>13.85</v>
          </cell>
        </row>
        <row r="57">
          <cell r="G57">
            <v>6.4</v>
          </cell>
        </row>
        <row r="58">
          <cell r="G58">
            <v>13.75</v>
          </cell>
        </row>
        <row r="59">
          <cell r="G59">
            <v>17.489999999999998</v>
          </cell>
        </row>
        <row r="60">
          <cell r="G60">
            <v>53.53</v>
          </cell>
        </row>
        <row r="61">
          <cell r="G61">
            <v>15</v>
          </cell>
        </row>
        <row r="62">
          <cell r="G62">
            <v>216</v>
          </cell>
        </row>
        <row r="63">
          <cell r="G63">
            <v>8</v>
          </cell>
        </row>
        <row r="64">
          <cell r="G64">
            <v>36.51</v>
          </cell>
        </row>
        <row r="65">
          <cell r="G65">
            <v>26.55</v>
          </cell>
        </row>
        <row r="68">
          <cell r="G68">
            <v>17.89</v>
          </cell>
        </row>
        <row r="69">
          <cell r="G69">
            <v>19</v>
          </cell>
        </row>
        <row r="70">
          <cell r="G70">
            <v>45.46</v>
          </cell>
        </row>
        <row r="71">
          <cell r="G71">
            <v>18</v>
          </cell>
        </row>
        <row r="72">
          <cell r="G72">
            <v>65.02</v>
          </cell>
        </row>
        <row r="73">
          <cell r="G73">
            <v>44.8</v>
          </cell>
        </row>
        <row r="74">
          <cell r="G74">
            <v>59.3</v>
          </cell>
        </row>
        <row r="75">
          <cell r="G75">
            <v>16.440000000000001</v>
          </cell>
        </row>
        <row r="76">
          <cell r="G76">
            <v>32.590000000000003</v>
          </cell>
        </row>
        <row r="77">
          <cell r="G77">
            <v>49.19</v>
          </cell>
        </row>
        <row r="78">
          <cell r="G78">
            <v>8.32</v>
          </cell>
        </row>
        <row r="79">
          <cell r="G79">
            <v>45.29</v>
          </cell>
        </row>
        <row r="82">
          <cell r="G82">
            <v>34.94</v>
          </cell>
        </row>
        <row r="83">
          <cell r="G83">
            <v>4</v>
          </cell>
        </row>
        <row r="84">
          <cell r="G84">
            <v>24.94</v>
          </cell>
        </row>
        <row r="85">
          <cell r="G85">
            <v>66</v>
          </cell>
        </row>
        <row r="86">
          <cell r="G86">
            <v>8.5</v>
          </cell>
        </row>
        <row r="87">
          <cell r="G87">
            <v>26.25</v>
          </cell>
        </row>
        <row r="88">
          <cell r="G88">
            <v>4</v>
          </cell>
        </row>
        <row r="89">
          <cell r="G89">
            <v>5.13</v>
          </cell>
        </row>
        <row r="90">
          <cell r="G90">
            <v>10.45</v>
          </cell>
        </row>
        <row r="91">
          <cell r="G91">
            <v>6.5</v>
          </cell>
        </row>
      </sheetData>
      <sheetData sheetId="4"/>
      <sheetData sheetId="5"/>
      <sheetData sheetId="6"/>
      <sheetData sheetId="7">
        <row r="8">
          <cell r="C8">
            <v>1761975</v>
          </cell>
        </row>
        <row r="9">
          <cell r="C9">
            <v>320500</v>
          </cell>
        </row>
        <row r="10">
          <cell r="C10">
            <v>369894</v>
          </cell>
        </row>
        <row r="11">
          <cell r="C11">
            <v>989804</v>
          </cell>
        </row>
        <row r="12">
          <cell r="C12">
            <v>3969922</v>
          </cell>
        </row>
        <row r="13">
          <cell r="C13">
            <v>922359</v>
          </cell>
        </row>
        <row r="14">
          <cell r="C14">
            <v>1807532</v>
          </cell>
        </row>
        <row r="15">
          <cell r="C15">
            <v>869670</v>
          </cell>
        </row>
        <row r="16">
          <cell r="C16">
            <v>222080</v>
          </cell>
        </row>
        <row r="17">
          <cell r="C17">
            <v>1656948</v>
          </cell>
        </row>
        <row r="18">
          <cell r="C18">
            <v>882055</v>
          </cell>
        </row>
        <row r="19">
          <cell r="C19">
            <v>734863</v>
          </cell>
        </row>
        <row r="20">
          <cell r="C20">
            <v>1081073</v>
          </cell>
        </row>
        <row r="21">
          <cell r="C21">
            <v>8193295</v>
          </cell>
        </row>
        <row r="22">
          <cell r="C22">
            <v>2270989</v>
          </cell>
        </row>
        <row r="23">
          <cell r="C23">
            <v>416060</v>
          </cell>
        </row>
        <row r="24">
          <cell r="C24">
            <v>358787</v>
          </cell>
        </row>
        <row r="25">
          <cell r="C25">
            <v>7812644</v>
          </cell>
        </row>
        <row r="26">
          <cell r="C26">
            <v>453025</v>
          </cell>
        </row>
        <row r="27">
          <cell r="C27">
            <v>5104974</v>
          </cell>
        </row>
        <row r="28">
          <cell r="C28">
            <v>651590</v>
          </cell>
        </row>
        <row r="29">
          <cell r="C29">
            <v>2618570</v>
          </cell>
        </row>
        <row r="30">
          <cell r="C30">
            <v>629727</v>
          </cell>
        </row>
        <row r="31">
          <cell r="C31">
            <v>5530273</v>
          </cell>
        </row>
        <row r="32">
          <cell r="C32">
            <v>482518</v>
          </cell>
        </row>
        <row r="33">
          <cell r="C33">
            <v>1069551</v>
          </cell>
        </row>
        <row r="34">
          <cell r="C34">
            <v>962578</v>
          </cell>
        </row>
        <row r="35">
          <cell r="C35">
            <v>2173011</v>
          </cell>
        </row>
        <row r="36">
          <cell r="C36">
            <v>1566209</v>
          </cell>
        </row>
        <row r="37">
          <cell r="C37">
            <v>1247476</v>
          </cell>
        </row>
        <row r="38">
          <cell r="C38">
            <v>442205</v>
          </cell>
        </row>
        <row r="39">
          <cell r="C39">
            <v>783469</v>
          </cell>
        </row>
        <row r="40">
          <cell r="C40">
            <v>290104</v>
          </cell>
        </row>
        <row r="41">
          <cell r="C41">
            <v>507264</v>
          </cell>
        </row>
        <row r="42">
          <cell r="C42">
            <v>24443432</v>
          </cell>
        </row>
        <row r="43">
          <cell r="C43">
            <v>1349377</v>
          </cell>
        </row>
        <row r="44">
          <cell r="C44">
            <v>3041274</v>
          </cell>
        </row>
        <row r="45">
          <cell r="C45">
            <v>1451436</v>
          </cell>
        </row>
        <row r="46">
          <cell r="C46">
            <v>1605345</v>
          </cell>
        </row>
        <row r="47">
          <cell r="C47">
            <v>590804</v>
          </cell>
        </row>
        <row r="48">
          <cell r="C48">
            <v>382156</v>
          </cell>
        </row>
        <row r="49">
          <cell r="C49">
            <v>1370326</v>
          </cell>
        </row>
        <row r="50">
          <cell r="C50">
            <v>369917</v>
          </cell>
        </row>
        <row r="51">
          <cell r="C51">
            <v>1901374</v>
          </cell>
        </row>
        <row r="52">
          <cell r="C52">
            <v>707937</v>
          </cell>
        </row>
        <row r="53">
          <cell r="C53">
            <v>1290572</v>
          </cell>
        </row>
        <row r="54">
          <cell r="C54">
            <v>2009688</v>
          </cell>
        </row>
        <row r="55">
          <cell r="C55">
            <v>447713</v>
          </cell>
        </row>
        <row r="56">
          <cell r="C56">
            <v>599046</v>
          </cell>
        </row>
        <row r="57">
          <cell r="C57">
            <v>270252</v>
          </cell>
        </row>
        <row r="58">
          <cell r="C58">
            <v>879553</v>
          </cell>
        </row>
        <row r="59">
          <cell r="C59">
            <v>924552</v>
          </cell>
        </row>
        <row r="60">
          <cell r="C60">
            <v>3045010</v>
          </cell>
        </row>
        <row r="61">
          <cell r="C61">
            <v>635341</v>
          </cell>
        </row>
        <row r="62">
          <cell r="C62">
            <v>13617938</v>
          </cell>
        </row>
        <row r="63">
          <cell r="C63">
            <v>357230</v>
          </cell>
        </row>
        <row r="64">
          <cell r="C64">
            <v>1447089</v>
          </cell>
        </row>
        <row r="65">
          <cell r="C65">
            <v>1216741</v>
          </cell>
        </row>
        <row r="68">
          <cell r="C68">
            <v>771298</v>
          </cell>
        </row>
        <row r="69">
          <cell r="C69">
            <v>487864</v>
          </cell>
        </row>
        <row r="70">
          <cell r="C70">
            <v>1577487</v>
          </cell>
        </row>
        <row r="71">
          <cell r="C71">
            <v>542225</v>
          </cell>
        </row>
        <row r="72">
          <cell r="C72">
            <v>2328863</v>
          </cell>
        </row>
        <row r="73">
          <cell r="C73">
            <v>2010360</v>
          </cell>
        </row>
        <row r="74">
          <cell r="C74">
            <v>2202009</v>
          </cell>
        </row>
        <row r="75">
          <cell r="C75">
            <v>774444</v>
          </cell>
        </row>
        <row r="76">
          <cell r="C76">
            <v>1113501</v>
          </cell>
        </row>
        <row r="77">
          <cell r="C77">
            <v>1681127</v>
          </cell>
        </row>
        <row r="78">
          <cell r="C78">
            <v>768170</v>
          </cell>
        </row>
        <row r="79">
          <cell r="C79">
            <v>1816238</v>
          </cell>
        </row>
        <row r="82">
          <cell r="C82">
            <v>1852934</v>
          </cell>
        </row>
        <row r="83">
          <cell r="C83">
            <v>210567</v>
          </cell>
        </row>
        <row r="84">
          <cell r="C84">
            <v>1134167</v>
          </cell>
        </row>
        <row r="85">
          <cell r="C85">
            <v>2806661</v>
          </cell>
        </row>
        <row r="86">
          <cell r="C86">
            <v>350310</v>
          </cell>
        </row>
        <row r="87">
          <cell r="C87">
            <v>1324784</v>
          </cell>
        </row>
        <row r="88">
          <cell r="C88">
            <v>145135</v>
          </cell>
        </row>
        <row r="89">
          <cell r="C89">
            <v>187689</v>
          </cell>
        </row>
        <row r="90">
          <cell r="C90">
            <v>586998</v>
          </cell>
        </row>
        <row r="91">
          <cell r="C91">
            <v>280348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H3">
            <v>70000</v>
          </cell>
          <cell r="AI3" t="str">
            <v>49,000-75,000</v>
          </cell>
          <cell r="AJ3">
            <v>2014</v>
          </cell>
          <cell r="AK3">
            <v>36090</v>
          </cell>
          <cell r="AL3">
            <v>7.43</v>
          </cell>
          <cell r="AM3">
            <v>8.4499999999999993</v>
          </cell>
          <cell r="AN3">
            <v>13.3</v>
          </cell>
        </row>
        <row r="4">
          <cell r="AH4">
            <v>39000</v>
          </cell>
          <cell r="AI4" t="str">
            <v>39,000 - 51,000</v>
          </cell>
          <cell r="AJ4">
            <v>2015</v>
          </cell>
          <cell r="AK4">
            <v>26291</v>
          </cell>
          <cell r="AL4">
            <v>8.5</v>
          </cell>
          <cell r="AM4">
            <v>9.5</v>
          </cell>
          <cell r="AN4">
            <v>11.25</v>
          </cell>
        </row>
        <row r="5">
          <cell r="AH5">
            <v>65650</v>
          </cell>
          <cell r="AI5" t="str">
            <v>43641 - 77523</v>
          </cell>
          <cell r="AJ5">
            <v>2013</v>
          </cell>
          <cell r="AK5">
            <v>29500</v>
          </cell>
          <cell r="AL5">
            <v>7.4</v>
          </cell>
          <cell r="AM5">
            <v>8.01</v>
          </cell>
          <cell r="AN5">
            <v>11.81</v>
          </cell>
        </row>
        <row r="6">
          <cell r="AH6">
            <v>50551</v>
          </cell>
          <cell r="AJ6">
            <v>2015</v>
          </cell>
          <cell r="AK6">
            <v>38125</v>
          </cell>
          <cell r="AL6">
            <v>7.55</v>
          </cell>
          <cell r="AM6">
            <v>9.35</v>
          </cell>
          <cell r="AN6">
            <v>11</v>
          </cell>
        </row>
        <row r="7">
          <cell r="AH7">
            <v>81600</v>
          </cell>
          <cell r="AI7" t="str">
            <v>55724 and up</v>
          </cell>
          <cell r="AJ7">
            <v>2013</v>
          </cell>
          <cell r="AK7">
            <v>28133</v>
          </cell>
          <cell r="AL7">
            <v>9.9600000000000009</v>
          </cell>
          <cell r="AM7">
            <v>13.18</v>
          </cell>
          <cell r="AN7">
            <v>17.440000000000001</v>
          </cell>
        </row>
        <row r="8">
          <cell r="AH8">
            <v>65257</v>
          </cell>
          <cell r="AI8" t="str">
            <v>53,223-79,010</v>
          </cell>
          <cell r="AJ8">
            <v>2011</v>
          </cell>
          <cell r="AK8">
            <v>37500</v>
          </cell>
          <cell r="AL8">
            <v>10.56</v>
          </cell>
          <cell r="AM8">
            <v>10.56</v>
          </cell>
          <cell r="AN8">
            <v>11.19</v>
          </cell>
        </row>
        <row r="9">
          <cell r="AH9">
            <v>78291</v>
          </cell>
          <cell r="AJ9">
            <v>2006</v>
          </cell>
          <cell r="AK9">
            <v>35547</v>
          </cell>
          <cell r="AL9">
            <v>8.75</v>
          </cell>
          <cell r="AM9">
            <v>12.01</v>
          </cell>
          <cell r="AN9">
            <v>17.350000000000001</v>
          </cell>
        </row>
        <row r="10">
          <cell r="AH10">
            <v>50000</v>
          </cell>
          <cell r="AJ10">
            <v>2008</v>
          </cell>
          <cell r="AK10">
            <v>38125</v>
          </cell>
        </row>
        <row r="11">
          <cell r="AH11">
            <v>178230</v>
          </cell>
          <cell r="AI11" t="str">
            <v>81696-</v>
          </cell>
          <cell r="AJ11">
            <v>1994</v>
          </cell>
          <cell r="AK11">
            <v>38016</v>
          </cell>
          <cell r="AL11">
            <v>9</v>
          </cell>
          <cell r="AM11">
            <v>10.95</v>
          </cell>
          <cell r="AN11">
            <v>12.75</v>
          </cell>
        </row>
        <row r="12">
          <cell r="AH12">
            <v>65667</v>
          </cell>
          <cell r="AI12" t="str">
            <v>$50,146-$75,219</v>
          </cell>
          <cell r="AJ12">
            <v>2004</v>
          </cell>
          <cell r="AK12">
            <v>36685</v>
          </cell>
          <cell r="AL12">
            <v>10.1</v>
          </cell>
          <cell r="AM12">
            <v>10.27</v>
          </cell>
          <cell r="AN12">
            <v>10.52</v>
          </cell>
        </row>
        <row r="13">
          <cell r="AH13">
            <v>57000</v>
          </cell>
          <cell r="AI13" t="str">
            <v>51,350-65,537</v>
          </cell>
          <cell r="AJ13">
            <v>2013</v>
          </cell>
          <cell r="AK13">
            <v>38125</v>
          </cell>
          <cell r="AL13">
            <v>10.199999999999999</v>
          </cell>
          <cell r="AM13">
            <v>12.4</v>
          </cell>
          <cell r="AN13">
            <v>13.7</v>
          </cell>
        </row>
        <row r="14">
          <cell r="AH14">
            <v>61200</v>
          </cell>
          <cell r="AI14" t="str">
            <v>60000 - 61200</v>
          </cell>
          <cell r="AJ14">
            <v>2012</v>
          </cell>
          <cell r="AK14">
            <v>37125</v>
          </cell>
          <cell r="AL14">
            <v>9.9600000000000009</v>
          </cell>
          <cell r="AM14">
            <v>11.79</v>
          </cell>
          <cell r="AN14">
            <v>13.06</v>
          </cell>
        </row>
      </sheetData>
      <sheetData sheetId="16">
        <row r="4">
          <cell r="AH4">
            <v>68352</v>
          </cell>
          <cell r="AI4" t="str">
            <v>56778-90844</v>
          </cell>
          <cell r="AJ4">
            <v>2010</v>
          </cell>
          <cell r="AK4">
            <v>34986</v>
          </cell>
          <cell r="AL4">
            <v>10.83</v>
          </cell>
          <cell r="AM4">
            <v>12.36</v>
          </cell>
          <cell r="AN4">
            <v>14.1</v>
          </cell>
        </row>
        <row r="5">
          <cell r="AH5">
            <v>47983</v>
          </cell>
          <cell r="AI5" t="str">
            <v>45,670 - 64,531</v>
          </cell>
          <cell r="AJ5">
            <v>2011</v>
          </cell>
        </row>
        <row r="6">
          <cell r="AH6">
            <v>48136</v>
          </cell>
          <cell r="AI6" t="str">
            <v>$48,136-$62,154</v>
          </cell>
          <cell r="AJ6">
            <v>2015</v>
          </cell>
          <cell r="AK6">
            <v>48136</v>
          </cell>
          <cell r="AL6">
            <v>11.59</v>
          </cell>
          <cell r="AM6">
            <v>14.21</v>
          </cell>
        </row>
        <row r="7">
          <cell r="AH7">
            <v>104993</v>
          </cell>
          <cell r="AI7" t="str">
            <v>$69,565 - $111,305</v>
          </cell>
          <cell r="AJ7">
            <v>1980</v>
          </cell>
          <cell r="AL7">
            <v>13.42</v>
          </cell>
          <cell r="AM7">
            <v>13.42</v>
          </cell>
          <cell r="AN7">
            <v>21.05</v>
          </cell>
        </row>
        <row r="8">
          <cell r="AH8">
            <v>99500</v>
          </cell>
          <cell r="AI8" t="str">
            <v>75415.64-115285.71</v>
          </cell>
          <cell r="AJ8">
            <v>2015</v>
          </cell>
          <cell r="AK8">
            <v>40417</v>
          </cell>
          <cell r="AL8">
            <v>12.6</v>
          </cell>
          <cell r="AM8">
            <v>14.38</v>
          </cell>
          <cell r="AN8">
            <v>17.940000000000001</v>
          </cell>
        </row>
        <row r="9">
          <cell r="AH9">
            <v>66300</v>
          </cell>
          <cell r="AI9" t="str">
            <v>53,214-82481</v>
          </cell>
          <cell r="AJ9">
            <v>2007</v>
          </cell>
          <cell r="AK9">
            <v>34301</v>
          </cell>
          <cell r="AL9">
            <v>10.119999999999999</v>
          </cell>
          <cell r="AM9">
            <v>11.72</v>
          </cell>
          <cell r="AN9">
            <v>12.93</v>
          </cell>
        </row>
        <row r="10">
          <cell r="AH10">
            <v>78642</v>
          </cell>
          <cell r="AI10" t="str">
            <v>75,636.06 to 116,752.93</v>
          </cell>
          <cell r="AJ10">
            <v>2014</v>
          </cell>
          <cell r="AK10">
            <v>42119</v>
          </cell>
          <cell r="AL10">
            <v>14.39</v>
          </cell>
          <cell r="AM10">
            <v>14.39</v>
          </cell>
          <cell r="AN10">
            <v>14.39</v>
          </cell>
        </row>
        <row r="11">
          <cell r="AH11">
            <v>57409</v>
          </cell>
          <cell r="AI11" t="str">
            <v>54,098-81,146</v>
          </cell>
          <cell r="AJ11">
            <v>2009</v>
          </cell>
          <cell r="AK11">
            <v>34236</v>
          </cell>
          <cell r="AM11">
            <v>11.05</v>
          </cell>
          <cell r="AN11">
            <v>11.05</v>
          </cell>
        </row>
        <row r="12">
          <cell r="AH12">
            <v>50856</v>
          </cell>
          <cell r="AJ12">
            <v>2010</v>
          </cell>
        </row>
        <row r="13">
          <cell r="AH13">
            <v>79440</v>
          </cell>
          <cell r="AI13" t="str">
            <v>$72,225.50 - $112,056.67</v>
          </cell>
          <cell r="AJ13">
            <v>2013</v>
          </cell>
          <cell r="AK13">
            <v>40214</v>
          </cell>
          <cell r="AL13">
            <v>11.3</v>
          </cell>
          <cell r="AM13">
            <v>13.73</v>
          </cell>
          <cell r="AN13">
            <v>16.7</v>
          </cell>
        </row>
        <row r="14">
          <cell r="AH14">
            <v>76380</v>
          </cell>
          <cell r="AI14" t="str">
            <v>67835 - 105144</v>
          </cell>
          <cell r="AJ14">
            <v>2001</v>
          </cell>
          <cell r="AK14">
            <v>35000</v>
          </cell>
          <cell r="AL14">
            <v>11.93</v>
          </cell>
          <cell r="AM14">
            <v>12.41</v>
          </cell>
          <cell r="AN14">
            <v>12.75</v>
          </cell>
        </row>
        <row r="15">
          <cell r="AH15">
            <v>64764</v>
          </cell>
          <cell r="AJ15">
            <v>1986</v>
          </cell>
          <cell r="AK15">
            <v>38648</v>
          </cell>
          <cell r="AL15">
            <v>11.39</v>
          </cell>
          <cell r="AM15">
            <v>11.39</v>
          </cell>
          <cell r="AN15">
            <v>11.39</v>
          </cell>
        </row>
        <row r="16">
          <cell r="AH16">
            <v>54989</v>
          </cell>
          <cell r="AI16" t="str">
            <v>43,552 _ 65,329</v>
          </cell>
          <cell r="AJ16">
            <v>2002</v>
          </cell>
          <cell r="AK16">
            <v>37125</v>
          </cell>
          <cell r="AL16">
            <v>9.82</v>
          </cell>
          <cell r="AM16">
            <v>9.82</v>
          </cell>
          <cell r="AN16">
            <v>9.82</v>
          </cell>
        </row>
        <row r="17">
          <cell r="AH17">
            <v>102251</v>
          </cell>
          <cell r="AI17" t="str">
            <v>73,041 to 122,928</v>
          </cell>
          <cell r="AJ17">
            <v>2008</v>
          </cell>
          <cell r="AK17">
            <v>37025</v>
          </cell>
          <cell r="AL17">
            <v>11.27</v>
          </cell>
          <cell r="AM17">
            <v>12.89</v>
          </cell>
          <cell r="AN17">
            <v>15.5</v>
          </cell>
        </row>
        <row r="18">
          <cell r="AH18">
            <v>71097</v>
          </cell>
          <cell r="AI18" t="str">
            <v>59,345.05-89,018.14</v>
          </cell>
          <cell r="AJ18">
            <v>2004</v>
          </cell>
          <cell r="AK18">
            <v>40256</v>
          </cell>
          <cell r="AL18">
            <v>12.05</v>
          </cell>
          <cell r="AM18">
            <v>12.68</v>
          </cell>
          <cell r="AN18">
            <v>15.44</v>
          </cell>
        </row>
        <row r="19">
          <cell r="AH19">
            <v>59086</v>
          </cell>
          <cell r="AI19" t="str">
            <v>53593-83109</v>
          </cell>
          <cell r="AJ19">
            <v>2010</v>
          </cell>
          <cell r="AK19">
            <v>38089</v>
          </cell>
          <cell r="AL19">
            <v>8.65</v>
          </cell>
          <cell r="AM19">
            <v>12.22</v>
          </cell>
          <cell r="AN19">
            <v>14.15</v>
          </cell>
        </row>
        <row r="20">
          <cell r="AH20">
            <v>45960</v>
          </cell>
          <cell r="AI20" t="str">
            <v>$46,651-$62,786</v>
          </cell>
          <cell r="AJ20">
            <v>2011</v>
          </cell>
          <cell r="AK20">
            <v>46651</v>
          </cell>
          <cell r="AL20">
            <v>9.76</v>
          </cell>
          <cell r="AM20">
            <v>12.37</v>
          </cell>
          <cell r="AN20">
            <v>12.37</v>
          </cell>
        </row>
        <row r="21">
          <cell r="AH21">
            <v>129354</v>
          </cell>
          <cell r="AI21" t="str">
            <v>84,444 -145,377</v>
          </cell>
          <cell r="AJ21">
            <v>2010</v>
          </cell>
          <cell r="AK21">
            <v>36472</v>
          </cell>
          <cell r="AL21">
            <v>13.65</v>
          </cell>
          <cell r="AM21">
            <v>15.02</v>
          </cell>
          <cell r="AN21">
            <v>16.52</v>
          </cell>
        </row>
        <row r="22">
          <cell r="AH22">
            <v>51600</v>
          </cell>
          <cell r="AJ22">
            <v>2008</v>
          </cell>
          <cell r="AK22">
            <v>38000</v>
          </cell>
          <cell r="AL22">
            <v>8.5</v>
          </cell>
          <cell r="AM22">
            <v>8.5</v>
          </cell>
          <cell r="AN22">
            <v>8.5</v>
          </cell>
        </row>
        <row r="23">
          <cell r="AH23">
            <v>128402</v>
          </cell>
          <cell r="AI23" t="str">
            <v>82,243.50 - 133,660.80</v>
          </cell>
          <cell r="AJ23">
            <v>2000</v>
          </cell>
          <cell r="AK23">
            <v>34216</v>
          </cell>
          <cell r="AL23">
            <v>12.28</v>
          </cell>
          <cell r="AM23">
            <v>12.45</v>
          </cell>
          <cell r="AN23">
            <v>14.73</v>
          </cell>
        </row>
        <row r="24">
          <cell r="AH24">
            <v>68194</v>
          </cell>
          <cell r="AI24" t="str">
            <v>59290-84701</v>
          </cell>
          <cell r="AJ24">
            <v>2001</v>
          </cell>
          <cell r="AK24">
            <v>36242</v>
          </cell>
          <cell r="AL24">
            <v>10.71</v>
          </cell>
          <cell r="AM24">
            <v>10.71</v>
          </cell>
          <cell r="AN24">
            <v>10.71</v>
          </cell>
        </row>
        <row r="25">
          <cell r="AH25">
            <v>100010</v>
          </cell>
          <cell r="AI25" t="str">
            <v>$72,442 - $112,289</v>
          </cell>
          <cell r="AJ25">
            <v>2013</v>
          </cell>
          <cell r="AK25">
            <v>37843</v>
          </cell>
          <cell r="AL25">
            <v>10.82</v>
          </cell>
          <cell r="AM25">
            <v>13.58</v>
          </cell>
          <cell r="AN25">
            <v>17.05</v>
          </cell>
        </row>
        <row r="26">
          <cell r="AH26">
            <v>69500</v>
          </cell>
          <cell r="AI26" t="str">
            <v>40157-70833</v>
          </cell>
          <cell r="AJ26">
            <v>2015</v>
          </cell>
          <cell r="AK26">
            <v>31470</v>
          </cell>
          <cell r="AL26">
            <v>9</v>
          </cell>
          <cell r="AM26">
            <v>9</v>
          </cell>
          <cell r="AN26">
            <v>9</v>
          </cell>
        </row>
        <row r="27">
          <cell r="AH27">
            <v>113113</v>
          </cell>
          <cell r="AI27" t="str">
            <v>97,343-162,238</v>
          </cell>
          <cell r="AJ27">
            <v>2012</v>
          </cell>
          <cell r="AK27">
            <v>35000</v>
          </cell>
          <cell r="AL27">
            <v>11.96</v>
          </cell>
          <cell r="AM27">
            <v>11.96</v>
          </cell>
          <cell r="AN27">
            <v>13.29</v>
          </cell>
        </row>
        <row r="28">
          <cell r="AH28">
            <v>65439</v>
          </cell>
          <cell r="AI28" t="str">
            <v>$50,668-82,251</v>
          </cell>
          <cell r="AJ28">
            <v>1991</v>
          </cell>
          <cell r="AK28">
            <v>50668</v>
          </cell>
          <cell r="AL28">
            <v>13.38</v>
          </cell>
          <cell r="AM28">
            <v>13.38</v>
          </cell>
          <cell r="AN28">
            <v>16.13</v>
          </cell>
        </row>
        <row r="29">
          <cell r="AH29">
            <v>55510</v>
          </cell>
          <cell r="AI29" t="str">
            <v>$55,510-$86040</v>
          </cell>
          <cell r="AJ29">
            <v>2013</v>
          </cell>
          <cell r="AK29">
            <v>38003</v>
          </cell>
          <cell r="AL29">
            <v>10.57</v>
          </cell>
          <cell r="AM29">
            <v>11.5</v>
          </cell>
          <cell r="AN29">
            <v>13.61</v>
          </cell>
        </row>
        <row r="30">
          <cell r="AH30">
            <v>69061</v>
          </cell>
          <cell r="AJ30">
            <v>2011</v>
          </cell>
          <cell r="AK30">
            <v>37867</v>
          </cell>
          <cell r="AL30">
            <v>9.65</v>
          </cell>
          <cell r="AM30">
            <v>10.19</v>
          </cell>
          <cell r="AN30">
            <v>12.8</v>
          </cell>
        </row>
        <row r="31">
          <cell r="AH31">
            <v>94270</v>
          </cell>
          <cell r="AI31" t="str">
            <v>66,592 - 107,367</v>
          </cell>
          <cell r="AJ31">
            <v>2015</v>
          </cell>
          <cell r="AK31">
            <v>38473</v>
          </cell>
          <cell r="AL31">
            <v>12.31</v>
          </cell>
          <cell r="AM31">
            <v>14.41</v>
          </cell>
          <cell r="AN31">
            <v>19.73</v>
          </cell>
        </row>
        <row r="32">
          <cell r="AH32">
            <v>96709</v>
          </cell>
          <cell r="AI32" t="str">
            <v>$62,352-$96,706</v>
          </cell>
          <cell r="AJ32">
            <v>1996</v>
          </cell>
          <cell r="AK32">
            <v>38020</v>
          </cell>
          <cell r="AL32">
            <v>11.66</v>
          </cell>
          <cell r="AM32">
            <v>13.34</v>
          </cell>
          <cell r="AN32">
            <v>15.27</v>
          </cell>
        </row>
        <row r="33">
          <cell r="AH33">
            <v>61039</v>
          </cell>
          <cell r="AI33" t="str">
            <v>52527-89161</v>
          </cell>
          <cell r="AJ33">
            <v>2003</v>
          </cell>
          <cell r="AK33">
            <v>36685</v>
          </cell>
          <cell r="AL33">
            <v>7.25</v>
          </cell>
          <cell r="AM33">
            <v>8.5</v>
          </cell>
          <cell r="AN33">
            <v>11</v>
          </cell>
        </row>
        <row r="34">
          <cell r="AH34">
            <v>66625</v>
          </cell>
          <cell r="AI34" t="str">
            <v>55,000-75,000</v>
          </cell>
          <cell r="AJ34">
            <v>2015</v>
          </cell>
          <cell r="AK34">
            <v>37125</v>
          </cell>
          <cell r="AL34">
            <v>10.71</v>
          </cell>
          <cell r="AM34">
            <v>10.71</v>
          </cell>
          <cell r="AN34">
            <v>10.71</v>
          </cell>
        </row>
        <row r="35">
          <cell r="AH35">
            <v>77521</v>
          </cell>
          <cell r="AI35" t="str">
            <v>$61,401 - $93,683</v>
          </cell>
          <cell r="AJ35">
            <v>2009</v>
          </cell>
          <cell r="AK35">
            <v>31532</v>
          </cell>
          <cell r="AL35">
            <v>11.55</v>
          </cell>
        </row>
        <row r="36">
          <cell r="AH36">
            <v>50001</v>
          </cell>
          <cell r="AI36" t="str">
            <v>45,000-55,000</v>
          </cell>
          <cell r="AJ36">
            <v>2014</v>
          </cell>
          <cell r="AK36">
            <v>38125</v>
          </cell>
          <cell r="AL36">
            <v>7.41</v>
          </cell>
          <cell r="AM36">
            <v>7.41</v>
          </cell>
          <cell r="AN36">
            <v>7.41</v>
          </cell>
        </row>
        <row r="37">
          <cell r="AH37">
            <v>54672</v>
          </cell>
          <cell r="AI37" t="str">
            <v>49,500-68,376</v>
          </cell>
          <cell r="AJ37">
            <v>2010</v>
          </cell>
          <cell r="AK37">
            <v>38125</v>
          </cell>
          <cell r="AL37">
            <v>8.59</v>
          </cell>
          <cell r="AM37">
            <v>8.8000000000000007</v>
          </cell>
          <cell r="AN37">
            <v>9.3699999999999992</v>
          </cell>
        </row>
        <row r="38">
          <cell r="AH38">
            <v>163488</v>
          </cell>
          <cell r="AI38" t="str">
            <v>$112,800 - $195,811</v>
          </cell>
          <cell r="AJ38">
            <v>2011</v>
          </cell>
          <cell r="AK38">
            <v>43232</v>
          </cell>
          <cell r="AL38">
            <v>10.4</v>
          </cell>
          <cell r="AM38">
            <v>11.84</v>
          </cell>
          <cell r="AN38">
            <v>14.38</v>
          </cell>
        </row>
        <row r="39">
          <cell r="AH39">
            <v>75100</v>
          </cell>
          <cell r="AI39" t="str">
            <v>$74,000 - $106,000</v>
          </cell>
          <cell r="AJ39">
            <v>2014</v>
          </cell>
          <cell r="AK39">
            <v>34000</v>
          </cell>
          <cell r="AL39">
            <v>7.25</v>
          </cell>
          <cell r="AM39">
            <v>10.1</v>
          </cell>
          <cell r="AN39">
            <v>13.46</v>
          </cell>
        </row>
        <row r="40">
          <cell r="AH40">
            <v>105851</v>
          </cell>
          <cell r="AI40" t="str">
            <v>91,470 - 155,499</v>
          </cell>
          <cell r="AJ40">
            <v>2008</v>
          </cell>
          <cell r="AK40">
            <v>48508</v>
          </cell>
          <cell r="AL40">
            <v>14.32</v>
          </cell>
          <cell r="AN40">
            <v>16.57</v>
          </cell>
        </row>
        <row r="41">
          <cell r="AH41">
            <v>81931</v>
          </cell>
          <cell r="AI41" t="str">
            <v>70,196 to 112,314</v>
          </cell>
          <cell r="AJ41">
            <v>2013</v>
          </cell>
          <cell r="AK41">
            <v>43844</v>
          </cell>
          <cell r="AL41">
            <v>10.4</v>
          </cell>
          <cell r="AM41">
            <v>12.17</v>
          </cell>
          <cell r="AN41">
            <v>19.48</v>
          </cell>
        </row>
        <row r="42">
          <cell r="AH42">
            <v>92246</v>
          </cell>
          <cell r="AI42" t="str">
            <v>75,967-124,480</v>
          </cell>
          <cell r="AJ42">
            <v>2009</v>
          </cell>
          <cell r="AK42">
            <v>39978</v>
          </cell>
          <cell r="AL42">
            <v>12.76</v>
          </cell>
          <cell r="AM42">
            <v>12.76</v>
          </cell>
          <cell r="AN42">
            <v>12.76</v>
          </cell>
        </row>
        <row r="43">
          <cell r="AH43">
            <v>68684</v>
          </cell>
          <cell r="AI43" t="str">
            <v>$58,655 - $93,848</v>
          </cell>
          <cell r="AJ43">
            <v>1985</v>
          </cell>
          <cell r="AK43">
            <v>39700</v>
          </cell>
          <cell r="AL43">
            <v>11.72</v>
          </cell>
          <cell r="AM43">
            <v>11.72</v>
          </cell>
          <cell r="AN43">
            <v>11.72</v>
          </cell>
        </row>
        <row r="44">
          <cell r="AH44">
            <v>57657</v>
          </cell>
          <cell r="AI44" t="str">
            <v>$51,750-$80,213</v>
          </cell>
          <cell r="AJ44">
            <v>2010</v>
          </cell>
          <cell r="AK44">
            <v>36045</v>
          </cell>
          <cell r="AL44">
            <v>15.24</v>
          </cell>
          <cell r="AM44">
            <v>17.36</v>
          </cell>
          <cell r="AN44">
            <v>18.41</v>
          </cell>
        </row>
        <row r="45">
          <cell r="AH45">
            <v>92471</v>
          </cell>
          <cell r="AI45" t="str">
            <v>$84,614.40 - $126,942.40</v>
          </cell>
          <cell r="AJ45">
            <v>2010</v>
          </cell>
          <cell r="AK45">
            <v>36296</v>
          </cell>
          <cell r="AL45">
            <v>11.48</v>
          </cell>
          <cell r="AM45">
            <v>12.66</v>
          </cell>
          <cell r="AN45">
            <v>12.66</v>
          </cell>
        </row>
        <row r="46">
          <cell r="AH46">
            <v>53579</v>
          </cell>
          <cell r="AI46" t="str">
            <v>41,864 - 68587</v>
          </cell>
          <cell r="AJ46">
            <v>2014</v>
          </cell>
          <cell r="AK46">
            <v>26983</v>
          </cell>
          <cell r="AL46">
            <v>10.33</v>
          </cell>
          <cell r="AM46">
            <v>11.95</v>
          </cell>
          <cell r="AN46">
            <v>13.18</v>
          </cell>
        </row>
        <row r="47">
          <cell r="AH47">
            <v>68656</v>
          </cell>
          <cell r="AI47" t="str">
            <v>62899-96845</v>
          </cell>
          <cell r="AJ47">
            <v>2011</v>
          </cell>
          <cell r="AK47">
            <v>38605</v>
          </cell>
          <cell r="AL47">
            <v>11.97</v>
          </cell>
          <cell r="AM47">
            <v>12.56</v>
          </cell>
          <cell r="AN47">
            <v>16.03</v>
          </cell>
        </row>
        <row r="48">
          <cell r="AH48">
            <v>60770</v>
          </cell>
          <cell r="AJ48">
            <v>2014</v>
          </cell>
          <cell r="AK48">
            <v>37230</v>
          </cell>
          <cell r="AL48">
            <v>8.25</v>
          </cell>
          <cell r="AM48">
            <v>9</v>
          </cell>
          <cell r="AN48">
            <v>10</v>
          </cell>
        </row>
        <row r="49">
          <cell r="AH49">
            <v>63065</v>
          </cell>
          <cell r="AI49" t="str">
            <v>62,837-94,255</v>
          </cell>
          <cell r="AJ49">
            <v>2010</v>
          </cell>
          <cell r="AK49">
            <v>38680</v>
          </cell>
          <cell r="AL49">
            <v>10.95</v>
          </cell>
        </row>
        <row r="50">
          <cell r="AH50">
            <v>76533</v>
          </cell>
          <cell r="AI50" t="str">
            <v>65,067 - 103,288</v>
          </cell>
          <cell r="AJ50">
            <v>2007</v>
          </cell>
          <cell r="AK50">
            <v>36063</v>
          </cell>
          <cell r="AL50">
            <v>10.66</v>
          </cell>
          <cell r="AM50">
            <v>12.35</v>
          </cell>
        </row>
        <row r="51">
          <cell r="AH51">
            <v>56168</v>
          </cell>
          <cell r="AJ51">
            <v>2015</v>
          </cell>
          <cell r="AK51">
            <v>56168</v>
          </cell>
          <cell r="AL51">
            <v>13.66</v>
          </cell>
          <cell r="AM51">
            <v>14.36</v>
          </cell>
          <cell r="AN51">
            <v>16.670000000000002</v>
          </cell>
        </row>
        <row r="52">
          <cell r="AH52">
            <v>60912</v>
          </cell>
          <cell r="AI52" t="str">
            <v>$46,668 - $66,672</v>
          </cell>
          <cell r="AJ52">
            <v>2005</v>
          </cell>
          <cell r="AL52">
            <v>9.82</v>
          </cell>
          <cell r="AM52">
            <v>12.92</v>
          </cell>
          <cell r="AN52">
            <v>14.85</v>
          </cell>
        </row>
        <row r="53">
          <cell r="AH53">
            <v>54504</v>
          </cell>
          <cell r="AI53" t="str">
            <v>47004 - 66420</v>
          </cell>
          <cell r="AJ53">
            <v>2008</v>
          </cell>
          <cell r="AK53">
            <v>40000</v>
          </cell>
          <cell r="AL53">
            <v>10.97</v>
          </cell>
          <cell r="AM53">
            <v>10.97</v>
          </cell>
          <cell r="AN53">
            <v>10.97</v>
          </cell>
        </row>
        <row r="54">
          <cell r="AH54">
            <v>59901</v>
          </cell>
          <cell r="AI54" t="str">
            <v>54,855-82,283</v>
          </cell>
          <cell r="AJ54">
            <v>2009</v>
          </cell>
          <cell r="AL54">
            <v>9.99</v>
          </cell>
          <cell r="AN54">
            <v>17.940000000000001</v>
          </cell>
        </row>
        <row r="55">
          <cell r="AH55">
            <v>75851</v>
          </cell>
          <cell r="AI55" t="str">
            <v>63,212-94,818</v>
          </cell>
          <cell r="AJ55">
            <v>1994</v>
          </cell>
          <cell r="AK55">
            <v>36959</v>
          </cell>
          <cell r="AL55">
            <v>13.89</v>
          </cell>
          <cell r="AM55">
            <v>13.89</v>
          </cell>
          <cell r="AN55">
            <v>13.89</v>
          </cell>
        </row>
        <row r="56">
          <cell r="AH56">
            <v>74749</v>
          </cell>
          <cell r="AI56" t="str">
            <v>$70,486-$105,729</v>
          </cell>
          <cell r="AJ56">
            <v>2013</v>
          </cell>
          <cell r="AK56">
            <v>39565</v>
          </cell>
          <cell r="AL56">
            <v>12.19</v>
          </cell>
          <cell r="AM56">
            <v>13.92</v>
          </cell>
          <cell r="AN56">
            <v>16.64</v>
          </cell>
        </row>
        <row r="57">
          <cell r="AH57">
            <v>62000</v>
          </cell>
          <cell r="AI57" t="str">
            <v>$46,992-$82,716</v>
          </cell>
          <cell r="AJ57">
            <v>2014</v>
          </cell>
          <cell r="AK57">
            <v>38224</v>
          </cell>
          <cell r="AL57">
            <v>7.4</v>
          </cell>
        </row>
        <row r="58">
          <cell r="AH58">
            <v>117310</v>
          </cell>
          <cell r="AI58" t="str">
            <v>$79,400 - $135,100</v>
          </cell>
          <cell r="AJ58">
            <v>2010</v>
          </cell>
          <cell r="AK58">
            <v>35500</v>
          </cell>
          <cell r="AM58">
            <v>11.09</v>
          </cell>
          <cell r="AN58">
            <v>11.09</v>
          </cell>
        </row>
        <row r="59">
          <cell r="AH59">
            <v>62124</v>
          </cell>
          <cell r="AI59" t="str">
            <v>50967-81547</v>
          </cell>
          <cell r="AJ59">
            <v>2011</v>
          </cell>
          <cell r="AK59">
            <v>50967</v>
          </cell>
          <cell r="AL59">
            <v>11.83</v>
          </cell>
          <cell r="AM59">
            <v>14.38</v>
          </cell>
        </row>
        <row r="60">
          <cell r="AH60">
            <v>80025</v>
          </cell>
          <cell r="AI60" t="str">
            <v>57683-89965</v>
          </cell>
          <cell r="AJ60">
            <v>2011</v>
          </cell>
          <cell r="AK60">
            <v>37183</v>
          </cell>
          <cell r="AL60">
            <v>9.9499999999999993</v>
          </cell>
          <cell r="AM60">
            <v>10.97</v>
          </cell>
          <cell r="AN60">
            <v>12.1</v>
          </cell>
        </row>
        <row r="61">
          <cell r="AH61">
            <v>78396</v>
          </cell>
          <cell r="AI61" t="str">
            <v>$50,844 - $85,944</v>
          </cell>
          <cell r="AJ61">
            <v>2010</v>
          </cell>
          <cell r="AK61">
            <v>34956</v>
          </cell>
          <cell r="AL61">
            <v>9</v>
          </cell>
          <cell r="AM61">
            <v>10</v>
          </cell>
          <cell r="AN61">
            <v>10</v>
          </cell>
        </row>
      </sheetData>
      <sheetData sheetId="17">
        <row r="3">
          <cell r="AH3">
            <v>92108</v>
          </cell>
          <cell r="AI3" t="str">
            <v>85405-138355</v>
          </cell>
          <cell r="AJ3">
            <v>2013</v>
          </cell>
          <cell r="AK3">
            <v>47117</v>
          </cell>
          <cell r="AL3">
            <v>7.25</v>
          </cell>
        </row>
        <row r="4">
          <cell r="AJ4">
            <v>2012</v>
          </cell>
          <cell r="AK4">
            <v>41005</v>
          </cell>
          <cell r="AL4">
            <v>13.1</v>
          </cell>
          <cell r="AM4">
            <v>15.1</v>
          </cell>
          <cell r="AN4">
            <v>16.600000000000001</v>
          </cell>
        </row>
        <row r="5">
          <cell r="AH5">
            <v>72171</v>
          </cell>
          <cell r="AI5" t="str">
            <v>69423-125755</v>
          </cell>
          <cell r="AJ5">
            <v>2012</v>
          </cell>
          <cell r="AK5">
            <v>39968</v>
          </cell>
          <cell r="AL5">
            <v>13.81</v>
          </cell>
          <cell r="AM5">
            <v>13.81</v>
          </cell>
          <cell r="AN5">
            <v>13.81</v>
          </cell>
        </row>
        <row r="6">
          <cell r="AH6">
            <v>105564</v>
          </cell>
          <cell r="AI6" t="str">
            <v>$79,862-$136,922</v>
          </cell>
          <cell r="AJ6">
            <v>2011</v>
          </cell>
          <cell r="AK6">
            <v>38416</v>
          </cell>
          <cell r="AL6">
            <v>11.91</v>
          </cell>
          <cell r="AM6">
            <v>11.91</v>
          </cell>
          <cell r="AN6">
            <v>13.79</v>
          </cell>
        </row>
        <row r="7">
          <cell r="AH7">
            <v>55536</v>
          </cell>
          <cell r="AI7" t="str">
            <v>41,068 to 60,966</v>
          </cell>
          <cell r="AJ7">
            <v>2004</v>
          </cell>
          <cell r="AK7">
            <v>39126</v>
          </cell>
          <cell r="AL7">
            <v>12.47</v>
          </cell>
          <cell r="AM7">
            <v>14.6</v>
          </cell>
          <cell r="AN7">
            <v>14.6</v>
          </cell>
        </row>
        <row r="8">
          <cell r="AH8">
            <v>92160</v>
          </cell>
          <cell r="AI8" t="str">
            <v>64585-101008</v>
          </cell>
          <cell r="AJ8">
            <v>2002</v>
          </cell>
          <cell r="AK8">
            <v>39650</v>
          </cell>
          <cell r="AL8">
            <v>12.48</v>
          </cell>
          <cell r="AM8">
            <v>13.76</v>
          </cell>
          <cell r="AN8">
            <v>16.73</v>
          </cell>
        </row>
        <row r="9">
          <cell r="AH9">
            <v>48812</v>
          </cell>
          <cell r="AI9" t="str">
            <v>37,368-55,210</v>
          </cell>
          <cell r="AJ9">
            <v>2013</v>
          </cell>
          <cell r="AK9">
            <v>37125</v>
          </cell>
          <cell r="AL9">
            <v>7.25</v>
          </cell>
          <cell r="AM9">
            <v>7.25</v>
          </cell>
          <cell r="AN9">
            <v>7.25</v>
          </cell>
        </row>
        <row r="10">
          <cell r="AH10">
            <v>46081</v>
          </cell>
          <cell r="AJ10">
            <v>2008</v>
          </cell>
          <cell r="AL10">
            <v>7.25</v>
          </cell>
          <cell r="AM10">
            <v>14.61</v>
          </cell>
        </row>
        <row r="11">
          <cell r="AH11">
            <v>92706</v>
          </cell>
          <cell r="AI11" t="str">
            <v>$63,225-$94,837</v>
          </cell>
          <cell r="AJ11">
            <v>1993</v>
          </cell>
          <cell r="AK11">
            <v>36511</v>
          </cell>
        </row>
        <row r="12">
          <cell r="AH12">
            <v>63994</v>
          </cell>
          <cell r="AI12" t="str">
            <v>$49,357 - $73,048</v>
          </cell>
          <cell r="AJ12">
            <v>2007</v>
          </cell>
          <cell r="AK12">
            <v>49357</v>
          </cell>
          <cell r="AL12">
            <v>10.73</v>
          </cell>
          <cell r="AM12">
            <v>13.69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sqref="A1:XFD1048576"/>
    </sheetView>
  </sheetViews>
  <sheetFormatPr defaultColWidth="8.85546875" defaultRowHeight="15.75" customHeight="1" x14ac:dyDescent="0.25"/>
  <cols>
    <col min="2" max="2" width="21.42578125" customWidth="1"/>
    <col min="3" max="3" width="12.85546875" style="89" customWidth="1"/>
    <col min="4" max="4" width="22.5703125" customWidth="1"/>
    <col min="5" max="5" width="11.140625" style="90" customWidth="1"/>
    <col min="6" max="6" width="11.85546875" style="89" customWidth="1"/>
    <col min="7" max="7" width="16" style="91" customWidth="1"/>
    <col min="8" max="8" width="12" style="91" customWidth="1"/>
    <col min="9" max="9" width="15.7109375" style="22" customWidth="1"/>
    <col min="10" max="10" width="13.7109375" customWidth="1"/>
    <col min="11" max="11" width="17.85546875" customWidth="1"/>
  </cols>
  <sheetData>
    <row r="1" spans="1:11" x14ac:dyDescent="0.25">
      <c r="A1" s="16"/>
      <c r="B1" s="17"/>
      <c r="C1" s="18"/>
      <c r="D1" s="19"/>
      <c r="E1" s="20"/>
      <c r="F1" s="18"/>
      <c r="G1" s="21"/>
      <c r="H1" s="21"/>
      <c r="K1" s="1" t="s">
        <v>2</v>
      </c>
    </row>
    <row r="2" spans="1:11" x14ac:dyDescent="0.25">
      <c r="A2" s="3" t="s">
        <v>170</v>
      </c>
      <c r="B2" s="4"/>
      <c r="C2" s="23"/>
      <c r="D2" s="24"/>
      <c r="E2" s="25"/>
      <c r="F2" s="23"/>
      <c r="G2" s="26"/>
      <c r="H2" s="26"/>
      <c r="K2" s="27" t="s">
        <v>3</v>
      </c>
    </row>
    <row r="3" spans="1:11" ht="16.5" thickBot="1" x14ac:dyDescent="0.3">
      <c r="A3" s="28"/>
      <c r="B3" s="4"/>
      <c r="C3" s="23"/>
      <c r="D3" s="24"/>
      <c r="E3" s="25"/>
      <c r="F3" s="23"/>
      <c r="G3" s="26"/>
      <c r="H3" s="26"/>
      <c r="I3" s="26"/>
    </row>
    <row r="4" spans="1:11" s="33" customFormat="1" thickTop="1" x14ac:dyDescent="0.25">
      <c r="A4" s="12"/>
      <c r="B4" s="96"/>
      <c r="C4" s="93" t="s">
        <v>171</v>
      </c>
      <c r="D4" s="94"/>
      <c r="E4" s="95"/>
      <c r="F4" s="29" t="s">
        <v>172</v>
      </c>
      <c r="G4" s="30"/>
      <c r="H4" s="31" t="s">
        <v>173</v>
      </c>
      <c r="I4" s="32"/>
      <c r="J4" s="29" t="s">
        <v>174</v>
      </c>
      <c r="K4" s="29" t="s">
        <v>175</v>
      </c>
    </row>
    <row r="5" spans="1:11" s="33" customFormat="1" ht="15" x14ac:dyDescent="0.25">
      <c r="A5" s="13"/>
      <c r="B5" s="97"/>
      <c r="C5" s="34"/>
      <c r="D5" s="35" t="s">
        <v>176</v>
      </c>
      <c r="E5" s="36" t="s">
        <v>0</v>
      </c>
      <c r="F5" s="37" t="s">
        <v>167</v>
      </c>
      <c r="G5" s="38" t="s">
        <v>177</v>
      </c>
      <c r="H5" s="38" t="s">
        <v>178</v>
      </c>
      <c r="I5" s="39" t="s">
        <v>179</v>
      </c>
      <c r="J5" s="37" t="s">
        <v>180</v>
      </c>
      <c r="K5" s="37" t="s">
        <v>181</v>
      </c>
    </row>
    <row r="6" spans="1:11" s="33" customFormat="1" thickBot="1" x14ac:dyDescent="0.3">
      <c r="A6" s="14"/>
      <c r="B6" s="98"/>
      <c r="C6" s="40" t="s">
        <v>182</v>
      </c>
      <c r="D6" s="41" t="s">
        <v>183</v>
      </c>
      <c r="E6" s="42" t="s">
        <v>184</v>
      </c>
      <c r="F6" s="40" t="s">
        <v>182</v>
      </c>
      <c r="G6" s="43" t="s">
        <v>185</v>
      </c>
      <c r="H6" s="43" t="s">
        <v>186</v>
      </c>
      <c r="I6" s="44" t="s">
        <v>186</v>
      </c>
      <c r="J6" s="40" t="s">
        <v>187</v>
      </c>
      <c r="K6" s="40" t="s">
        <v>188</v>
      </c>
    </row>
    <row r="7" spans="1:11" s="2" customFormat="1" ht="16.5" thickTop="1" thickBot="1" x14ac:dyDescent="0.3">
      <c r="A7" s="6"/>
      <c r="B7" s="92" t="s">
        <v>4</v>
      </c>
      <c r="C7" s="45"/>
      <c r="D7" s="46"/>
      <c r="E7" s="7"/>
      <c r="F7" s="45"/>
      <c r="G7" s="47"/>
      <c r="H7" s="47"/>
      <c r="I7" s="48"/>
      <c r="J7" s="45"/>
      <c r="K7" s="49"/>
    </row>
    <row r="8" spans="1:11" s="2" customFormat="1" thickTop="1" x14ac:dyDescent="0.25">
      <c r="A8" s="8" t="s">
        <v>5</v>
      </c>
      <c r="B8" s="9" t="s">
        <v>6</v>
      </c>
      <c r="C8" s="50">
        <f>[1]County!AH4</f>
        <v>68352</v>
      </c>
      <c r="D8" s="51" t="str">
        <f>[1]County!AI4</f>
        <v>56778-90844</v>
      </c>
      <c r="E8" s="52">
        <f>[1]County!AJ4</f>
        <v>2010</v>
      </c>
      <c r="F8" s="53">
        <f>[1]County!AK4</f>
        <v>34986</v>
      </c>
      <c r="G8" s="50">
        <f>[1]County!AL4</f>
        <v>10.83</v>
      </c>
      <c r="H8" s="50">
        <f>[1]County!AM4</f>
        <v>12.36</v>
      </c>
      <c r="I8" s="50">
        <f>[1]County!AN4</f>
        <v>14.1</v>
      </c>
      <c r="J8" s="50">
        <f>'[1]Table 6'!C8/'[1]Table 1'!D8</f>
        <v>11.310009050703195</v>
      </c>
      <c r="K8" s="54">
        <f>'[1]Table 6'!C8/'[1]Table 2'!G8</f>
        <v>40319.794050343247</v>
      </c>
    </row>
    <row r="9" spans="1:11" s="2" customFormat="1" ht="15" x14ac:dyDescent="0.25">
      <c r="A9" s="8" t="s">
        <v>7</v>
      </c>
      <c r="B9" s="8" t="s">
        <v>8</v>
      </c>
      <c r="C9" s="50">
        <f>[1]County!AH5</f>
        <v>47983</v>
      </c>
      <c r="D9" s="51" t="str">
        <f>[1]County!AI5</f>
        <v>45,670 - 64,531</v>
      </c>
      <c r="E9" s="52">
        <f>[1]County!AJ5</f>
        <v>2011</v>
      </c>
      <c r="F9" s="53"/>
      <c r="G9" s="50">
        <f>[1]County!AL5</f>
        <v>0</v>
      </c>
      <c r="H9" s="50">
        <f>[1]County!AM5</f>
        <v>0</v>
      </c>
      <c r="I9" s="50">
        <f>[1]County!AN5</f>
        <v>0</v>
      </c>
      <c r="J9" s="50">
        <f>'[1]Table 6'!C9/'[1]Table 1'!D9</f>
        <v>8.4716641996193705</v>
      </c>
      <c r="K9" s="54">
        <f>'[1]Table 6'!C9/'[1]Table 2'!G9</f>
        <v>36214.689265536726</v>
      </c>
    </row>
    <row r="10" spans="1:11" s="2" customFormat="1" ht="15" x14ac:dyDescent="0.25">
      <c r="A10" s="8" t="s">
        <v>9</v>
      </c>
      <c r="B10" s="8" t="s">
        <v>10</v>
      </c>
      <c r="C10" s="50">
        <f>[1]County!AH6</f>
        <v>48136</v>
      </c>
      <c r="D10" s="51" t="str">
        <f>[1]County!AI6</f>
        <v>$48,136-$62,154</v>
      </c>
      <c r="E10" s="52">
        <f>[1]County!AJ6</f>
        <v>2015</v>
      </c>
      <c r="F10" s="53">
        <f>[1]County!AK6</f>
        <v>48136</v>
      </c>
      <c r="G10" s="50">
        <f>[1]County!AL6</f>
        <v>11.59</v>
      </c>
      <c r="H10" s="50">
        <f>[1]County!AM6</f>
        <v>14.21</v>
      </c>
      <c r="I10" s="50">
        <f>[1]County!AN6</f>
        <v>0</v>
      </c>
      <c r="J10" s="50">
        <f>'[1]Table 6'!C10/'[1]Table 1'!D10</f>
        <v>10.534388972745138</v>
      </c>
      <c r="K10" s="54">
        <f>'[1]Table 6'!C10/'[1]Table 2'!G10</f>
        <v>36052.04678362573</v>
      </c>
    </row>
    <row r="11" spans="1:11" s="2" customFormat="1" ht="15" x14ac:dyDescent="0.25">
      <c r="A11" s="8" t="s">
        <v>11</v>
      </c>
      <c r="B11" s="8" t="s">
        <v>12</v>
      </c>
      <c r="C11" s="50">
        <f>[1]County!AH7</f>
        <v>104993</v>
      </c>
      <c r="D11" s="51" t="str">
        <f>[1]County!AI7</f>
        <v>$69,565 - $111,305</v>
      </c>
      <c r="E11" s="52">
        <f>[1]County!AJ7</f>
        <v>1980</v>
      </c>
      <c r="F11" s="53"/>
      <c r="G11" s="50">
        <f>[1]County!AL7</f>
        <v>13.42</v>
      </c>
      <c r="H11" s="50">
        <f>[1]County!AM7</f>
        <v>13.42</v>
      </c>
      <c r="I11" s="50">
        <f>[1]County!AN7</f>
        <v>21.05</v>
      </c>
      <c r="J11" s="50">
        <f>'[1]Table 6'!C11/'[1]Table 1'!D11</f>
        <v>8.3999864215761164</v>
      </c>
      <c r="K11" s="54">
        <f>'[1]Table 6'!C11/'[1]Table 2'!G11</f>
        <v>58223.76470588235</v>
      </c>
    </row>
    <row r="12" spans="1:11" s="2" customFormat="1" ht="15" x14ac:dyDescent="0.25">
      <c r="A12" s="8" t="s">
        <v>13</v>
      </c>
      <c r="B12" s="8" t="s">
        <v>14</v>
      </c>
      <c r="C12" s="50">
        <f>[1]County!AH8</f>
        <v>99500</v>
      </c>
      <c r="D12" s="51" t="str">
        <f>[1]County!AI8</f>
        <v>75415.64-115285.71</v>
      </c>
      <c r="E12" s="52">
        <f>[1]County!AJ8</f>
        <v>2015</v>
      </c>
      <c r="F12" s="53">
        <f>[1]County!AK8</f>
        <v>40417</v>
      </c>
      <c r="G12" s="50">
        <f>[1]County!AL8</f>
        <v>12.6</v>
      </c>
      <c r="H12" s="50">
        <f>[1]County!AM8</f>
        <v>14.38</v>
      </c>
      <c r="I12" s="50">
        <f>[1]County!AN8</f>
        <v>17.940000000000001</v>
      </c>
      <c r="J12" s="50">
        <f>'[1]Table 6'!C12/'[1]Table 1'!D12</f>
        <v>15.799112526116804</v>
      </c>
      <c r="K12" s="54">
        <f>'[1]Table 6'!C12/'[1]Table 2'!G12</f>
        <v>68446.931034482754</v>
      </c>
    </row>
    <row r="13" spans="1:11" s="2" customFormat="1" ht="15" x14ac:dyDescent="0.25">
      <c r="A13" s="8" t="s">
        <v>15</v>
      </c>
      <c r="B13" s="8" t="s">
        <v>16</v>
      </c>
      <c r="C13" s="50">
        <f>[1]County!AH9</f>
        <v>66300</v>
      </c>
      <c r="D13" s="51" t="str">
        <f>[1]County!AI9</f>
        <v>53,214-82481</v>
      </c>
      <c r="E13" s="52">
        <f>[1]County!AJ9</f>
        <v>2007</v>
      </c>
      <c r="F13" s="53">
        <f>[1]County!AK9</f>
        <v>34301</v>
      </c>
      <c r="G13" s="50">
        <f>[1]County!AL9</f>
        <v>10.119999999999999</v>
      </c>
      <c r="H13" s="50">
        <f>[1]County!AM9</f>
        <v>11.72</v>
      </c>
      <c r="I13" s="50">
        <f>[1]County!AN9</f>
        <v>12.93</v>
      </c>
      <c r="J13" s="50">
        <f>'[1]Table 6'!C13/'[1]Table 1'!D13</f>
        <v>10.340695314864849</v>
      </c>
      <c r="K13" s="54">
        <f>'[1]Table 6'!C13/'[1]Table 2'!G13</f>
        <v>43817.529691211399</v>
      </c>
    </row>
    <row r="14" spans="1:11" s="2" customFormat="1" ht="15" x14ac:dyDescent="0.25">
      <c r="A14" s="8" t="s">
        <v>17</v>
      </c>
      <c r="B14" s="8" t="s">
        <v>18</v>
      </c>
      <c r="C14" s="50">
        <f>[1]County!AH10</f>
        <v>78642</v>
      </c>
      <c r="D14" s="51" t="str">
        <f>[1]County!AI10</f>
        <v>75,636.06 to 116,752.93</v>
      </c>
      <c r="E14" s="52">
        <f>[1]County!AJ10</f>
        <v>2014</v>
      </c>
      <c r="F14" s="53">
        <f>[1]County!AK10</f>
        <v>42119</v>
      </c>
      <c r="G14" s="50">
        <f>[1]County!AL10</f>
        <v>14.39</v>
      </c>
      <c r="H14" s="50">
        <f>[1]County!AM10</f>
        <v>14.39</v>
      </c>
      <c r="I14" s="50">
        <f>[1]County!AN10</f>
        <v>14.39</v>
      </c>
      <c r="J14" s="50">
        <f>'[1]Table 6'!C14/'[1]Table 1'!D14</f>
        <v>9.4605464252067417</v>
      </c>
      <c r="K14" s="54">
        <f>'[1]Table 6'!C14/'[1]Table 2'!G14</f>
        <v>43242.39234449761</v>
      </c>
    </row>
    <row r="15" spans="1:11" s="2" customFormat="1" ht="15" x14ac:dyDescent="0.25">
      <c r="A15" s="8" t="s">
        <v>19</v>
      </c>
      <c r="B15" s="8" t="s">
        <v>20</v>
      </c>
      <c r="C15" s="50">
        <f>[1]County!AH11</f>
        <v>57409</v>
      </c>
      <c r="D15" s="51" t="str">
        <f>[1]County!AI11</f>
        <v>54,098-81,146</v>
      </c>
      <c r="E15" s="52">
        <f>[1]County!AJ11</f>
        <v>2009</v>
      </c>
      <c r="F15" s="53">
        <f>[1]County!AK11</f>
        <v>34236</v>
      </c>
      <c r="G15" s="50">
        <f>[1]County!AL11</f>
        <v>0</v>
      </c>
      <c r="H15" s="50">
        <f>[1]County!AM11</f>
        <v>11.05</v>
      </c>
      <c r="I15" s="50">
        <f>[1]County!AN11</f>
        <v>11.05</v>
      </c>
      <c r="J15" s="50">
        <f>'[1]Table 6'!C15/'[1]Table 1'!D15</f>
        <v>10.548486870034569</v>
      </c>
      <c r="K15" s="54">
        <f>'[1]Table 6'!C15/'[1]Table 2'!G15</f>
        <v>45772.105263157893</v>
      </c>
    </row>
    <row r="16" spans="1:11" s="2" customFormat="1" ht="15" x14ac:dyDescent="0.25">
      <c r="A16" s="8" t="s">
        <v>21</v>
      </c>
      <c r="B16" s="8" t="s">
        <v>22</v>
      </c>
      <c r="C16" s="50">
        <f>[1]County!AH12</f>
        <v>50856</v>
      </c>
      <c r="D16" s="51"/>
      <c r="E16" s="52">
        <f>[1]County!AJ12</f>
        <v>2010</v>
      </c>
      <c r="F16" s="53"/>
      <c r="G16" s="50">
        <f>[1]County!AL12</f>
        <v>0</v>
      </c>
      <c r="H16" s="50">
        <f>[1]County!AM12</f>
        <v>0</v>
      </c>
      <c r="I16" s="50">
        <f>[1]County!AN12</f>
        <v>0</v>
      </c>
      <c r="J16" s="50">
        <f>'[1]Table 6'!C16/'[1]Table 1'!D16</f>
        <v>9.4093720871112616</v>
      </c>
      <c r="K16" s="54">
        <f>'[1]Table 6'!C16/'[1]Table 2'!G16</f>
        <v>31635.327635327638</v>
      </c>
    </row>
    <row r="17" spans="1:11" s="2" customFormat="1" ht="15" x14ac:dyDescent="0.25">
      <c r="A17" s="8" t="s">
        <v>23</v>
      </c>
      <c r="B17" s="8" t="s">
        <v>24</v>
      </c>
      <c r="C17" s="50">
        <f>[1]County!AH13</f>
        <v>79440</v>
      </c>
      <c r="D17" s="51" t="str">
        <f>[1]County!AI13</f>
        <v>$72,225.50 - $112,056.67</v>
      </c>
      <c r="E17" s="52">
        <f>[1]County!AJ13</f>
        <v>2013</v>
      </c>
      <c r="F17" s="53">
        <f>[1]County!AK13</f>
        <v>40214</v>
      </c>
      <c r="G17" s="50">
        <f>[1]County!AL13</f>
        <v>11.3</v>
      </c>
      <c r="H17" s="50">
        <f>[1]County!AM13</f>
        <v>13.73</v>
      </c>
      <c r="I17" s="50">
        <f>[1]County!AN13</f>
        <v>16.7</v>
      </c>
      <c r="J17" s="50">
        <f>'[1]Table 6'!C17/'[1]Table 1'!D17</f>
        <v>14.34587012987013</v>
      </c>
      <c r="K17" s="54">
        <f>'[1]Table 6'!C17/'[1]Table 2'!G17</f>
        <v>49022.130177514795</v>
      </c>
    </row>
    <row r="18" spans="1:11" s="2" customFormat="1" ht="15" x14ac:dyDescent="0.25">
      <c r="A18" s="8" t="s">
        <v>25</v>
      </c>
      <c r="B18" s="8" t="s">
        <v>26</v>
      </c>
      <c r="C18" s="50">
        <f>[1]County!AH14</f>
        <v>76380</v>
      </c>
      <c r="D18" s="51" t="str">
        <f>[1]County!AI14</f>
        <v>67835 - 105144</v>
      </c>
      <c r="E18" s="52">
        <f>[1]County!AJ14</f>
        <v>2001</v>
      </c>
      <c r="F18" s="53">
        <f>[1]County!AK14</f>
        <v>35000</v>
      </c>
      <c r="G18" s="50">
        <f>[1]County!AL14</f>
        <v>11.93</v>
      </c>
      <c r="H18" s="50">
        <f>[1]County!AM14</f>
        <v>12.41</v>
      </c>
      <c r="I18" s="50">
        <f>[1]County!AN14</f>
        <v>12.75</v>
      </c>
      <c r="J18" s="50">
        <f>'[1]Table 6'!C18/'[1]Table 1'!D18</f>
        <v>12.834558021098582</v>
      </c>
      <c r="K18" s="54">
        <f>'[1]Table 6'!C18/'[1]Table 2'!G18</f>
        <v>65337.407407407409</v>
      </c>
    </row>
    <row r="19" spans="1:11" s="2" customFormat="1" ht="15" x14ac:dyDescent="0.25">
      <c r="A19" s="8" t="s">
        <v>27</v>
      </c>
      <c r="B19" s="8" t="s">
        <v>28</v>
      </c>
      <c r="C19" s="50">
        <f>[1]County!AH15</f>
        <v>64764</v>
      </c>
      <c r="D19" s="51" t="s">
        <v>189</v>
      </c>
      <c r="E19" s="52">
        <f>[1]County!AJ15</f>
        <v>1986</v>
      </c>
      <c r="F19" s="53">
        <f>[1]County!AK15</f>
        <v>38648</v>
      </c>
      <c r="G19" s="50">
        <f>[1]County!AL15</f>
        <v>11.39</v>
      </c>
      <c r="H19" s="50">
        <f>[1]County!AM15</f>
        <v>11.39</v>
      </c>
      <c r="I19" s="50">
        <f>[1]County!AN15</f>
        <v>11.39</v>
      </c>
      <c r="J19" s="50">
        <f>'[1]Table 6'!C19/'[1]Table 1'!D19</f>
        <v>8.4188319127486029</v>
      </c>
      <c r="K19" s="54">
        <f>'[1]Table 6'!C19/'[1]Table 2'!G19</f>
        <v>40266.465753424658</v>
      </c>
    </row>
    <row r="20" spans="1:11" s="2" customFormat="1" ht="15" x14ac:dyDescent="0.25">
      <c r="A20" s="8" t="s">
        <v>29</v>
      </c>
      <c r="B20" s="8" t="s">
        <v>30</v>
      </c>
      <c r="C20" s="50">
        <f>[1]County!AH16</f>
        <v>54989</v>
      </c>
      <c r="D20" s="51" t="str">
        <f>[1]County!AI16</f>
        <v>43,552 _ 65,329</v>
      </c>
      <c r="E20" s="52">
        <f>[1]County!AJ16</f>
        <v>2002</v>
      </c>
      <c r="F20" s="53">
        <f>[1]County!AK16</f>
        <v>37125</v>
      </c>
      <c r="G20" s="50">
        <f>[1]County!AL16</f>
        <v>9.82</v>
      </c>
      <c r="H20" s="50">
        <f>[1]County!AM16</f>
        <v>9.82</v>
      </c>
      <c r="I20" s="50">
        <f>[1]County!AN16</f>
        <v>9.82</v>
      </c>
      <c r="J20" s="50">
        <f>'[1]Table 6'!C20/'[1]Table 1'!D20</f>
        <v>18.758207245974457</v>
      </c>
      <c r="K20" s="54">
        <f>'[1]Table 6'!C20/'[1]Table 2'!G20</f>
        <v>41579.730769230766</v>
      </c>
    </row>
    <row r="21" spans="1:11" s="2" customFormat="1" ht="15" x14ac:dyDescent="0.25">
      <c r="A21" s="8" t="s">
        <v>31</v>
      </c>
      <c r="B21" s="8" t="s">
        <v>32</v>
      </c>
      <c r="C21" s="50">
        <f>[1]County!AH17</f>
        <v>102251</v>
      </c>
      <c r="D21" s="51" t="str">
        <f>[1]County!AI17</f>
        <v>73,041 to 122,928</v>
      </c>
      <c r="E21" s="52">
        <f>[1]County!AJ17</f>
        <v>2008</v>
      </c>
      <c r="F21" s="53">
        <f>[1]County!AK17</f>
        <v>37025</v>
      </c>
      <c r="G21" s="50">
        <f>[1]County!AL17</f>
        <v>11.27</v>
      </c>
      <c r="H21" s="50">
        <f>[1]County!AM17</f>
        <v>12.89</v>
      </c>
      <c r="I21" s="50">
        <f>[1]County!AN17</f>
        <v>15.5</v>
      </c>
      <c r="J21" s="50">
        <f>'[1]Table 6'!C21/'[1]Table 1'!D21</f>
        <v>24.873164482412122</v>
      </c>
      <c r="K21" s="54">
        <f>'[1]Table 6'!C21/'[1]Table 2'!G21</f>
        <v>44288.08108108108</v>
      </c>
    </row>
    <row r="22" spans="1:11" s="2" customFormat="1" ht="15" x14ac:dyDescent="0.25">
      <c r="A22" s="8" t="s">
        <v>33</v>
      </c>
      <c r="B22" s="8" t="s">
        <v>34</v>
      </c>
      <c r="C22" s="50">
        <f>[1]County!AH18</f>
        <v>71097</v>
      </c>
      <c r="D22" s="51" t="str">
        <f>[1]County!AI18</f>
        <v>59,345.05-89,018.14</v>
      </c>
      <c r="E22" s="52">
        <f>[1]County!AJ18</f>
        <v>2004</v>
      </c>
      <c r="F22" s="53">
        <f>[1]County!AK18</f>
        <v>40256</v>
      </c>
      <c r="G22" s="50">
        <f>[1]County!AL18</f>
        <v>12.05</v>
      </c>
      <c r="H22" s="50">
        <f>[1]County!AM18</f>
        <v>12.68</v>
      </c>
      <c r="I22" s="50">
        <f>[1]County!AN18</f>
        <v>15.44</v>
      </c>
      <c r="J22" s="50">
        <f>'[1]Table 6'!C22/'[1]Table 1'!D22</f>
        <v>13.809265812932491</v>
      </c>
      <c r="K22" s="54">
        <f>'[1]Table 6'!C22/'[1]Table 2'!G22</f>
        <v>38504.391319091221</v>
      </c>
    </row>
    <row r="23" spans="1:11" s="2" customFormat="1" ht="15" x14ac:dyDescent="0.25">
      <c r="A23" s="8" t="s">
        <v>35</v>
      </c>
      <c r="B23" s="8" t="s">
        <v>36</v>
      </c>
      <c r="C23" s="50">
        <f>[1]County!AH19</f>
        <v>59086</v>
      </c>
      <c r="D23" s="51" t="str">
        <f>[1]County!AI19</f>
        <v>53593-83109</v>
      </c>
      <c r="E23" s="52">
        <f>[1]County!AJ19</f>
        <v>2010</v>
      </c>
      <c r="F23" s="53">
        <f>[1]County!AK19</f>
        <v>38089</v>
      </c>
      <c r="G23" s="50">
        <f>[1]County!AL19</f>
        <v>8.65</v>
      </c>
      <c r="H23" s="50">
        <f>[1]County!AM19</f>
        <v>12.22</v>
      </c>
      <c r="I23" s="50">
        <f>[1]County!AN19</f>
        <v>14.15</v>
      </c>
      <c r="J23" s="50">
        <f>'[1]Table 6'!C23/'[1]Table 1'!D23</f>
        <v>10.031343427524352</v>
      </c>
      <c r="K23" s="54">
        <f>'[1]Table 6'!C23/'[1]Table 2'!G23</f>
        <v>40710.371819960856</v>
      </c>
    </row>
    <row r="24" spans="1:11" s="2" customFormat="1" ht="15" x14ac:dyDescent="0.25">
      <c r="A24" s="8" t="s">
        <v>37</v>
      </c>
      <c r="B24" s="8" t="s">
        <v>38</v>
      </c>
      <c r="C24" s="50">
        <f>[1]County!AH20</f>
        <v>45960</v>
      </c>
      <c r="D24" s="51" t="str">
        <f>[1]County!AI20</f>
        <v>$46,651-$62,786</v>
      </c>
      <c r="E24" s="52">
        <f>[1]County!AJ20</f>
        <v>2011</v>
      </c>
      <c r="F24" s="53">
        <f>[1]County!AK20</f>
        <v>46651</v>
      </c>
      <c r="G24" s="50">
        <f>[1]County!AL20</f>
        <v>9.76</v>
      </c>
      <c r="H24" s="50">
        <f>[1]County!AM20</f>
        <v>12.37</v>
      </c>
      <c r="I24" s="50">
        <f>[1]County!AN20</f>
        <v>12.37</v>
      </c>
      <c r="J24" s="50">
        <f>'[1]Table 6'!C24/'[1]Table 1'!D24</f>
        <v>5.9672521039151114</v>
      </c>
      <c r="K24" s="54">
        <f>'[1]Table 6'!C24/'[1]Table 2'!G24</f>
        <v>38047.401908801701</v>
      </c>
    </row>
    <row r="25" spans="1:11" s="2" customFormat="1" ht="15" x14ac:dyDescent="0.25">
      <c r="A25" s="8" t="s">
        <v>39</v>
      </c>
      <c r="B25" s="8" t="s">
        <v>40</v>
      </c>
      <c r="C25" s="50">
        <f>[1]County!AH21</f>
        <v>129354</v>
      </c>
      <c r="D25" s="51" t="str">
        <f>[1]County!AI21</f>
        <v>84,444 -145,377</v>
      </c>
      <c r="E25" s="52">
        <f>[1]County!AJ21</f>
        <v>2010</v>
      </c>
      <c r="F25" s="53">
        <f>[1]County!AK21</f>
        <v>36472</v>
      </c>
      <c r="G25" s="50">
        <f>[1]County!AL21</f>
        <v>13.65</v>
      </c>
      <c r="H25" s="50">
        <f>[1]County!AM21</f>
        <v>15.02</v>
      </c>
      <c r="I25" s="50">
        <f>[1]County!AN21</f>
        <v>16.52</v>
      </c>
      <c r="J25" s="50">
        <f>'[1]Table 6'!C25/'[1]Table 1'!D25</f>
        <v>26.73814046291638</v>
      </c>
      <c r="K25" s="54">
        <f>'[1]Table 6'!C25/'[1]Table 2'!G25</f>
        <v>60657.173913043473</v>
      </c>
    </row>
    <row r="26" spans="1:11" s="2" customFormat="1" ht="15" x14ac:dyDescent="0.25">
      <c r="A26" s="8" t="s">
        <v>41</v>
      </c>
      <c r="B26" s="8" t="s">
        <v>42</v>
      </c>
      <c r="C26" s="50">
        <f>[1]County!AH22</f>
        <v>51600</v>
      </c>
      <c r="D26" s="51"/>
      <c r="E26" s="52">
        <f>[1]County!AJ22</f>
        <v>2008</v>
      </c>
      <c r="F26" s="53">
        <f>[1]County!AK22</f>
        <v>38000</v>
      </c>
      <c r="G26" s="50">
        <f>[1]County!AL22</f>
        <v>8.5</v>
      </c>
      <c r="H26" s="50">
        <f>[1]County!AM22</f>
        <v>8.5</v>
      </c>
      <c r="I26" s="50">
        <f>[1]County!AN22</f>
        <v>8.5</v>
      </c>
      <c r="J26" s="50">
        <f>'[1]Table 6'!C26/'[1]Table 1'!D26</f>
        <v>8.165113638411766</v>
      </c>
      <c r="K26" s="54">
        <f>'[1]Table 6'!C26/'[1]Table 2'!G26</f>
        <v>34582.061068702293</v>
      </c>
    </row>
    <row r="27" spans="1:11" s="2" customFormat="1" ht="15" x14ac:dyDescent="0.25">
      <c r="A27" s="8" t="s">
        <v>43</v>
      </c>
      <c r="B27" s="8" t="s">
        <v>44</v>
      </c>
      <c r="C27" s="50">
        <f>[1]County!AH23</f>
        <v>128402</v>
      </c>
      <c r="D27" s="51" t="str">
        <f>[1]County!AI23</f>
        <v>82,243.50 - 133,660.80</v>
      </c>
      <c r="E27" s="52">
        <f>[1]County!AJ23</f>
        <v>2000</v>
      </c>
      <c r="F27" s="53">
        <f>[1]County!AK23</f>
        <v>34216</v>
      </c>
      <c r="G27" s="50">
        <f>[1]County!AL23</f>
        <v>12.28</v>
      </c>
      <c r="H27" s="50">
        <f>[1]County!AM23</f>
        <v>12.45</v>
      </c>
      <c r="I27" s="50">
        <f>[1]County!AN23</f>
        <v>14.73</v>
      </c>
      <c r="J27" s="50">
        <f>'[1]Table 6'!C27/'[1]Table 1'!D27</f>
        <v>14.015105093233181</v>
      </c>
      <c r="K27" s="54">
        <f>'[1]Table 6'!C27/'[1]Table 2'!G27</f>
        <v>49180.867052023124</v>
      </c>
    </row>
    <row r="28" spans="1:11" s="2" customFormat="1" ht="15" x14ac:dyDescent="0.25">
      <c r="A28" s="8" t="s">
        <v>45</v>
      </c>
      <c r="B28" s="8" t="s">
        <v>46</v>
      </c>
      <c r="C28" s="50">
        <f>[1]County!AH24</f>
        <v>68194</v>
      </c>
      <c r="D28" s="51" t="str">
        <f>[1]County!AI24</f>
        <v>59290-84701</v>
      </c>
      <c r="E28" s="52">
        <f>[1]County!AJ24</f>
        <v>2001</v>
      </c>
      <c r="F28" s="53">
        <f>[1]County!AK24</f>
        <v>36242</v>
      </c>
      <c r="G28" s="50">
        <f>[1]County!AL24</f>
        <v>10.71</v>
      </c>
      <c r="H28" s="50">
        <f>[1]County!AM24</f>
        <v>10.71</v>
      </c>
      <c r="I28" s="50">
        <f>[1]County!AN24</f>
        <v>10.71</v>
      </c>
      <c r="J28" s="50">
        <f>'[1]Table 6'!C28/'[1]Table 1'!D28</f>
        <v>10.305891656781336</v>
      </c>
      <c r="K28" s="54">
        <f>'[1]Table 6'!C28/'[1]Table 2'!G28</f>
        <v>51836.913285600633</v>
      </c>
    </row>
    <row r="29" spans="1:11" s="2" customFormat="1" ht="15" x14ac:dyDescent="0.25">
      <c r="A29" s="8" t="s">
        <v>47</v>
      </c>
      <c r="B29" s="8" t="s">
        <v>48</v>
      </c>
      <c r="C29" s="50">
        <f>[1]County!AH25</f>
        <v>100010</v>
      </c>
      <c r="D29" s="51" t="str">
        <f>[1]County!AI25</f>
        <v>$72,442 - $112,289</v>
      </c>
      <c r="E29" s="52">
        <f>[1]County!AJ25</f>
        <v>2013</v>
      </c>
      <c r="F29" s="53">
        <f>[1]County!AK25</f>
        <v>37843</v>
      </c>
      <c r="G29" s="50">
        <f>[1]County!AL25</f>
        <v>10.82</v>
      </c>
      <c r="H29" s="50">
        <f>[1]County!AM25</f>
        <v>13.58</v>
      </c>
      <c r="I29" s="50">
        <f>[1]County!AN25</f>
        <v>17.05</v>
      </c>
      <c r="J29" s="50">
        <f>'[1]Table 6'!C29/'[1]Table 1'!D29</f>
        <v>12.425890336204237</v>
      </c>
      <c r="K29" s="54">
        <f>'[1]Table 6'!C29/'[1]Table 2'!G29</f>
        <v>50405.582290664097</v>
      </c>
    </row>
    <row r="30" spans="1:11" s="2" customFormat="1" ht="15" x14ac:dyDescent="0.25">
      <c r="A30" s="8" t="s">
        <v>49</v>
      </c>
      <c r="B30" s="8" t="s">
        <v>50</v>
      </c>
      <c r="C30" s="50">
        <f>[1]County!AH26</f>
        <v>69500</v>
      </c>
      <c r="D30" s="51" t="str">
        <f>[1]County!AI26</f>
        <v>40157-70833</v>
      </c>
      <c r="E30" s="52">
        <f>[1]County!AJ26</f>
        <v>2015</v>
      </c>
      <c r="F30" s="53">
        <f>[1]County!AK26</f>
        <v>31470</v>
      </c>
      <c r="G30" s="50">
        <f>[1]County!AL26</f>
        <v>9</v>
      </c>
      <c r="H30" s="50">
        <f>[1]County!AM26</f>
        <v>9</v>
      </c>
      <c r="I30" s="50">
        <f>[1]County!AN26</f>
        <v>9</v>
      </c>
      <c r="J30" s="50">
        <f>'[1]Table 6'!C30/'[1]Table 1'!D30</f>
        <v>10.837928541924825</v>
      </c>
      <c r="K30" s="54">
        <f>'[1]Table 6'!C30/'[1]Table 2'!G30</f>
        <v>27987.866666666665</v>
      </c>
    </row>
    <row r="31" spans="1:11" s="2" customFormat="1" ht="15" x14ac:dyDescent="0.25">
      <c r="A31" s="8" t="s">
        <v>51</v>
      </c>
      <c r="B31" s="8" t="s">
        <v>52</v>
      </c>
      <c r="C31" s="50">
        <f>[1]County!AH27</f>
        <v>113113</v>
      </c>
      <c r="D31" s="51" t="str">
        <f>[1]County!AI27</f>
        <v>97,343-162,238</v>
      </c>
      <c r="E31" s="52">
        <f>[1]County!AJ27</f>
        <v>2012</v>
      </c>
      <c r="F31" s="53">
        <f>[1]County!AK27</f>
        <v>35000</v>
      </c>
      <c r="G31" s="50">
        <f>[1]County!AL27</f>
        <v>11.96</v>
      </c>
      <c r="H31" s="50">
        <f>[1]County!AM27</f>
        <v>11.96</v>
      </c>
      <c r="I31" s="50">
        <f>[1]County!AN27</f>
        <v>13.29</v>
      </c>
      <c r="J31" s="50">
        <f>'[1]Table 6'!C31/'[1]Table 1'!D31</f>
        <v>13.698254487628832</v>
      </c>
      <c r="K31" s="54">
        <f>'[1]Table 6'!C31/'[1]Table 2'!G31</f>
        <v>57013.123711340209</v>
      </c>
    </row>
    <row r="32" spans="1:11" s="2" customFormat="1" ht="15" x14ac:dyDescent="0.25">
      <c r="A32" s="8" t="s">
        <v>53</v>
      </c>
      <c r="B32" s="8" t="s">
        <v>54</v>
      </c>
      <c r="C32" s="50">
        <f>[1]County!AH28</f>
        <v>65439</v>
      </c>
      <c r="D32" s="51" t="str">
        <f>[1]County!AI28</f>
        <v>$50,668-82,251</v>
      </c>
      <c r="E32" s="52">
        <f>[1]County!AJ28</f>
        <v>1991</v>
      </c>
      <c r="F32" s="53">
        <f>[1]County!AK28</f>
        <v>50668</v>
      </c>
      <c r="G32" s="50">
        <f>[1]County!AL28</f>
        <v>13.38</v>
      </c>
      <c r="H32" s="50">
        <f>[1]County!AM28</f>
        <v>13.38</v>
      </c>
      <c r="I32" s="50">
        <f>[1]County!AN28</f>
        <v>16.13</v>
      </c>
      <c r="J32" s="50">
        <f>'[1]Table 6'!C32/'[1]Table 1'!D32</f>
        <v>12.765701888988835</v>
      </c>
      <c r="K32" s="54">
        <f>'[1]Table 6'!C32/'[1]Table 2'!G32</f>
        <v>48251.8</v>
      </c>
    </row>
    <row r="33" spans="1:11" s="2" customFormat="1" ht="15" x14ac:dyDescent="0.25">
      <c r="A33" s="8" t="s">
        <v>55</v>
      </c>
      <c r="B33" s="8" t="s">
        <v>56</v>
      </c>
      <c r="C33" s="50">
        <f>[1]County!AH29</f>
        <v>55510</v>
      </c>
      <c r="D33" s="51" t="str">
        <f>[1]County!AI29</f>
        <v>$55,510-$86040</v>
      </c>
      <c r="E33" s="52">
        <f>[1]County!AJ29</f>
        <v>2013</v>
      </c>
      <c r="F33" s="53">
        <f>[1]County!AK29</f>
        <v>38003</v>
      </c>
      <c r="G33" s="50">
        <f>[1]County!AL29</f>
        <v>10.57</v>
      </c>
      <c r="H33" s="50">
        <f>[1]County!AM29</f>
        <v>11.5</v>
      </c>
      <c r="I33" s="50">
        <f>[1]County!AN29</f>
        <v>13.61</v>
      </c>
      <c r="J33" s="50">
        <f>'[1]Table 6'!C33/'[1]Table 1'!D33</f>
        <v>8.5067287043665001</v>
      </c>
      <c r="K33" s="54">
        <f>'[1]Table 6'!C33/'[1]Table 2'!G33</f>
        <v>73256.917808219179</v>
      </c>
    </row>
    <row r="34" spans="1:11" s="2" customFormat="1" ht="15" x14ac:dyDescent="0.25">
      <c r="A34" s="8" t="s">
        <v>57</v>
      </c>
      <c r="B34" s="8" t="s">
        <v>58</v>
      </c>
      <c r="C34" s="50">
        <f>[1]County!AH30</f>
        <v>69061</v>
      </c>
      <c r="D34" s="51"/>
      <c r="E34" s="52">
        <f>[1]County!AJ30</f>
        <v>2011</v>
      </c>
      <c r="F34" s="53">
        <f>[1]County!AK30</f>
        <v>37867</v>
      </c>
      <c r="G34" s="50">
        <f>[1]County!AL30</f>
        <v>9.65</v>
      </c>
      <c r="H34" s="50">
        <f>[1]County!AM30</f>
        <v>10.19</v>
      </c>
      <c r="I34" s="50">
        <f>[1]County!AN30</f>
        <v>12.8</v>
      </c>
      <c r="J34" s="50">
        <f>'[1]Table 6'!C34/'[1]Table 1'!D34</f>
        <v>16.066262747650761</v>
      </c>
      <c r="K34" s="54">
        <f>'[1]Table 6'!C34/'[1]Table 2'!G34</f>
        <v>56622.23529411765</v>
      </c>
    </row>
    <row r="35" spans="1:11" s="2" customFormat="1" ht="15" x14ac:dyDescent="0.25">
      <c r="A35" s="8" t="s">
        <v>59</v>
      </c>
      <c r="B35" s="8" t="s">
        <v>60</v>
      </c>
      <c r="C35" s="50">
        <f>[1]County!AH31</f>
        <v>94270</v>
      </c>
      <c r="D35" s="51" t="str">
        <f>[1]County!AI31</f>
        <v>66,592 - 107,367</v>
      </c>
      <c r="E35" s="52">
        <f>[1]County!AJ31</f>
        <v>2015</v>
      </c>
      <c r="F35" s="53">
        <f>[1]County!AK31</f>
        <v>38473</v>
      </c>
      <c r="G35" s="50">
        <f>[1]County!AL31</f>
        <v>12.31</v>
      </c>
      <c r="H35" s="50">
        <f>[1]County!AM31</f>
        <v>14.41</v>
      </c>
      <c r="I35" s="50">
        <f>[1]County!AN31</f>
        <v>19.73</v>
      </c>
      <c r="J35" s="50">
        <f>'[1]Table 6'!C35/'[1]Table 1'!D35</f>
        <v>19.594858291928546</v>
      </c>
      <c r="K35" s="54">
        <f>'[1]Table 6'!C35/'[1]Table 2'!G35</f>
        <v>58164.105995717342</v>
      </c>
    </row>
    <row r="36" spans="1:11" s="2" customFormat="1" ht="15" x14ac:dyDescent="0.25">
      <c r="A36" s="8" t="s">
        <v>61</v>
      </c>
      <c r="B36" s="8" t="s">
        <v>62</v>
      </c>
      <c r="C36" s="50">
        <f>[1]County!AH32</f>
        <v>96709</v>
      </c>
      <c r="D36" s="51" t="str">
        <f>[1]County!AI32</f>
        <v>$62,352-$96,706</v>
      </c>
      <c r="E36" s="52">
        <f>[1]County!AJ32</f>
        <v>1996</v>
      </c>
      <c r="F36" s="53">
        <f>[1]County!AK32</f>
        <v>38020</v>
      </c>
      <c r="G36" s="50">
        <f>[1]County!AL32</f>
        <v>11.66</v>
      </c>
      <c r="H36" s="50">
        <f>[1]County!AM32</f>
        <v>13.34</v>
      </c>
      <c r="I36" s="50">
        <f>[1]County!AN32</f>
        <v>15.27</v>
      </c>
      <c r="J36" s="50">
        <f>'[1]Table 6'!C36/'[1]Table 1'!D36</f>
        <v>11.977188259945246</v>
      </c>
      <c r="K36" s="54">
        <f>'[1]Table 6'!C36/'[1]Table 2'!G36</f>
        <v>54194.083044982704</v>
      </c>
    </row>
    <row r="37" spans="1:11" s="2" customFormat="1" ht="15" x14ac:dyDescent="0.25">
      <c r="A37" s="8" t="s">
        <v>63</v>
      </c>
      <c r="B37" s="8" t="s">
        <v>64</v>
      </c>
      <c r="C37" s="50">
        <f>[1]County!AH33</f>
        <v>61039</v>
      </c>
      <c r="D37" s="51" t="str">
        <f>[1]County!AI33</f>
        <v>52527-89161</v>
      </c>
      <c r="E37" s="52">
        <f>[1]County!AJ33</f>
        <v>2003</v>
      </c>
      <c r="F37" s="53">
        <f>[1]County!AK33</f>
        <v>36685</v>
      </c>
      <c r="G37" s="50">
        <f>[1]County!AL33</f>
        <v>7.25</v>
      </c>
      <c r="H37" s="50">
        <f>[1]County!AM33</f>
        <v>8.5</v>
      </c>
      <c r="I37" s="50">
        <f>[1]County!AN33</f>
        <v>11</v>
      </c>
      <c r="J37" s="50">
        <f>'[1]Table 6'!C37/'[1]Table 1'!D37</f>
        <v>6.9285746023282684</v>
      </c>
      <c r="K37" s="54">
        <f>'[1]Table 6'!C37/'[1]Table 2'!G37</f>
        <v>44268.133427963097</v>
      </c>
    </row>
    <row r="38" spans="1:11" s="2" customFormat="1" ht="15" x14ac:dyDescent="0.25">
      <c r="A38" s="8" t="s">
        <v>65</v>
      </c>
      <c r="B38" s="8" t="s">
        <v>66</v>
      </c>
      <c r="C38" s="50">
        <f>[1]County!AH34</f>
        <v>66625</v>
      </c>
      <c r="D38" s="51" t="str">
        <f>[1]County!AI34</f>
        <v>55,000-75,000</v>
      </c>
      <c r="E38" s="52">
        <f>[1]County!AJ34</f>
        <v>2015</v>
      </c>
      <c r="F38" s="53">
        <f>[1]County!AK34</f>
        <v>37125</v>
      </c>
      <c r="G38" s="50">
        <f>[1]County!AL34</f>
        <v>10.71</v>
      </c>
      <c r="H38" s="50">
        <f>[1]County!AM34</f>
        <v>10.71</v>
      </c>
      <c r="I38" s="50">
        <f>[1]County!AN34</f>
        <v>10.71</v>
      </c>
      <c r="J38" s="50">
        <f>'[1]Table 6'!C38/'[1]Table 1'!D38</f>
        <v>7.4704361928573846</v>
      </c>
      <c r="K38" s="54">
        <f>'[1]Table 6'!C38/'[1]Table 2'!G38</f>
        <v>44220.5</v>
      </c>
    </row>
    <row r="39" spans="1:11" s="2" customFormat="1" ht="15" x14ac:dyDescent="0.25">
      <c r="A39" s="8" t="s">
        <v>67</v>
      </c>
      <c r="B39" s="8" t="s">
        <v>68</v>
      </c>
      <c r="C39" s="50">
        <f>[1]County!AH35</f>
        <v>77521</v>
      </c>
      <c r="D39" s="51" t="str">
        <f>[1]County!AI35</f>
        <v>$61,401 - $93,683</v>
      </c>
      <c r="E39" s="52">
        <f>[1]County!AJ35</f>
        <v>2009</v>
      </c>
      <c r="F39" s="53">
        <f>[1]County!AK35</f>
        <v>31532</v>
      </c>
      <c r="G39" s="50">
        <f>[1]County!AL35</f>
        <v>11.55</v>
      </c>
      <c r="H39" s="50">
        <f>[1]County!AM35</f>
        <v>0</v>
      </c>
      <c r="I39" s="50">
        <f>[1]County!AN35</f>
        <v>0</v>
      </c>
      <c r="J39" s="50">
        <f>'[1]Table 6'!C39/'[1]Table 1'!D39</f>
        <v>9.7686965412333855</v>
      </c>
      <c r="K39" s="54">
        <f>'[1]Table 6'!C39/'[1]Table 2'!G39</f>
        <v>35612.227272727272</v>
      </c>
    </row>
    <row r="40" spans="1:11" s="2" customFormat="1" ht="15" x14ac:dyDescent="0.25">
      <c r="A40" s="8" t="s">
        <v>69</v>
      </c>
      <c r="B40" s="8" t="s">
        <v>70</v>
      </c>
      <c r="C40" s="50">
        <f>[1]County!AH36</f>
        <v>50001</v>
      </c>
      <c r="D40" s="51" t="str">
        <f>[1]County!AI36</f>
        <v>45,000-55,000</v>
      </c>
      <c r="E40" s="52">
        <f>[1]County!AJ36</f>
        <v>2014</v>
      </c>
      <c r="F40" s="53">
        <f>[1]County!AK36</f>
        <v>38125</v>
      </c>
      <c r="G40" s="50">
        <f>[1]County!AL36</f>
        <v>7.41</v>
      </c>
      <c r="H40" s="50">
        <f>[1]County!AM36</f>
        <v>7.41</v>
      </c>
      <c r="I40" s="50">
        <f>[1]County!AN36</f>
        <v>7.41</v>
      </c>
      <c r="J40" s="50">
        <f>'[1]Table 6'!C40/'[1]Table 1'!D40</f>
        <v>13.44069681245367</v>
      </c>
      <c r="K40" s="54">
        <f>'[1]Table 6'!C40/'[1]Table 2'!G40</f>
        <v>26325.226860254086</v>
      </c>
    </row>
    <row r="41" spans="1:11" s="2" customFormat="1" ht="15" x14ac:dyDescent="0.25">
      <c r="A41" s="8" t="s">
        <v>71</v>
      </c>
      <c r="B41" s="8" t="s">
        <v>72</v>
      </c>
      <c r="C41" s="50">
        <f>[1]County!AH37</f>
        <v>54672</v>
      </c>
      <c r="D41" s="51" t="str">
        <f>[1]County!AI37</f>
        <v>49,500-68,376</v>
      </c>
      <c r="E41" s="52">
        <f>[1]County!AJ37</f>
        <v>2010</v>
      </c>
      <c r="F41" s="53">
        <f>[1]County!AK37</f>
        <v>38125</v>
      </c>
      <c r="G41" s="50">
        <f>[1]County!AL37</f>
        <v>8.59</v>
      </c>
      <c r="H41" s="50">
        <f>[1]County!AM37</f>
        <v>8.8000000000000007</v>
      </c>
      <c r="I41" s="50">
        <f>[1]County!AN37</f>
        <v>9.3699999999999992</v>
      </c>
      <c r="J41" s="50">
        <f>'[1]Table 6'!C41/'[1]Table 1'!D41</f>
        <v>11.192939099735217</v>
      </c>
      <c r="K41" s="54">
        <f>'[1]Table 6'!C41/'[1]Table 2'!G41</f>
        <v>34983.724137931036</v>
      </c>
    </row>
    <row r="42" spans="1:11" s="2" customFormat="1" ht="15" x14ac:dyDescent="0.25">
      <c r="A42" s="8" t="s">
        <v>73</v>
      </c>
      <c r="B42" s="8" t="s">
        <v>74</v>
      </c>
      <c r="C42" s="50">
        <f>[1]County!AH38</f>
        <v>163488</v>
      </c>
      <c r="D42" s="51" t="str">
        <f>[1]County!AI38</f>
        <v>$112,800 - $195,811</v>
      </c>
      <c r="E42" s="52">
        <f>[1]County!AJ38</f>
        <v>2011</v>
      </c>
      <c r="F42" s="53">
        <f>[1]County!AK38</f>
        <v>43232</v>
      </c>
      <c r="G42" s="50">
        <f>[1]County!AL38</f>
        <v>10.4</v>
      </c>
      <c r="H42" s="50">
        <f>[1]County!AM38</f>
        <v>11.84</v>
      </c>
      <c r="I42" s="50">
        <f>[1]County!AN38</f>
        <v>14.38</v>
      </c>
      <c r="J42" s="50">
        <f>'[1]Table 6'!C42/'[1]Table 1'!D42</f>
        <v>24.125006045209282</v>
      </c>
      <c r="K42" s="54">
        <f>'[1]Table 6'!C42/'[1]Table 2'!G42</f>
        <v>60845.423543175762</v>
      </c>
    </row>
    <row r="43" spans="1:11" s="2" customFormat="1" ht="15" x14ac:dyDescent="0.25">
      <c r="A43" s="8" t="s">
        <v>75</v>
      </c>
      <c r="B43" s="8" t="s">
        <v>76</v>
      </c>
      <c r="C43" s="50">
        <f>[1]County!AH39</f>
        <v>75100</v>
      </c>
      <c r="D43" s="51" t="str">
        <f>[1]County!AI39</f>
        <v>$74,000 - $106,000</v>
      </c>
      <c r="E43" s="52">
        <f>[1]County!AJ39</f>
        <v>2014</v>
      </c>
      <c r="F43" s="53">
        <f>[1]County!AK39</f>
        <v>34000</v>
      </c>
      <c r="G43" s="50">
        <f>[1]County!AL39</f>
        <v>7.25</v>
      </c>
      <c r="H43" s="50">
        <f>[1]County!AM39</f>
        <v>10.1</v>
      </c>
      <c r="I43" s="50">
        <f>[1]County!AN39</f>
        <v>13.46</v>
      </c>
      <c r="J43" s="50">
        <f>'[1]Table 6'!C43/'[1]Table 1'!D43</f>
        <v>15.128732075387083</v>
      </c>
      <c r="K43" s="54">
        <f>'[1]Table 6'!C43/'[1]Table 2'!G43</f>
        <v>53125.078740157485</v>
      </c>
    </row>
    <row r="44" spans="1:11" s="2" customFormat="1" ht="15" x14ac:dyDescent="0.25">
      <c r="A44" s="8" t="s">
        <v>77</v>
      </c>
      <c r="B44" s="8" t="s">
        <v>78</v>
      </c>
      <c r="C44" s="50">
        <f>[1]County!AH40</f>
        <v>105851</v>
      </c>
      <c r="D44" s="51" t="str">
        <f>[1]County!AI40</f>
        <v>91,470 - 155,499</v>
      </c>
      <c r="E44" s="52">
        <f>[1]County!AJ40</f>
        <v>2008</v>
      </c>
      <c r="F44" s="53">
        <f>[1]County!AK40</f>
        <v>48508</v>
      </c>
      <c r="G44" s="50">
        <f>[1]County!AL40</f>
        <v>14.32</v>
      </c>
      <c r="H44" s="50">
        <f>[1]County!AM40</f>
        <v>0</v>
      </c>
      <c r="I44" s="50">
        <f>[1]County!AN40</f>
        <v>16.57</v>
      </c>
      <c r="J44" s="50">
        <f>'[1]Table 6'!C44/'[1]Table 1'!D44</f>
        <v>14.017994514991589</v>
      </c>
      <c r="K44" s="54">
        <f>'[1]Table 6'!C44/'[1]Table 2'!G44</f>
        <v>66114.65217391304</v>
      </c>
    </row>
    <row r="45" spans="1:11" s="2" customFormat="1" ht="15" x14ac:dyDescent="0.25">
      <c r="A45" s="8" t="s">
        <v>79</v>
      </c>
      <c r="B45" s="8" t="s">
        <v>80</v>
      </c>
      <c r="C45" s="50">
        <f>[1]County!AH41</f>
        <v>81931</v>
      </c>
      <c r="D45" s="51" t="str">
        <f>[1]County!AI41</f>
        <v>70,196 to 112,314</v>
      </c>
      <c r="E45" s="52">
        <f>[1]County!AJ41</f>
        <v>2013</v>
      </c>
      <c r="F45" s="53">
        <f>[1]County!AK41</f>
        <v>43844</v>
      </c>
      <c r="G45" s="50">
        <f>[1]County!AL41</f>
        <v>10.4</v>
      </c>
      <c r="H45" s="50">
        <f>[1]County!AM41</f>
        <v>12.17</v>
      </c>
      <c r="I45" s="50">
        <f>[1]County!AN41</f>
        <v>19.48</v>
      </c>
      <c r="J45" s="50">
        <f>'[1]Table 6'!C45/'[1]Table 1'!D45</f>
        <v>7.5124531583197038</v>
      </c>
      <c r="K45" s="54">
        <f>'[1]Table 6'!C45/'[1]Table 2'!G45</f>
        <v>44495.278969957086</v>
      </c>
    </row>
    <row r="46" spans="1:11" s="2" customFormat="1" ht="15" x14ac:dyDescent="0.25">
      <c r="A46" s="8" t="s">
        <v>81</v>
      </c>
      <c r="B46" s="8" t="s">
        <v>82</v>
      </c>
      <c r="C46" s="50">
        <f>[1]County!AH42</f>
        <v>92246</v>
      </c>
      <c r="D46" s="51" t="str">
        <f>[1]County!AI42</f>
        <v>75,967-124,480</v>
      </c>
      <c r="E46" s="52">
        <f>[1]County!AJ42</f>
        <v>2009</v>
      </c>
      <c r="F46" s="53">
        <f>[1]County!AK42</f>
        <v>39978</v>
      </c>
      <c r="G46" s="50">
        <f>[1]County!AL42</f>
        <v>12.76</v>
      </c>
      <c r="H46" s="50">
        <f>[1]County!AM42</f>
        <v>12.76</v>
      </c>
      <c r="I46" s="50">
        <f>[1]County!AN42</f>
        <v>12.76</v>
      </c>
      <c r="J46" s="50">
        <f>'[1]Table 6'!C46/'[1]Table 1'!D46</f>
        <v>20.02176353205288</v>
      </c>
      <c r="K46" s="54">
        <f>'[1]Table 6'!C46/'[1]Table 2'!G46</f>
        <v>66667.151162790702</v>
      </c>
    </row>
    <row r="47" spans="1:11" s="2" customFormat="1" ht="15" x14ac:dyDescent="0.25">
      <c r="A47" s="8" t="s">
        <v>83</v>
      </c>
      <c r="B47" s="8" t="s">
        <v>84</v>
      </c>
      <c r="C47" s="50">
        <f>[1]County!AH43</f>
        <v>68684</v>
      </c>
      <c r="D47" s="51" t="str">
        <f>[1]County!AI43</f>
        <v>$58,655 - $93,848</v>
      </c>
      <c r="E47" s="52">
        <f>[1]County!AJ43</f>
        <v>1985</v>
      </c>
      <c r="F47" s="53">
        <f>[1]County!AK43</f>
        <v>39700</v>
      </c>
      <c r="G47" s="50">
        <f>[1]County!AL43</f>
        <v>11.72</v>
      </c>
      <c r="H47" s="50">
        <f>[1]County!AM43</f>
        <v>11.72</v>
      </c>
      <c r="I47" s="50">
        <f>[1]County!AN43</f>
        <v>11.72</v>
      </c>
      <c r="J47" s="50">
        <f>'[1]Table 6'!C47/'[1]Table 1'!D47</f>
        <v>10.450604071957972</v>
      </c>
      <c r="K47" s="54">
        <f>'[1]Table 6'!C47/'[1]Table 2'!G47</f>
        <v>46120.530835284932</v>
      </c>
    </row>
    <row r="48" spans="1:11" s="2" customFormat="1" ht="15" x14ac:dyDescent="0.25">
      <c r="A48" s="8" t="s">
        <v>85</v>
      </c>
      <c r="B48" s="8" t="s">
        <v>86</v>
      </c>
      <c r="C48" s="50">
        <f>[1]County!AH44</f>
        <v>57657</v>
      </c>
      <c r="D48" s="51" t="str">
        <f>[1]County!AI44</f>
        <v>$51,750-$80,213</v>
      </c>
      <c r="E48" s="52">
        <f>[1]County!AJ44</f>
        <v>2010</v>
      </c>
      <c r="F48" s="53">
        <f>[1]County!AK44</f>
        <v>36045</v>
      </c>
      <c r="G48" s="50">
        <f>[1]County!AL44</f>
        <v>15.24</v>
      </c>
      <c r="H48" s="50">
        <f>[1]County!AM44</f>
        <v>17.36</v>
      </c>
      <c r="I48" s="50">
        <f>[1]County!AN44</f>
        <v>18.41</v>
      </c>
      <c r="J48" s="50">
        <f>'[1]Table 6'!C48/'[1]Table 1'!D48</f>
        <v>9.7327390806061373</v>
      </c>
      <c r="K48" s="54">
        <f>'[1]Table 6'!C48/'[1]Table 2'!G48</f>
        <v>54593.714285714283</v>
      </c>
    </row>
    <row r="49" spans="1:11" s="2" customFormat="1" ht="15" x14ac:dyDescent="0.25">
      <c r="A49" s="8" t="s">
        <v>87</v>
      </c>
      <c r="B49" s="8" t="s">
        <v>88</v>
      </c>
      <c r="C49" s="50">
        <f>[1]County!AH45</f>
        <v>92471</v>
      </c>
      <c r="D49" s="51" t="str">
        <f>[1]County!AI45</f>
        <v>$84,614.40 - $126,942.40</v>
      </c>
      <c r="E49" s="52">
        <f>[1]County!AJ45</f>
        <v>2010</v>
      </c>
      <c r="F49" s="53">
        <f>[1]County!AK45</f>
        <v>36296</v>
      </c>
      <c r="G49" s="50">
        <f>[1]County!AL45</f>
        <v>11.48</v>
      </c>
      <c r="H49" s="50">
        <f>[1]County!AM45</f>
        <v>12.66</v>
      </c>
      <c r="I49" s="50">
        <f>[1]County!AN45</f>
        <v>12.66</v>
      </c>
      <c r="J49" s="50">
        <f>'[1]Table 6'!C49/'[1]Table 1'!D49</f>
        <v>8.0745153497142184</v>
      </c>
      <c r="K49" s="54">
        <f>'[1]Table 6'!C49/'[1]Table 2'!G49</f>
        <v>37791.671263099837</v>
      </c>
    </row>
    <row r="50" spans="1:11" s="2" customFormat="1" ht="15" x14ac:dyDescent="0.25">
      <c r="A50" s="8" t="s">
        <v>89</v>
      </c>
      <c r="B50" s="8" t="s">
        <v>90</v>
      </c>
      <c r="C50" s="50">
        <f>[1]County!AH46</f>
        <v>53579</v>
      </c>
      <c r="D50" s="51" t="str">
        <f>[1]County!AI46</f>
        <v>41,864 - 68587</v>
      </c>
      <c r="E50" s="52">
        <f>[1]County!AJ46</f>
        <v>2014</v>
      </c>
      <c r="F50" s="53">
        <f>[1]County!AK46</f>
        <v>26983</v>
      </c>
      <c r="G50" s="50">
        <f>[1]County!AL46</f>
        <v>10.33</v>
      </c>
      <c r="H50" s="50">
        <f>[1]County!AM46</f>
        <v>11.95</v>
      </c>
      <c r="I50" s="50">
        <f>[1]County!AN46</f>
        <v>13.18</v>
      </c>
      <c r="J50" s="50">
        <f>'[1]Table 6'!C50/'[1]Table 1'!D50</f>
        <v>17.835920925747349</v>
      </c>
      <c r="K50" s="54">
        <f>'[1]Table 6'!C50/'[1]Table 2'!G50</f>
        <v>36089.463414634149</v>
      </c>
    </row>
    <row r="51" spans="1:11" s="2" customFormat="1" ht="15" x14ac:dyDescent="0.25">
      <c r="A51" s="8" t="s">
        <v>91</v>
      </c>
      <c r="B51" s="8" t="s">
        <v>92</v>
      </c>
      <c r="C51" s="50">
        <f>[1]County!AH47</f>
        <v>68656</v>
      </c>
      <c r="D51" s="51" t="str">
        <f>[1]County!AI47</f>
        <v>62899-96845</v>
      </c>
      <c r="E51" s="52">
        <f>[1]County!AJ47</f>
        <v>2011</v>
      </c>
      <c r="F51" s="53">
        <f>[1]County!AK47</f>
        <v>38605</v>
      </c>
      <c r="G51" s="50">
        <f>[1]County!AL47</f>
        <v>11.97</v>
      </c>
      <c r="H51" s="50">
        <f>[1]County!AM47</f>
        <v>12.56</v>
      </c>
      <c r="I51" s="50">
        <f>[1]County!AN47</f>
        <v>16.03</v>
      </c>
      <c r="J51" s="50">
        <f>'[1]Table 6'!C51/'[1]Table 1'!D51</f>
        <v>13.288980213728081</v>
      </c>
      <c r="K51" s="54">
        <f>'[1]Table 6'!C51/'[1]Table 2'!G51</f>
        <v>43489.798719121682</v>
      </c>
    </row>
    <row r="52" spans="1:11" s="2" customFormat="1" ht="15" x14ac:dyDescent="0.25">
      <c r="A52" s="8" t="s">
        <v>93</v>
      </c>
      <c r="B52" s="8" t="s">
        <v>94</v>
      </c>
      <c r="C52" s="50">
        <f>[1]County!AH48</f>
        <v>60770</v>
      </c>
      <c r="D52" s="51"/>
      <c r="E52" s="52">
        <f>[1]County!AJ48</f>
        <v>2014</v>
      </c>
      <c r="F52" s="53">
        <f>[1]County!AK48</f>
        <v>37230</v>
      </c>
      <c r="G52" s="50">
        <f>[1]County!AL48</f>
        <v>8.25</v>
      </c>
      <c r="H52" s="50">
        <f>[1]County!AM48</f>
        <v>9</v>
      </c>
      <c r="I52" s="50">
        <f>[1]County!AN48</f>
        <v>10</v>
      </c>
      <c r="J52" s="50">
        <f>'[1]Table 6'!C52/'[1]Table 1'!D52</f>
        <v>5.3002388314478877</v>
      </c>
      <c r="K52" s="54">
        <f>'[1]Table 6'!C52/'[1]Table 2'!G52</f>
        <v>38370.569105691058</v>
      </c>
    </row>
    <row r="53" spans="1:11" s="2" customFormat="1" ht="15" x14ac:dyDescent="0.25">
      <c r="A53" s="8" t="s">
        <v>95</v>
      </c>
      <c r="B53" s="8" t="s">
        <v>96</v>
      </c>
      <c r="C53" s="50">
        <f>[1]County!AH49</f>
        <v>63065</v>
      </c>
      <c r="D53" s="51" t="str">
        <f>[1]County!AI49</f>
        <v>62,837-94,255</v>
      </c>
      <c r="E53" s="52">
        <f>[1]County!AJ49</f>
        <v>2010</v>
      </c>
      <c r="F53" s="53">
        <f>[1]County!AK49</f>
        <v>38680</v>
      </c>
      <c r="G53" s="50">
        <f>[1]County!AL49</f>
        <v>10.95</v>
      </c>
      <c r="H53" s="50">
        <f>[1]County!AM49</f>
        <v>0</v>
      </c>
      <c r="I53" s="50">
        <f>[1]County!AN49</f>
        <v>0</v>
      </c>
      <c r="J53" s="50">
        <f>'[1]Table 6'!C53/'[1]Table 1'!D53</f>
        <v>13.945646888473467</v>
      </c>
      <c r="K53" s="54">
        <f>'[1]Table 6'!C53/'[1]Table 2'!G53</f>
        <v>44137.20930232558</v>
      </c>
    </row>
    <row r="54" spans="1:11" s="2" customFormat="1" ht="15" x14ac:dyDescent="0.25">
      <c r="A54" s="8" t="s">
        <v>97</v>
      </c>
      <c r="B54" s="8" t="s">
        <v>98</v>
      </c>
      <c r="C54" s="50">
        <f>[1]County!AH50</f>
        <v>76533</v>
      </c>
      <c r="D54" s="51" t="str">
        <f>[1]County!AI50</f>
        <v>65,067 - 103,288</v>
      </c>
      <c r="E54" s="52">
        <f>[1]County!AJ50</f>
        <v>2007</v>
      </c>
      <c r="F54" s="53">
        <f>[1]County!AK50</f>
        <v>36063</v>
      </c>
      <c r="G54" s="50">
        <f>[1]County!AL50</f>
        <v>10.66</v>
      </c>
      <c r="H54" s="50">
        <f>[1]County!AM50</f>
        <v>12.35</v>
      </c>
      <c r="I54" s="50">
        <f>[1]County!AN50</f>
        <v>0</v>
      </c>
      <c r="J54" s="50">
        <f>'[1]Table 6'!C54/'[1]Table 1'!D54</f>
        <v>14.4884146781054</v>
      </c>
      <c r="K54" s="54">
        <f>'[1]Table 6'!C54/'[1]Table 2'!G54</f>
        <v>43163.402061855668</v>
      </c>
    </row>
    <row r="55" spans="1:11" s="2" customFormat="1" ht="15" x14ac:dyDescent="0.25">
      <c r="A55" s="8" t="s">
        <v>99</v>
      </c>
      <c r="B55" s="8" t="s">
        <v>100</v>
      </c>
      <c r="C55" s="50">
        <f>[1]County!AH51</f>
        <v>56168</v>
      </c>
      <c r="D55" s="51"/>
      <c r="E55" s="52">
        <f>[1]County!AJ51</f>
        <v>2015</v>
      </c>
      <c r="F55" s="53">
        <f>[1]County!AK51</f>
        <v>56168</v>
      </c>
      <c r="G55" s="50">
        <f>[1]County!AL51</f>
        <v>13.66</v>
      </c>
      <c r="H55" s="50">
        <f>[1]County!AM51</f>
        <v>14.36</v>
      </c>
      <c r="I55" s="50">
        <f>[1]County!AN51</f>
        <v>16.670000000000002</v>
      </c>
      <c r="J55" s="50">
        <f>'[1]Table 6'!C55/'[1]Table 1'!D55</f>
        <v>6.6223855870780701</v>
      </c>
      <c r="K55" s="54">
        <f>'[1]Table 6'!C55/'[1]Table 2'!G55</f>
        <v>55964.125</v>
      </c>
    </row>
    <row r="56" spans="1:11" s="2" customFormat="1" ht="15" x14ac:dyDescent="0.25">
      <c r="A56" s="8" t="s">
        <v>101</v>
      </c>
      <c r="B56" s="8" t="s">
        <v>102</v>
      </c>
      <c r="C56" s="50">
        <f>[1]County!AH52</f>
        <v>60912</v>
      </c>
      <c r="D56" s="51" t="str">
        <f>[1]County!AI52</f>
        <v>$46,668 - $66,672</v>
      </c>
      <c r="E56" s="52">
        <f>[1]County!AJ52</f>
        <v>2005</v>
      </c>
      <c r="F56" s="53"/>
      <c r="G56" s="50">
        <f>[1]County!AL52</f>
        <v>9.82</v>
      </c>
      <c r="H56" s="50">
        <f>[1]County!AM52</f>
        <v>12.92</v>
      </c>
      <c r="I56" s="50">
        <f>[1]County!AN52</f>
        <v>14.85</v>
      </c>
      <c r="J56" s="50">
        <f>'[1]Table 6'!C56/'[1]Table 1'!D56</f>
        <v>9.3022454113481778</v>
      </c>
      <c r="K56" s="54">
        <f>'[1]Table 6'!C56/'[1]Table 2'!G56</f>
        <v>43252.418772563178</v>
      </c>
    </row>
    <row r="57" spans="1:11" s="2" customFormat="1" ht="15" x14ac:dyDescent="0.25">
      <c r="A57" s="8" t="s">
        <v>103</v>
      </c>
      <c r="B57" s="8" t="s">
        <v>104</v>
      </c>
      <c r="C57" s="50">
        <f>[1]County!AH53</f>
        <v>54504</v>
      </c>
      <c r="D57" s="51" t="str">
        <f>[1]County!AI53</f>
        <v>47004 - 66420</v>
      </c>
      <c r="E57" s="52">
        <f>[1]County!AJ53</f>
        <v>2008</v>
      </c>
      <c r="F57" s="53">
        <f>[1]County!AK53</f>
        <v>40000</v>
      </c>
      <c r="G57" s="50">
        <f>[1]County!AL53</f>
        <v>10.97</v>
      </c>
      <c r="H57" s="50">
        <f>[1]County!AM53</f>
        <v>10.97</v>
      </c>
      <c r="I57" s="50">
        <f>[1]County!AN53</f>
        <v>10.97</v>
      </c>
      <c r="J57" s="50">
        <f>'[1]Table 6'!C57/'[1]Table 1'!D57</f>
        <v>7.494924843308004</v>
      </c>
      <c r="K57" s="54">
        <f>'[1]Table 6'!C57/'[1]Table 2'!G57</f>
        <v>42226.875</v>
      </c>
    </row>
    <row r="58" spans="1:11" s="2" customFormat="1" ht="15" x14ac:dyDescent="0.25">
      <c r="A58" s="8" t="s">
        <v>105</v>
      </c>
      <c r="B58" s="8" t="s">
        <v>106</v>
      </c>
      <c r="C58" s="50">
        <f>[1]County!AH54</f>
        <v>59901</v>
      </c>
      <c r="D58" s="51" t="str">
        <f>[1]County!AI54</f>
        <v>54,855-82,283</v>
      </c>
      <c r="E58" s="52">
        <f>[1]County!AJ54</f>
        <v>2009</v>
      </c>
      <c r="F58" s="53">
        <v>45936</v>
      </c>
      <c r="G58" s="50">
        <f>[1]County!AL54</f>
        <v>9.99</v>
      </c>
      <c r="H58" s="50">
        <f>[1]County!AM54</f>
        <v>0</v>
      </c>
      <c r="I58" s="50">
        <f>[1]County!AN54</f>
        <v>17.940000000000001</v>
      </c>
      <c r="J58" s="50">
        <f>'[1]Table 6'!C58/'[1]Table 1'!D58</f>
        <v>14.405676755765199</v>
      </c>
      <c r="K58" s="54">
        <f>'[1]Table 6'!C58/'[1]Table 2'!G58</f>
        <v>63967.490909090906</v>
      </c>
    </row>
    <row r="59" spans="1:11" s="2" customFormat="1" ht="15" x14ac:dyDescent="0.25">
      <c r="A59" s="8" t="s">
        <v>107</v>
      </c>
      <c r="B59" s="8" t="s">
        <v>108</v>
      </c>
      <c r="C59" s="50">
        <f>[1]County!AH55</f>
        <v>75851</v>
      </c>
      <c r="D59" s="51" t="str">
        <f>[1]County!AI55</f>
        <v>63,212-94,818</v>
      </c>
      <c r="E59" s="52">
        <f>[1]County!AJ55</f>
        <v>1994</v>
      </c>
      <c r="F59" s="53">
        <f>[1]County!AK55</f>
        <v>36959</v>
      </c>
      <c r="G59" s="50">
        <f>[1]County!AL55</f>
        <v>13.89</v>
      </c>
      <c r="H59" s="50">
        <f>[1]County!AM55</f>
        <v>13.89</v>
      </c>
      <c r="I59" s="50">
        <f>[1]County!AN55</f>
        <v>13.89</v>
      </c>
      <c r="J59" s="50">
        <f>'[1]Table 6'!C59/'[1]Table 1'!D59</f>
        <v>27.658011248055523</v>
      </c>
      <c r="K59" s="54">
        <f>'[1]Table 6'!C59/'[1]Table 2'!G59</f>
        <v>52861.749571183536</v>
      </c>
    </row>
    <row r="60" spans="1:11" s="2" customFormat="1" ht="15" x14ac:dyDescent="0.25">
      <c r="A60" s="8" t="s">
        <v>109</v>
      </c>
      <c r="B60" s="8" t="s">
        <v>110</v>
      </c>
      <c r="C60" s="50">
        <f>[1]County!AH56</f>
        <v>74749</v>
      </c>
      <c r="D60" s="51" t="str">
        <f>[1]County!AI56</f>
        <v>$70,486-$105,729</v>
      </c>
      <c r="E60" s="52">
        <f>[1]County!AJ56</f>
        <v>2013</v>
      </c>
      <c r="F60" s="53">
        <f>[1]County!AK56</f>
        <v>39565</v>
      </c>
      <c r="G60" s="50">
        <f>[1]County!AL56</f>
        <v>12.19</v>
      </c>
      <c r="H60" s="50">
        <f>[1]County!AM56</f>
        <v>13.92</v>
      </c>
      <c r="I60" s="50">
        <f>[1]County!AN56</f>
        <v>16.64</v>
      </c>
      <c r="J60" s="50">
        <f>'[1]Table 6'!C60/'[1]Table 1'!D60</f>
        <v>14.10164263915196</v>
      </c>
      <c r="K60" s="54">
        <f>'[1]Table 6'!C60/'[1]Table 2'!G60</f>
        <v>56884.177096954976</v>
      </c>
    </row>
    <row r="61" spans="1:11" s="2" customFormat="1" ht="15" x14ac:dyDescent="0.25">
      <c r="A61" s="8" t="s">
        <v>111</v>
      </c>
      <c r="B61" s="8" t="s">
        <v>112</v>
      </c>
      <c r="C61" s="50">
        <f>[1]County!AH57</f>
        <v>62000</v>
      </c>
      <c r="D61" s="51" t="str">
        <f>[1]County!AI57</f>
        <v>$46,992-$82,716</v>
      </c>
      <c r="E61" s="52">
        <f>[1]County!AJ57</f>
        <v>2014</v>
      </c>
      <c r="F61" s="53">
        <f>[1]County!AK57</f>
        <v>38224</v>
      </c>
      <c r="G61" s="50">
        <f>[1]County!AL57</f>
        <v>7.4</v>
      </c>
      <c r="H61" s="50">
        <f>[1]County!AM57</f>
        <v>0</v>
      </c>
      <c r="I61" s="50">
        <f>[1]County!AN57</f>
        <v>0</v>
      </c>
      <c r="J61" s="50">
        <f>'[1]Table 6'!C61/'[1]Table 1'!D61</f>
        <v>14.094571510970118</v>
      </c>
      <c r="K61" s="54">
        <f>'[1]Table 6'!C61/'[1]Table 2'!G61</f>
        <v>42356.066666666666</v>
      </c>
    </row>
    <row r="62" spans="1:11" s="2" customFormat="1" ht="15" x14ac:dyDescent="0.25">
      <c r="A62" s="8" t="s">
        <v>113</v>
      </c>
      <c r="B62" s="8" t="s">
        <v>114</v>
      </c>
      <c r="C62" s="50">
        <f>[1]County!AH58</f>
        <v>117310</v>
      </c>
      <c r="D62" s="51" t="str">
        <f>[1]County!AI58</f>
        <v>$79,400 - $135,100</v>
      </c>
      <c r="E62" s="52">
        <f>[1]County!AJ58</f>
        <v>2010</v>
      </c>
      <c r="F62" s="53">
        <f>[1]County!AK58</f>
        <v>35500</v>
      </c>
      <c r="G62" s="50">
        <f>[1]County!AL58</f>
        <v>0</v>
      </c>
      <c r="H62" s="50">
        <f>[1]County!AM58</f>
        <v>11.09</v>
      </c>
      <c r="I62" s="50">
        <f>[1]County!AN58</f>
        <v>11.09</v>
      </c>
      <c r="J62" s="50">
        <f>'[1]Table 6'!C62/'[1]Table 1'!D62</f>
        <v>13.820968020216988</v>
      </c>
      <c r="K62" s="54">
        <f>'[1]Table 6'!C62/'[1]Table 2'!G62</f>
        <v>63046.009259259263</v>
      </c>
    </row>
    <row r="63" spans="1:11" s="2" customFormat="1" ht="15" x14ac:dyDescent="0.25">
      <c r="A63" s="8" t="s">
        <v>115</v>
      </c>
      <c r="B63" s="8" t="s">
        <v>116</v>
      </c>
      <c r="C63" s="50">
        <f>[1]County!AH59</f>
        <v>62124</v>
      </c>
      <c r="D63" s="51" t="str">
        <f>[1]County!AI59</f>
        <v>50967-81547</v>
      </c>
      <c r="E63" s="52">
        <f>[1]County!AJ59</f>
        <v>2011</v>
      </c>
      <c r="F63" s="53">
        <f>[1]County!AK59</f>
        <v>50967</v>
      </c>
      <c r="G63" s="50">
        <f>[1]County!AL59</f>
        <v>11.83</v>
      </c>
      <c r="H63" s="50">
        <f>[1]County!AM59</f>
        <v>14.38</v>
      </c>
      <c r="I63" s="50">
        <f>[1]County!AN59</f>
        <v>0</v>
      </c>
      <c r="J63" s="50">
        <f>'[1]Table 6'!C63/'[1]Table 1'!D63</f>
        <v>17.41396119723116</v>
      </c>
      <c r="K63" s="54">
        <f>'[1]Table 6'!C63/'[1]Table 2'!G63</f>
        <v>44653.75</v>
      </c>
    </row>
    <row r="64" spans="1:11" s="2" customFormat="1" ht="15" x14ac:dyDescent="0.25">
      <c r="A64" s="8" t="s">
        <v>117</v>
      </c>
      <c r="B64" s="8" t="s">
        <v>118</v>
      </c>
      <c r="C64" s="50">
        <f>[1]County!AH60</f>
        <v>80025</v>
      </c>
      <c r="D64" s="51" t="str">
        <f>[1]County!AI60</f>
        <v>57683-89965</v>
      </c>
      <c r="E64" s="52">
        <f>[1]County!AJ60</f>
        <v>2011</v>
      </c>
      <c r="F64" s="53">
        <f>[1]County!AK60</f>
        <v>37183</v>
      </c>
      <c r="G64" s="50">
        <f>[1]County!AL60</f>
        <v>9.9499999999999993</v>
      </c>
      <c r="H64" s="50">
        <f>[1]County!AM60</f>
        <v>10.97</v>
      </c>
      <c r="I64" s="50">
        <f>[1]County!AN60</f>
        <v>12.1</v>
      </c>
      <c r="J64" s="50">
        <f>'[1]Table 6'!C64/'[1]Table 1'!D64</f>
        <v>11.513983816169509</v>
      </c>
      <c r="K64" s="54">
        <f>'[1]Table 6'!C64/'[1]Table 2'!G64</f>
        <v>39635.414954806904</v>
      </c>
    </row>
    <row r="65" spans="1:11" s="2" customFormat="1" ht="15" x14ac:dyDescent="0.25">
      <c r="A65" s="8" t="s">
        <v>119</v>
      </c>
      <c r="B65" s="8" t="s">
        <v>120</v>
      </c>
      <c r="C65" s="50">
        <f>[1]County!AH61</f>
        <v>78396</v>
      </c>
      <c r="D65" s="51" t="str">
        <f>[1]County!AI61</f>
        <v>$50,844 - $85,944</v>
      </c>
      <c r="E65" s="52">
        <f>[1]County!AJ61</f>
        <v>2010</v>
      </c>
      <c r="F65" s="53">
        <f>[1]County!AK61</f>
        <v>34956</v>
      </c>
      <c r="G65" s="50">
        <f>[1]County!AL61</f>
        <v>9</v>
      </c>
      <c r="H65" s="50">
        <f>[1]County!AM61</f>
        <v>10</v>
      </c>
      <c r="I65" s="50">
        <f>[1]County!AN61</f>
        <v>10</v>
      </c>
      <c r="J65" s="50">
        <f>'[1]Table 6'!C65/'[1]Table 1'!D65</f>
        <v>14.945842034148139</v>
      </c>
      <c r="K65" s="54">
        <f>'[1]Table 6'!C65/'[1]Table 2'!G65</f>
        <v>45828.286252354046</v>
      </c>
    </row>
    <row r="66" spans="1:11" s="2" customFormat="1" thickBot="1" x14ac:dyDescent="0.3">
      <c r="A66" s="99" t="s">
        <v>168</v>
      </c>
      <c r="B66" s="100"/>
      <c r="C66" s="55">
        <f>AVERAGE(C8:C60)</f>
        <v>74891.962264150949</v>
      </c>
      <c r="D66" s="56" t="s">
        <v>1</v>
      </c>
      <c r="E66" s="57" t="s">
        <v>1</v>
      </c>
      <c r="F66" s="58">
        <f t="shared" ref="F66:K66" si="0">AVERAGE(F8:F60)</f>
        <v>38752.265306122448</v>
      </c>
      <c r="G66" s="59">
        <f t="shared" si="0"/>
        <v>10.478679245283022</v>
      </c>
      <c r="H66" s="59">
        <f t="shared" si="0"/>
        <v>10.736415094339621</v>
      </c>
      <c r="I66" s="59">
        <f t="shared" si="0"/>
        <v>12.358867924528301</v>
      </c>
      <c r="J66" s="59">
        <f t="shared" si="0"/>
        <v>12.655076570065853</v>
      </c>
      <c r="K66" s="60">
        <f t="shared" si="0"/>
        <v>47532.148731472538</v>
      </c>
    </row>
    <row r="67" spans="1:11" s="2" customFormat="1" ht="16.5" thickTop="1" thickBot="1" x14ac:dyDescent="0.3">
      <c r="A67" s="101" t="s">
        <v>121</v>
      </c>
      <c r="B67" s="102"/>
      <c r="C67" s="61"/>
      <c r="D67" s="62"/>
      <c r="E67" s="63"/>
      <c r="F67" s="61"/>
      <c r="G67" s="64"/>
      <c r="H67" s="64"/>
      <c r="I67" s="65"/>
      <c r="J67" s="64"/>
      <c r="K67" s="65"/>
    </row>
    <row r="68" spans="1:11" s="2" customFormat="1" thickTop="1" x14ac:dyDescent="0.25">
      <c r="A68" s="8" t="s">
        <v>122</v>
      </c>
      <c r="B68" s="8" t="s">
        <v>123</v>
      </c>
      <c r="C68" s="66">
        <f>[1]Regional!AH3</f>
        <v>70000</v>
      </c>
      <c r="D68" s="67" t="str">
        <f>[1]Regional!AI3</f>
        <v>49,000-75,000</v>
      </c>
      <c r="E68" s="52">
        <f>[1]Regional!AJ3</f>
        <v>2014</v>
      </c>
      <c r="F68" s="66">
        <f>[1]Regional!AK3</f>
        <v>36090</v>
      </c>
      <c r="G68" s="50">
        <f>[1]Regional!AL3</f>
        <v>7.43</v>
      </c>
      <c r="H68" s="50">
        <f>[1]Regional!AM3</f>
        <v>8.4499999999999993</v>
      </c>
      <c r="I68" s="50">
        <f>[1]Regional!AN3</f>
        <v>13.3</v>
      </c>
      <c r="J68" s="50">
        <f>'[1]Table 6'!C68/'[1]Table 1'!D68</f>
        <v>9.8455195302527443</v>
      </c>
      <c r="K68" s="54">
        <f>'[1]Table 6'!C68/'[1]Table 2'!G68</f>
        <v>43113.35941866965</v>
      </c>
    </row>
    <row r="69" spans="1:11" s="2" customFormat="1" ht="15" x14ac:dyDescent="0.25">
      <c r="A69" s="8" t="s">
        <v>124</v>
      </c>
      <c r="B69" s="8" t="s">
        <v>125</v>
      </c>
      <c r="C69" s="66">
        <f>[1]Regional!AH4</f>
        <v>39000</v>
      </c>
      <c r="D69" s="67" t="str">
        <f>[1]Regional!AI4</f>
        <v>39,000 - 51,000</v>
      </c>
      <c r="E69" s="52">
        <f>[1]Regional!AJ4</f>
        <v>2015</v>
      </c>
      <c r="F69" s="66">
        <f>[1]Regional!AK4</f>
        <v>26291</v>
      </c>
      <c r="G69" s="50">
        <f>[1]Regional!AL4</f>
        <v>8.5</v>
      </c>
      <c r="H69" s="50">
        <f>[1]Regional!AM4</f>
        <v>9.5</v>
      </c>
      <c r="I69" s="50">
        <f>[1]Regional!AN4</f>
        <v>11.25</v>
      </c>
      <c r="J69" s="50">
        <f>'[1]Table 6'!C69/'[1]Table 1'!D69</f>
        <v>9.4497840277374241</v>
      </c>
      <c r="K69" s="54">
        <f>'[1]Table 6'!C69/'[1]Table 2'!G69</f>
        <v>25677.052631578947</v>
      </c>
    </row>
    <row r="70" spans="1:11" s="2" customFormat="1" ht="15" x14ac:dyDescent="0.25">
      <c r="A70" s="8" t="s">
        <v>126</v>
      </c>
      <c r="B70" s="8" t="s">
        <v>127</v>
      </c>
      <c r="C70" s="66">
        <f>[1]Regional!AH5</f>
        <v>65650</v>
      </c>
      <c r="D70" s="67" t="str">
        <f>[1]Regional!AI5</f>
        <v>43641 - 77523</v>
      </c>
      <c r="E70" s="52">
        <f>[1]Regional!AJ5</f>
        <v>2013</v>
      </c>
      <c r="F70" s="66">
        <f>[1]Regional!AK5</f>
        <v>29500</v>
      </c>
      <c r="G70" s="50">
        <f>[1]Regional!AL5</f>
        <v>7.4</v>
      </c>
      <c r="H70" s="50">
        <f>[1]Regional!AM5</f>
        <v>8.01</v>
      </c>
      <c r="I70" s="50">
        <f>[1]Regional!AN5</f>
        <v>11.81</v>
      </c>
      <c r="J70" s="50">
        <f>'[1]Table 6'!C70/'[1]Table 1'!D70</f>
        <v>10.498802028564963</v>
      </c>
      <c r="K70" s="54">
        <f>'[1]Table 6'!C70/'[1]Table 2'!G70</f>
        <v>34700.549934007919</v>
      </c>
    </row>
    <row r="71" spans="1:11" s="2" customFormat="1" ht="15" x14ac:dyDescent="0.25">
      <c r="A71" s="8" t="s">
        <v>128</v>
      </c>
      <c r="B71" s="8" t="s">
        <v>129</v>
      </c>
      <c r="C71" s="66">
        <f>[1]Regional!AH6</f>
        <v>50551</v>
      </c>
      <c r="D71" s="67">
        <f>[1]Regional!AI6</f>
        <v>0</v>
      </c>
      <c r="E71" s="52">
        <f>[1]Regional!AJ6</f>
        <v>2015</v>
      </c>
      <c r="F71" s="66">
        <f>[1]Regional!AK6</f>
        <v>38125</v>
      </c>
      <c r="G71" s="50">
        <f>[1]Regional!AL6</f>
        <v>7.55</v>
      </c>
      <c r="H71" s="50">
        <f>[1]Regional!AM6</f>
        <v>9.35</v>
      </c>
      <c r="I71" s="50">
        <f>[1]Regional!AN6</f>
        <v>11</v>
      </c>
      <c r="J71" s="50">
        <f>'[1]Table 6'!C71/'[1]Table 1'!D71</f>
        <v>8.0298699760092411</v>
      </c>
      <c r="K71" s="54">
        <f>'[1]Table 6'!C71/'[1]Table 2'!G71</f>
        <v>30123.611111111109</v>
      </c>
    </row>
    <row r="72" spans="1:11" s="2" customFormat="1" ht="15" x14ac:dyDescent="0.25">
      <c r="A72" s="8" t="s">
        <v>130</v>
      </c>
      <c r="B72" s="8" t="s">
        <v>131</v>
      </c>
      <c r="C72" s="66">
        <f>[1]Regional!AH7</f>
        <v>81600</v>
      </c>
      <c r="D72" s="67" t="str">
        <f>[1]Regional!AI7</f>
        <v>55724 and up</v>
      </c>
      <c r="E72" s="52">
        <f>[1]Regional!AJ7</f>
        <v>2013</v>
      </c>
      <c r="F72" s="66">
        <f>[1]Regional!AK7</f>
        <v>28133</v>
      </c>
      <c r="G72" s="50">
        <f>[1]Regional!AL7</f>
        <v>9.9600000000000009</v>
      </c>
      <c r="H72" s="50">
        <f>[1]Regional!AM7</f>
        <v>13.18</v>
      </c>
      <c r="I72" s="50">
        <f>[1]Regional!AN7</f>
        <v>17.440000000000001</v>
      </c>
      <c r="J72" s="50">
        <f>'[1]Table 6'!C72/'[1]Table 1'!D72</f>
        <v>12.453346666167576</v>
      </c>
      <c r="K72" s="54">
        <f>'[1]Table 6'!C72/'[1]Table 2'!G72</f>
        <v>35817.640725930483</v>
      </c>
    </row>
    <row r="73" spans="1:11" s="2" customFormat="1" ht="15" x14ac:dyDescent="0.25">
      <c r="A73" s="8" t="s">
        <v>132</v>
      </c>
      <c r="B73" s="8" t="s">
        <v>133</v>
      </c>
      <c r="C73" s="66">
        <f>[1]Regional!AH8</f>
        <v>65257</v>
      </c>
      <c r="D73" s="67" t="str">
        <f>[1]Regional!AI8</f>
        <v>53,223-79,010</v>
      </c>
      <c r="E73" s="52">
        <f>[1]Regional!AJ8</f>
        <v>2011</v>
      </c>
      <c r="F73" s="66">
        <f>[1]Regional!AK8</f>
        <v>37500</v>
      </c>
      <c r="G73" s="50">
        <f>[1]Regional!AL8</f>
        <v>10.56</v>
      </c>
      <c r="H73" s="50">
        <f>[1]Regional!AM8</f>
        <v>10.56</v>
      </c>
      <c r="I73" s="50">
        <f>[1]Regional!AN8</f>
        <v>11.19</v>
      </c>
      <c r="J73" s="50">
        <f>'[1]Table 6'!C73/'[1]Table 1'!D73</f>
        <v>18.205000498057576</v>
      </c>
      <c r="K73" s="54">
        <f>'[1]Table 6'!C73/'[1]Table 2'!G73</f>
        <v>44874.107142857145</v>
      </c>
    </row>
    <row r="74" spans="1:11" s="2" customFormat="1" ht="15" x14ac:dyDescent="0.25">
      <c r="A74" s="8" t="s">
        <v>134</v>
      </c>
      <c r="B74" s="8" t="s">
        <v>135</v>
      </c>
      <c r="C74" s="66">
        <f>[1]Regional!AH9</f>
        <v>78291</v>
      </c>
      <c r="D74" s="67">
        <f>[1]Regional!AI9</f>
        <v>0</v>
      </c>
      <c r="E74" s="52">
        <f>[1]Regional!AJ9</f>
        <v>2006</v>
      </c>
      <c r="F74" s="66">
        <f>[1]Regional!AK9</f>
        <v>35547</v>
      </c>
      <c r="G74" s="50">
        <f>[1]Regional!AL9</f>
        <v>8.75</v>
      </c>
      <c r="H74" s="50">
        <f>[1]Regional!AM9</f>
        <v>12.01</v>
      </c>
      <c r="I74" s="50">
        <f>[1]Regional!AN9</f>
        <v>17.350000000000001</v>
      </c>
      <c r="J74" s="50">
        <f>'[1]Table 6'!C74/'[1]Table 1'!D74</f>
        <v>24.386021838800417</v>
      </c>
      <c r="K74" s="54">
        <f>'[1]Table 6'!C74/'[1]Table 2'!G74</f>
        <v>37133.372681281624</v>
      </c>
    </row>
    <row r="75" spans="1:11" s="2" customFormat="1" ht="15" x14ac:dyDescent="0.25">
      <c r="A75" s="8" t="s">
        <v>136</v>
      </c>
      <c r="B75" s="8" t="s">
        <v>137</v>
      </c>
      <c r="C75" s="66">
        <f>[1]Regional!AH10</f>
        <v>50000</v>
      </c>
      <c r="D75" s="67">
        <f>[1]Regional!AI10</f>
        <v>0</v>
      </c>
      <c r="E75" s="52">
        <f>[1]Regional!AJ10</f>
        <v>2008</v>
      </c>
      <c r="F75" s="66">
        <f>[1]Regional!AK10</f>
        <v>38125</v>
      </c>
      <c r="G75" s="50">
        <f>[1]Regional!AL10</f>
        <v>0</v>
      </c>
      <c r="H75" s="50">
        <f>[1]Regional!AM10</f>
        <v>0</v>
      </c>
      <c r="I75" s="50">
        <f>[1]Regional!AN10</f>
        <v>0</v>
      </c>
      <c r="J75" s="50">
        <f>'[1]Table 6'!C75/'[1]Table 1'!D75</f>
        <v>16.451629349534777</v>
      </c>
      <c r="K75" s="54">
        <f>'[1]Table 6'!C75/'[1]Table 2'!G75</f>
        <v>47107.299270072988</v>
      </c>
    </row>
    <row r="76" spans="1:11" s="2" customFormat="1" ht="15" x14ac:dyDescent="0.25">
      <c r="A76" s="8" t="s">
        <v>138</v>
      </c>
      <c r="B76" s="8" t="s">
        <v>139</v>
      </c>
      <c r="C76" s="66">
        <f>[1]Regional!AH11</f>
        <v>178230</v>
      </c>
      <c r="D76" s="67" t="str">
        <f>[1]Regional!AI11</f>
        <v>81696-</v>
      </c>
      <c r="E76" s="52">
        <f>[1]Regional!AJ11</f>
        <v>1994</v>
      </c>
      <c r="F76" s="66">
        <f>[1]Regional!AK11</f>
        <v>38016</v>
      </c>
      <c r="G76" s="50">
        <f>[1]Regional!AL11</f>
        <v>9</v>
      </c>
      <c r="H76" s="50">
        <f>[1]Regional!AM11</f>
        <v>10.95</v>
      </c>
      <c r="I76" s="50">
        <f>[1]Regional!AN11</f>
        <v>12.75</v>
      </c>
      <c r="J76" s="50">
        <f>'[1]Table 6'!C76/'[1]Table 1'!D76</f>
        <v>12.29246886867438</v>
      </c>
      <c r="K76" s="54">
        <f>'[1]Table 6'!C76/'[1]Table 2'!G76</f>
        <v>34166.953053083766</v>
      </c>
    </row>
    <row r="77" spans="1:11" s="2" customFormat="1" ht="15" x14ac:dyDescent="0.25">
      <c r="A77" s="8" t="s">
        <v>140</v>
      </c>
      <c r="B77" s="8" t="s">
        <v>141</v>
      </c>
      <c r="C77" s="66">
        <f>[1]Regional!AH12</f>
        <v>65667</v>
      </c>
      <c r="D77" s="67" t="str">
        <f>[1]Regional!AI12</f>
        <v>$50,146-$75,219</v>
      </c>
      <c r="E77" s="52">
        <f>[1]Regional!AJ12</f>
        <v>2004</v>
      </c>
      <c r="F77" s="66">
        <f>[1]Regional!AK12</f>
        <v>36685</v>
      </c>
      <c r="G77" s="50">
        <f>[1]Regional!AL12</f>
        <v>10.1</v>
      </c>
      <c r="H77" s="50">
        <f>[1]Regional!AM12</f>
        <v>10.27</v>
      </c>
      <c r="I77" s="50">
        <f>[1]Regional!AN12</f>
        <v>10.52</v>
      </c>
      <c r="J77" s="50">
        <f>'[1]Table 6'!C77/'[1]Table 1'!D77</f>
        <v>9.914585311480824</v>
      </c>
      <c r="K77" s="54">
        <f>'[1]Table 6'!C77/'[1]Table 2'!G77</f>
        <v>34176.194348444806</v>
      </c>
    </row>
    <row r="78" spans="1:11" s="2" customFormat="1" ht="15" x14ac:dyDescent="0.25">
      <c r="A78" s="8" t="s">
        <v>142</v>
      </c>
      <c r="B78" s="8" t="s">
        <v>143</v>
      </c>
      <c r="C78" s="66">
        <f>[1]Regional!AH13</f>
        <v>57000</v>
      </c>
      <c r="D78" s="67" t="str">
        <f>[1]Regional!AI13</f>
        <v>51,350-65,537</v>
      </c>
      <c r="E78" s="52">
        <f>[1]Regional!AJ13</f>
        <v>2013</v>
      </c>
      <c r="F78" s="66">
        <f>[1]Regional!AK13</f>
        <v>38125</v>
      </c>
      <c r="G78" s="50">
        <f>[1]Regional!AL13</f>
        <v>10.199999999999999</v>
      </c>
      <c r="H78" s="50">
        <f>[1]Regional!AM13</f>
        <v>12.4</v>
      </c>
      <c r="I78" s="50">
        <f>[1]Regional!AN13</f>
        <v>13.7</v>
      </c>
      <c r="J78" s="50">
        <f>'[1]Table 6'!C78/'[1]Table 1'!D78</f>
        <v>17.034105020400922</v>
      </c>
      <c r="K78" s="54">
        <f>'[1]Table 6'!C78/'[1]Table 2'!G78</f>
        <v>92328.125</v>
      </c>
    </row>
    <row r="79" spans="1:11" s="2" customFormat="1" ht="15" x14ac:dyDescent="0.25">
      <c r="A79" s="8" t="s">
        <v>144</v>
      </c>
      <c r="B79" s="8" t="s">
        <v>145</v>
      </c>
      <c r="C79" s="66">
        <f>[1]Regional!AH14</f>
        <v>61200</v>
      </c>
      <c r="D79" s="67" t="str">
        <f>[1]Regional!AI14</f>
        <v>60000 - 61200</v>
      </c>
      <c r="E79" s="52">
        <f>[1]Regional!AJ14</f>
        <v>2012</v>
      </c>
      <c r="F79" s="66">
        <f>[1]Regional!AK14</f>
        <v>37125</v>
      </c>
      <c r="G79" s="50">
        <f>[1]Regional!AL14</f>
        <v>9.9600000000000009</v>
      </c>
      <c r="H79" s="50">
        <f>[1]Regional!AM14</f>
        <v>11.79</v>
      </c>
      <c r="I79" s="50">
        <f>[1]Regional!AN14</f>
        <v>13.06</v>
      </c>
      <c r="J79" s="50">
        <f>'[1]Table 6'!C79/'[1]Table 1'!D79</f>
        <v>7.8767211806594588</v>
      </c>
      <c r="K79" s="54">
        <f>'[1]Table 6'!C79/'[1]Table 2'!G79</f>
        <v>40102.406712298522</v>
      </c>
    </row>
    <row r="80" spans="1:11" s="2" customFormat="1" thickBot="1" x14ac:dyDescent="0.3">
      <c r="A80" s="99" t="s">
        <v>168</v>
      </c>
      <c r="B80" s="100"/>
      <c r="C80" s="68">
        <f>AVERAGE(C68:C79)</f>
        <v>71870.5</v>
      </c>
      <c r="D80" s="69" t="s">
        <v>1</v>
      </c>
      <c r="E80" s="70" t="s">
        <v>1</v>
      </c>
      <c r="F80" s="71">
        <f t="shared" ref="F80:K80" si="1">AVERAGE(F68:F79)</f>
        <v>34938.5</v>
      </c>
      <c r="G80" s="72">
        <f t="shared" si="1"/>
        <v>8.2841666666666658</v>
      </c>
      <c r="H80" s="72">
        <f t="shared" si="1"/>
        <v>9.7058333333333326</v>
      </c>
      <c r="I80" s="73">
        <f t="shared" si="1"/>
        <v>11.9475</v>
      </c>
      <c r="J80" s="72">
        <f t="shared" si="1"/>
        <v>13.036487858028357</v>
      </c>
      <c r="K80" s="73">
        <f t="shared" si="1"/>
        <v>41610.05600244474</v>
      </c>
    </row>
    <row r="81" spans="1:11" s="2" customFormat="1" ht="16.5" thickTop="1" thickBot="1" x14ac:dyDescent="0.3">
      <c r="A81" s="10"/>
      <c r="B81" s="92" t="s">
        <v>146</v>
      </c>
      <c r="C81" s="61"/>
      <c r="D81" s="62"/>
      <c r="E81" s="63"/>
      <c r="F81" s="61"/>
      <c r="G81" s="64"/>
      <c r="H81" s="64"/>
      <c r="I81" s="65"/>
      <c r="J81" s="64"/>
      <c r="K81" s="65"/>
    </row>
    <row r="82" spans="1:11" s="2" customFormat="1" thickTop="1" x14ac:dyDescent="0.25">
      <c r="A82" s="8" t="s">
        <v>147</v>
      </c>
      <c r="B82" s="8" t="s">
        <v>148</v>
      </c>
      <c r="C82" s="66">
        <f>[1]Municipal!AH3</f>
        <v>92108</v>
      </c>
      <c r="D82" s="67" t="str">
        <f>[1]Municipal!AI3</f>
        <v>85405-138355</v>
      </c>
      <c r="E82" s="52">
        <f>[1]Municipal!AJ3</f>
        <v>2013</v>
      </c>
      <c r="F82" s="66">
        <f>[1]Municipal!AK3</f>
        <v>47117</v>
      </c>
      <c r="G82" s="50">
        <f>[1]Municipal!AL3</f>
        <v>7.25</v>
      </c>
      <c r="H82" s="50">
        <f>[1]Municipal!AM3</f>
        <v>0</v>
      </c>
      <c r="I82" s="50">
        <v>16.260000000000002</v>
      </c>
      <c r="J82" s="50">
        <f>'[1]Table 6'!C82/'[1]Table 1'!D82</f>
        <v>31.009890716784096</v>
      </c>
      <c r="K82" s="54">
        <f>'[1]Table 6'!C82/'[1]Table 2'!G82</f>
        <v>53031.883228391533</v>
      </c>
    </row>
    <row r="83" spans="1:11" s="2" customFormat="1" ht="15" x14ac:dyDescent="0.25">
      <c r="A83" s="8" t="s">
        <v>149</v>
      </c>
      <c r="B83" s="8" t="s">
        <v>150</v>
      </c>
      <c r="C83" s="66">
        <f>[1]Municipal!AH4</f>
        <v>0</v>
      </c>
      <c r="D83" s="67">
        <f>[1]Municipal!AI4</f>
        <v>0</v>
      </c>
      <c r="E83" s="52">
        <f>[1]Municipal!AJ4</f>
        <v>2012</v>
      </c>
      <c r="F83" s="66">
        <f>[1]Municipal!AK4</f>
        <v>41005</v>
      </c>
      <c r="G83" s="50">
        <f>[1]Municipal!AL4</f>
        <v>13.1</v>
      </c>
      <c r="H83" s="50">
        <f>[1]Municipal!AM4</f>
        <v>15.1</v>
      </c>
      <c r="I83" s="50">
        <f>[1]Municipal!AN4</f>
        <v>16.600000000000001</v>
      </c>
      <c r="J83" s="50">
        <f>'[1]Table 6'!C83/'[1]Table 1'!D83</f>
        <v>44.668434450572761</v>
      </c>
      <c r="K83" s="54">
        <f>'[1]Table 6'!C83/'[1]Table 2'!G83</f>
        <v>52641.75</v>
      </c>
    </row>
    <row r="84" spans="1:11" s="2" customFormat="1" ht="15" x14ac:dyDescent="0.25">
      <c r="A84" s="8" t="s">
        <v>151</v>
      </c>
      <c r="B84" s="8" t="s">
        <v>152</v>
      </c>
      <c r="C84" s="66">
        <f>[1]Municipal!AH5</f>
        <v>72171</v>
      </c>
      <c r="D84" s="67" t="str">
        <f>[1]Municipal!AI5</f>
        <v>69423-125755</v>
      </c>
      <c r="E84" s="52">
        <f>[1]Municipal!AJ5</f>
        <v>2012</v>
      </c>
      <c r="F84" s="66">
        <f>[1]Municipal!AK5</f>
        <v>39968</v>
      </c>
      <c r="G84" s="50">
        <f>[1]Municipal!AL5</f>
        <v>13.81</v>
      </c>
      <c r="H84" s="50">
        <f>[1]Municipal!AM5</f>
        <v>13.81</v>
      </c>
      <c r="I84" s="50">
        <f>[1]Municipal!AN5</f>
        <v>13.81</v>
      </c>
      <c r="J84" s="50">
        <f>'[1]Table 6'!C84/'[1]Table 1'!D84</f>
        <v>28.122167121249689</v>
      </c>
      <c r="K84" s="54">
        <f>'[1]Table 6'!C84/'[1]Table 2'!G84</f>
        <v>45475.821972734564</v>
      </c>
    </row>
    <row r="85" spans="1:11" s="2" customFormat="1" ht="15" x14ac:dyDescent="0.25">
      <c r="A85" s="8" t="s">
        <v>153</v>
      </c>
      <c r="B85" s="8" t="s">
        <v>154</v>
      </c>
      <c r="C85" s="66">
        <f>[1]Municipal!AH6</f>
        <v>105564</v>
      </c>
      <c r="D85" s="67" t="str">
        <f>[1]Municipal!AI6</f>
        <v>$79,862-$136,922</v>
      </c>
      <c r="E85" s="52">
        <f>[1]Municipal!AJ6</f>
        <v>2011</v>
      </c>
      <c r="F85" s="66">
        <f>[1]Municipal!AK6</f>
        <v>38416</v>
      </c>
      <c r="G85" s="50">
        <f>[1]Municipal!AL6</f>
        <v>11.91</v>
      </c>
      <c r="H85" s="50">
        <f>[1]Municipal!AM6</f>
        <v>11.91</v>
      </c>
      <c r="I85" s="50">
        <f>[1]Municipal!AN6</f>
        <v>13.79</v>
      </c>
      <c r="J85" s="50">
        <f>'[1]Table 6'!C85/'[1]Table 1'!D85</f>
        <v>25.855451765052695</v>
      </c>
      <c r="K85" s="54">
        <f>'[1]Table 6'!C85/'[1]Table 2'!G85</f>
        <v>42525.166666666664</v>
      </c>
    </row>
    <row r="86" spans="1:11" s="2" customFormat="1" ht="15" x14ac:dyDescent="0.25">
      <c r="A86" s="8" t="s">
        <v>155</v>
      </c>
      <c r="B86" s="8" t="s">
        <v>156</v>
      </c>
      <c r="C86" s="66">
        <f>[1]Municipal!AH7</f>
        <v>55536</v>
      </c>
      <c r="D86" s="67" t="str">
        <f>[1]Municipal!AI7</f>
        <v>41,068 to 60,966</v>
      </c>
      <c r="E86" s="52">
        <f>[1]Municipal!AJ7</f>
        <v>2004</v>
      </c>
      <c r="F86" s="66">
        <f>[1]Municipal!AK7</f>
        <v>39126</v>
      </c>
      <c r="G86" s="50">
        <f>[1]Municipal!AL7</f>
        <v>12.47</v>
      </c>
      <c r="H86" s="50">
        <f>[1]Municipal!AM7</f>
        <v>14.6</v>
      </c>
      <c r="I86" s="50">
        <f>[1]Municipal!AN7</f>
        <v>14.6</v>
      </c>
      <c r="J86" s="50">
        <f>'[1]Table 6'!C86/'[1]Table 1'!D86</f>
        <v>32.948645598194133</v>
      </c>
      <c r="K86" s="54">
        <f>'[1]Table 6'!C86/'[1]Table 2'!G86</f>
        <v>41212.941176470587</v>
      </c>
    </row>
    <row r="87" spans="1:11" s="2" customFormat="1" ht="15" x14ac:dyDescent="0.25">
      <c r="A87" s="8" t="s">
        <v>157</v>
      </c>
      <c r="B87" s="8" t="s">
        <v>158</v>
      </c>
      <c r="C87" s="66">
        <f>[1]Municipal!AH8</f>
        <v>92160</v>
      </c>
      <c r="D87" s="67" t="str">
        <f>[1]Municipal!AI8</f>
        <v>64585-101008</v>
      </c>
      <c r="E87" s="52">
        <f>[1]Municipal!AJ8</f>
        <v>2002</v>
      </c>
      <c r="F87" s="66">
        <f>[1]Municipal!AK8</f>
        <v>39650</v>
      </c>
      <c r="G87" s="50">
        <f>[1]Municipal!AL8</f>
        <v>12.48</v>
      </c>
      <c r="H87" s="50">
        <f>[1]Municipal!AM8</f>
        <v>13.76</v>
      </c>
      <c r="I87" s="50">
        <f>[1]Municipal!AN8</f>
        <v>16.73</v>
      </c>
      <c r="J87" s="50">
        <f>'[1]Table 6'!C87/'[1]Table 1'!D87</f>
        <v>36.404165865186449</v>
      </c>
      <c r="K87" s="54">
        <f>'[1]Table 6'!C87/'[1]Table 2'!G87</f>
        <v>50467.961904761905</v>
      </c>
    </row>
    <row r="88" spans="1:11" s="2" customFormat="1" ht="15" x14ac:dyDescent="0.25">
      <c r="A88" s="8" t="s">
        <v>159</v>
      </c>
      <c r="B88" s="8" t="s">
        <v>160</v>
      </c>
      <c r="C88" s="66">
        <f>[1]Municipal!AH9</f>
        <v>48812</v>
      </c>
      <c r="D88" s="67" t="str">
        <f>[1]Municipal!AI9</f>
        <v>37,368-55,210</v>
      </c>
      <c r="E88" s="52">
        <f>[1]Municipal!AJ9</f>
        <v>2013</v>
      </c>
      <c r="F88" s="66">
        <f>[1]Municipal!AK9</f>
        <v>37125</v>
      </c>
      <c r="G88" s="50">
        <f>[1]Municipal!AL9</f>
        <v>7.25</v>
      </c>
      <c r="H88" s="50">
        <f>[1]Municipal!AM9</f>
        <v>7.25</v>
      </c>
      <c r="I88" s="50">
        <f>[1]Municipal!AN9</f>
        <v>7.25</v>
      </c>
      <c r="J88" s="50">
        <f>'[1]Table 6'!C88/'[1]Table 1'!D88</f>
        <v>27.219617404351087</v>
      </c>
      <c r="K88" s="54">
        <f>'[1]Table 6'!C88/'[1]Table 2'!G88</f>
        <v>36283.75</v>
      </c>
    </row>
    <row r="89" spans="1:11" s="2" customFormat="1" ht="15" x14ac:dyDescent="0.25">
      <c r="A89" s="8" t="s">
        <v>161</v>
      </c>
      <c r="B89" s="8" t="s">
        <v>162</v>
      </c>
      <c r="C89" s="66">
        <f>[1]Municipal!AH10</f>
        <v>46081</v>
      </c>
      <c r="D89" s="67">
        <f>[1]Municipal!AI10</f>
        <v>0</v>
      </c>
      <c r="E89" s="52">
        <f>[1]Municipal!AJ10</f>
        <v>2008</v>
      </c>
      <c r="F89" s="66">
        <f>[1]Municipal!AK10</f>
        <v>0</v>
      </c>
      <c r="G89" s="50">
        <f>[1]Municipal!AL10</f>
        <v>7.25</v>
      </c>
      <c r="H89" s="50">
        <f>[1]Municipal!AM10</f>
        <v>14.61</v>
      </c>
      <c r="I89" s="50">
        <f>[1]Municipal!AN10</f>
        <v>0</v>
      </c>
      <c r="J89" s="50">
        <f>'[1]Table 6'!C89/'[1]Table 1'!D89</f>
        <v>12.193931912681913</v>
      </c>
      <c r="K89" s="54">
        <f>'[1]Table 6'!C89/'[1]Table 2'!G89</f>
        <v>36586.549707602338</v>
      </c>
    </row>
    <row r="90" spans="1:11" s="2" customFormat="1" ht="15" x14ac:dyDescent="0.25">
      <c r="A90" s="8" t="s">
        <v>163</v>
      </c>
      <c r="B90" s="8" t="s">
        <v>164</v>
      </c>
      <c r="C90" s="66">
        <f>[1]Municipal!AH11</f>
        <v>92706</v>
      </c>
      <c r="D90" s="67" t="str">
        <f>[1]Municipal!AI11</f>
        <v>$63,225-$94,837</v>
      </c>
      <c r="E90" s="52">
        <f>[1]Municipal!AJ11</f>
        <v>1993</v>
      </c>
      <c r="F90" s="66">
        <f>[1]Municipal!AK11</f>
        <v>36511</v>
      </c>
      <c r="G90" s="50">
        <f>[1]Municipal!AL11</f>
        <v>0</v>
      </c>
      <c r="H90" s="50">
        <f>[1]Municipal!AM11</f>
        <v>0</v>
      </c>
      <c r="I90" s="50">
        <f>[1]Municipal!AN11</f>
        <v>0</v>
      </c>
      <c r="J90" s="50">
        <f>'[1]Table 6'!C90/'[1]Table 1'!D90</f>
        <v>44.102028549962434</v>
      </c>
      <c r="K90" s="54">
        <f>'[1]Table 6'!C90/'[1]Table 2'!G90</f>
        <v>56172.057416267948</v>
      </c>
    </row>
    <row r="91" spans="1:11" s="2" customFormat="1" ht="15" x14ac:dyDescent="0.25">
      <c r="A91" s="8" t="s">
        <v>165</v>
      </c>
      <c r="B91" s="8" t="s">
        <v>166</v>
      </c>
      <c r="C91" s="66">
        <f>[1]Municipal!AH12</f>
        <v>63994</v>
      </c>
      <c r="D91" s="67" t="str">
        <f>[1]Municipal!AI12</f>
        <v>$49,357 - $73,048</v>
      </c>
      <c r="E91" s="52">
        <f>[1]Municipal!AJ12</f>
        <v>2007</v>
      </c>
      <c r="F91" s="66">
        <f>[1]Municipal!AK12</f>
        <v>49357</v>
      </c>
      <c r="G91" s="50">
        <f>[1]Municipal!AL12</f>
        <v>10.73</v>
      </c>
      <c r="H91" s="50">
        <f>[1]Municipal!AM12</f>
        <v>13.69</v>
      </c>
      <c r="I91" s="50">
        <f>[1]Municipal!AN12</f>
        <v>0</v>
      </c>
      <c r="J91" s="50">
        <f>'[1]Table 6'!C91/'[1]Table 1'!D91</f>
        <v>29.072695219330082</v>
      </c>
      <c r="K91" s="54">
        <f>'[1]Table 6'!C91/'[1]Table 2'!G91</f>
        <v>43130.461538461539</v>
      </c>
    </row>
    <row r="92" spans="1:11" s="2" customFormat="1" ht="15" x14ac:dyDescent="0.25">
      <c r="A92" s="103" t="s">
        <v>168</v>
      </c>
      <c r="B92" s="104"/>
      <c r="C92" s="74">
        <f>AVERAGE(C82:C91)</f>
        <v>66913.2</v>
      </c>
      <c r="D92" s="75" t="s">
        <v>1</v>
      </c>
      <c r="E92" s="76" t="s">
        <v>1</v>
      </c>
      <c r="F92" s="77">
        <f t="shared" ref="F92:K92" si="2">AVERAGE(F82:F91)</f>
        <v>36827.5</v>
      </c>
      <c r="G92" s="78">
        <f t="shared" si="2"/>
        <v>9.6250000000000018</v>
      </c>
      <c r="H92" s="78">
        <f t="shared" si="2"/>
        <v>10.473000000000001</v>
      </c>
      <c r="I92" s="79">
        <f t="shared" si="2"/>
        <v>9.9039999999999999</v>
      </c>
      <c r="J92" s="78">
        <f t="shared" si="2"/>
        <v>31.159702860336534</v>
      </c>
      <c r="K92" s="79">
        <f t="shared" si="2"/>
        <v>45752.834361135712</v>
      </c>
    </row>
    <row r="93" spans="1:11" s="2" customFormat="1" thickBot="1" x14ac:dyDescent="0.3">
      <c r="A93" s="5"/>
      <c r="B93" s="11"/>
      <c r="C93" s="80"/>
      <c r="D93" s="81"/>
      <c r="E93" s="82"/>
      <c r="F93" s="80"/>
      <c r="G93" s="83"/>
      <c r="H93" s="83"/>
      <c r="I93" s="84"/>
      <c r="J93" s="83"/>
      <c r="K93" s="84"/>
    </row>
    <row r="94" spans="1:11" s="2" customFormat="1" thickTop="1" x14ac:dyDescent="0.25">
      <c r="A94" s="105" t="s">
        <v>169</v>
      </c>
      <c r="B94" s="106"/>
      <c r="C94" s="85">
        <f>AVERAGE(C82:C91,C68:C79,C8:C65)</f>
        <v>73758.837499999994</v>
      </c>
      <c r="D94" s="86" t="s">
        <v>1</v>
      </c>
      <c r="E94" s="86" t="s">
        <v>1</v>
      </c>
      <c r="F94" s="85">
        <f t="shared" ref="F94:K94" si="3">AVERAGE(F82:F91,F68:F79,F8:F65)</f>
        <v>37937.210526315786</v>
      </c>
      <c r="G94" s="87">
        <f t="shared" si="3"/>
        <v>9.8651250000000026</v>
      </c>
      <c r="H94" s="87">
        <f t="shared" si="3"/>
        <v>10.458375</v>
      </c>
      <c r="I94" s="87">
        <f t="shared" si="3"/>
        <v>11.63275</v>
      </c>
      <c r="J94" s="87">
        <f t="shared" si="3"/>
        <v>15.131790846149144</v>
      </c>
      <c r="K94" s="88">
        <f t="shared" si="3"/>
        <v>46394.655319272824</v>
      </c>
    </row>
    <row r="95" spans="1:11" ht="15" x14ac:dyDescent="0.25"/>
    <row r="96" spans="1:11" ht="15" x14ac:dyDescent="0.25">
      <c r="C96" s="15"/>
      <c r="F96" s="15"/>
      <c r="G96" s="15"/>
      <c r="H96" s="15"/>
      <c r="I96" s="15"/>
      <c r="J96" s="15"/>
      <c r="K96" s="15"/>
    </row>
  </sheetData>
  <mergeCells count="7">
    <mergeCell ref="A92:B92"/>
    <mergeCell ref="A94:B94"/>
    <mergeCell ref="C4:E4"/>
    <mergeCell ref="B4:B6"/>
    <mergeCell ref="A66:B66"/>
    <mergeCell ref="A67:B67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2016-06-30T19:56:06Z</dcterms:created>
  <dcterms:modified xsi:type="dcterms:W3CDTF">2017-04-25T15:08:20Z</dcterms:modified>
</cp:coreProperties>
</file>