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F91" i="1"/>
  <c r="G91" i="1" s="1"/>
  <c r="E91" i="1"/>
  <c r="D91" i="1"/>
  <c r="C91" i="1"/>
  <c r="B91" i="1"/>
  <c r="J90" i="1"/>
  <c r="I90" i="1"/>
  <c r="H90" i="1"/>
  <c r="F90" i="1"/>
  <c r="G90" i="1" s="1"/>
  <c r="E90" i="1"/>
  <c r="D90" i="1"/>
  <c r="C90" i="1"/>
  <c r="B90" i="1"/>
  <c r="J89" i="1"/>
  <c r="I89" i="1"/>
  <c r="H89" i="1"/>
  <c r="F89" i="1"/>
  <c r="G89" i="1" s="1"/>
  <c r="E89" i="1"/>
  <c r="D89" i="1"/>
  <c r="B89" i="1"/>
  <c r="J88" i="1"/>
  <c r="I88" i="1"/>
  <c r="H88" i="1"/>
  <c r="F88" i="1"/>
  <c r="G88" i="1" s="1"/>
  <c r="E88" i="1"/>
  <c r="D88" i="1"/>
  <c r="C88" i="1"/>
  <c r="B88" i="1"/>
  <c r="J87" i="1"/>
  <c r="I87" i="1"/>
  <c r="H87" i="1"/>
  <c r="F87" i="1"/>
  <c r="G87" i="1" s="1"/>
  <c r="E87" i="1"/>
  <c r="D87" i="1"/>
  <c r="C87" i="1"/>
  <c r="B87" i="1"/>
  <c r="J86" i="1"/>
  <c r="I86" i="1"/>
  <c r="H86" i="1"/>
  <c r="F86" i="1"/>
  <c r="G86" i="1" s="1"/>
  <c r="E86" i="1"/>
  <c r="D86" i="1"/>
  <c r="B86" i="1"/>
  <c r="J85" i="1"/>
  <c r="I85" i="1"/>
  <c r="H85" i="1"/>
  <c r="F85" i="1"/>
  <c r="G85" i="1" s="1"/>
  <c r="E85" i="1"/>
  <c r="D85" i="1"/>
  <c r="C85" i="1"/>
  <c r="B85" i="1"/>
  <c r="J84" i="1"/>
  <c r="I84" i="1"/>
  <c r="H84" i="1"/>
  <c r="F84" i="1"/>
  <c r="G84" i="1" s="1"/>
  <c r="E84" i="1"/>
  <c r="D84" i="1"/>
  <c r="B84" i="1"/>
  <c r="J83" i="1"/>
  <c r="I83" i="1"/>
  <c r="H83" i="1"/>
  <c r="F83" i="1"/>
  <c r="E83" i="1"/>
  <c r="D83" i="1"/>
  <c r="C83" i="1"/>
  <c r="B83" i="1"/>
  <c r="A83" i="1"/>
  <c r="J80" i="1"/>
  <c r="I80" i="1"/>
  <c r="H80" i="1"/>
  <c r="F80" i="1"/>
  <c r="G80" i="1" s="1"/>
  <c r="E80" i="1"/>
  <c r="D80" i="1"/>
  <c r="C80" i="1"/>
  <c r="B80" i="1"/>
  <c r="A80" i="1"/>
  <c r="J79" i="1"/>
  <c r="I79" i="1"/>
  <c r="H79" i="1"/>
  <c r="F79" i="1"/>
  <c r="G79" i="1" s="1"/>
  <c r="E79" i="1"/>
  <c r="D79" i="1"/>
  <c r="B79" i="1"/>
  <c r="A79" i="1"/>
  <c r="J78" i="1"/>
  <c r="I78" i="1"/>
  <c r="H78" i="1"/>
  <c r="F78" i="1"/>
  <c r="G78" i="1" s="1"/>
  <c r="E78" i="1"/>
  <c r="D78" i="1"/>
  <c r="C78" i="1"/>
  <c r="B78" i="1"/>
  <c r="A78" i="1"/>
  <c r="J77" i="1"/>
  <c r="I77" i="1"/>
  <c r="H77" i="1"/>
  <c r="F77" i="1"/>
  <c r="G77" i="1" s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F75" i="1"/>
  <c r="G75" i="1" s="1"/>
  <c r="E75" i="1"/>
  <c r="D75" i="1"/>
  <c r="C75" i="1"/>
  <c r="B75" i="1"/>
  <c r="A75" i="1"/>
  <c r="J74" i="1"/>
  <c r="I74" i="1"/>
  <c r="H74" i="1"/>
  <c r="F74" i="1"/>
  <c r="G74" i="1" s="1"/>
  <c r="E74" i="1"/>
  <c r="D74" i="1"/>
  <c r="C74" i="1"/>
  <c r="B74" i="1"/>
  <c r="A74" i="1"/>
  <c r="J73" i="1"/>
  <c r="I73" i="1"/>
  <c r="H73" i="1"/>
  <c r="F73" i="1"/>
  <c r="G73" i="1" s="1"/>
  <c r="E73" i="1"/>
  <c r="D73" i="1"/>
  <c r="C73" i="1"/>
  <c r="B73" i="1"/>
  <c r="A73" i="1"/>
  <c r="J72" i="1"/>
  <c r="I72" i="1"/>
  <c r="H72" i="1"/>
  <c r="F72" i="1"/>
  <c r="G72" i="1" s="1"/>
  <c r="E72" i="1"/>
  <c r="D72" i="1"/>
  <c r="B72" i="1"/>
  <c r="A72" i="1"/>
  <c r="J71" i="1"/>
  <c r="I71" i="1"/>
  <c r="H71" i="1"/>
  <c r="F71" i="1"/>
  <c r="G71" i="1" s="1"/>
  <c r="E71" i="1"/>
  <c r="D71" i="1"/>
  <c r="C71" i="1"/>
  <c r="B71" i="1"/>
  <c r="A71" i="1"/>
  <c r="J70" i="1"/>
  <c r="I70" i="1"/>
  <c r="H70" i="1"/>
  <c r="F70" i="1"/>
  <c r="G70" i="1" s="1"/>
  <c r="E70" i="1"/>
  <c r="D70" i="1"/>
  <c r="C70" i="1"/>
  <c r="C81" i="1" s="1"/>
  <c r="B70" i="1"/>
  <c r="A70" i="1"/>
  <c r="J69" i="1"/>
  <c r="I69" i="1"/>
  <c r="I81" i="1" s="1"/>
  <c r="H69" i="1"/>
  <c r="F69" i="1"/>
  <c r="E69" i="1"/>
  <c r="E81" i="1" s="1"/>
  <c r="D69" i="1"/>
  <c r="B69" i="1"/>
  <c r="A69" i="1"/>
  <c r="J66" i="1"/>
  <c r="I66" i="1"/>
  <c r="H66" i="1"/>
  <c r="F66" i="1"/>
  <c r="G66" i="1" s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F64" i="1"/>
  <c r="G64" i="1" s="1"/>
  <c r="E64" i="1"/>
  <c r="D64" i="1"/>
  <c r="C64" i="1"/>
  <c r="B64" i="1"/>
  <c r="A64" i="1"/>
  <c r="J63" i="1"/>
  <c r="I63" i="1"/>
  <c r="H63" i="1"/>
  <c r="F63" i="1"/>
  <c r="G63" i="1" s="1"/>
  <c r="E63" i="1"/>
  <c r="D63" i="1"/>
  <c r="C63" i="1"/>
  <c r="B63" i="1"/>
  <c r="A63" i="1"/>
  <c r="J62" i="1"/>
  <c r="I62" i="1"/>
  <c r="H62" i="1"/>
  <c r="F62" i="1"/>
  <c r="G62" i="1" s="1"/>
  <c r="E62" i="1"/>
  <c r="D62" i="1"/>
  <c r="B62" i="1"/>
  <c r="A62" i="1"/>
  <c r="J61" i="1"/>
  <c r="I61" i="1"/>
  <c r="H61" i="1"/>
  <c r="F61" i="1"/>
  <c r="G61" i="1" s="1"/>
  <c r="E61" i="1"/>
  <c r="D61" i="1"/>
  <c r="C61" i="1"/>
  <c r="B61" i="1"/>
  <c r="A61" i="1"/>
  <c r="J60" i="1"/>
  <c r="I60" i="1"/>
  <c r="H60" i="1"/>
  <c r="F60" i="1"/>
  <c r="G60" i="1" s="1"/>
  <c r="E60" i="1"/>
  <c r="D60" i="1"/>
  <c r="C60" i="1"/>
  <c r="B60" i="1"/>
  <c r="A60" i="1"/>
  <c r="J59" i="1"/>
  <c r="I59" i="1"/>
  <c r="H59" i="1"/>
  <c r="F59" i="1"/>
  <c r="G59" i="1" s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F57" i="1"/>
  <c r="G57" i="1" s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F55" i="1"/>
  <c r="G55" i="1" s="1"/>
  <c r="E55" i="1"/>
  <c r="D55" i="1"/>
  <c r="C55" i="1"/>
  <c r="B55" i="1"/>
  <c r="A55" i="1"/>
  <c r="J54" i="1"/>
  <c r="I54" i="1"/>
  <c r="H54" i="1"/>
  <c r="F54" i="1"/>
  <c r="G54" i="1" s="1"/>
  <c r="E54" i="1"/>
  <c r="D54" i="1"/>
  <c r="C54" i="1"/>
  <c r="B54" i="1"/>
  <c r="A54" i="1"/>
  <c r="J53" i="1"/>
  <c r="I53" i="1"/>
  <c r="H53" i="1"/>
  <c r="F53" i="1"/>
  <c r="G53" i="1" s="1"/>
  <c r="E53" i="1"/>
  <c r="D53" i="1"/>
  <c r="C53" i="1"/>
  <c r="B53" i="1"/>
  <c r="A53" i="1"/>
  <c r="J52" i="1"/>
  <c r="I52" i="1"/>
  <c r="H52" i="1"/>
  <c r="F52" i="1"/>
  <c r="G52" i="1" s="1"/>
  <c r="E52" i="1"/>
  <c r="D52" i="1"/>
  <c r="B52" i="1"/>
  <c r="A52" i="1"/>
  <c r="J51" i="1"/>
  <c r="I51" i="1"/>
  <c r="H51" i="1"/>
  <c r="F51" i="1"/>
  <c r="G51" i="1" s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F49" i="1"/>
  <c r="G49" i="1" s="1"/>
  <c r="E49" i="1"/>
  <c r="D49" i="1"/>
  <c r="C49" i="1"/>
  <c r="B49" i="1"/>
  <c r="A49" i="1"/>
  <c r="J48" i="1"/>
  <c r="I48" i="1"/>
  <c r="H48" i="1"/>
  <c r="F48" i="1"/>
  <c r="G48" i="1" s="1"/>
  <c r="E48" i="1"/>
  <c r="D48" i="1"/>
  <c r="C48" i="1"/>
  <c r="B48" i="1"/>
  <c r="A48" i="1"/>
  <c r="J47" i="1"/>
  <c r="I47" i="1"/>
  <c r="H47" i="1"/>
  <c r="F47" i="1"/>
  <c r="G47" i="1" s="1"/>
  <c r="E47" i="1"/>
  <c r="D47" i="1"/>
  <c r="C47" i="1"/>
  <c r="B47" i="1"/>
  <c r="A47" i="1"/>
  <c r="J46" i="1"/>
  <c r="I46" i="1"/>
  <c r="H46" i="1"/>
  <c r="F46" i="1"/>
  <c r="G46" i="1" s="1"/>
  <c r="E46" i="1"/>
  <c r="D46" i="1"/>
  <c r="C46" i="1"/>
  <c r="B46" i="1"/>
  <c r="A46" i="1"/>
  <c r="J45" i="1"/>
  <c r="I45" i="1"/>
  <c r="H45" i="1"/>
  <c r="F45" i="1"/>
  <c r="G45" i="1" s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F43" i="1"/>
  <c r="G43" i="1" s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F41" i="1"/>
  <c r="G41" i="1" s="1"/>
  <c r="E41" i="1"/>
  <c r="D41" i="1"/>
  <c r="C41" i="1"/>
  <c r="B41" i="1"/>
  <c r="A41" i="1"/>
  <c r="J40" i="1"/>
  <c r="I40" i="1"/>
  <c r="H40" i="1"/>
  <c r="F40" i="1"/>
  <c r="G40" i="1" s="1"/>
  <c r="E40" i="1"/>
  <c r="D40" i="1"/>
  <c r="C40" i="1"/>
  <c r="B40" i="1"/>
  <c r="A40" i="1"/>
  <c r="J39" i="1"/>
  <c r="I39" i="1"/>
  <c r="H39" i="1"/>
  <c r="F39" i="1"/>
  <c r="G39" i="1" s="1"/>
  <c r="E39" i="1"/>
  <c r="D39" i="1"/>
  <c r="C39" i="1"/>
  <c r="B39" i="1"/>
  <c r="A39" i="1"/>
  <c r="J38" i="1"/>
  <c r="I38" i="1"/>
  <c r="H38" i="1"/>
  <c r="F38" i="1"/>
  <c r="G38" i="1" s="1"/>
  <c r="E38" i="1"/>
  <c r="D38" i="1"/>
  <c r="C38" i="1"/>
  <c r="B38" i="1"/>
  <c r="A38" i="1"/>
  <c r="J37" i="1"/>
  <c r="I37" i="1"/>
  <c r="H37" i="1"/>
  <c r="F37" i="1"/>
  <c r="G37" i="1" s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F35" i="1"/>
  <c r="G35" i="1" s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F33" i="1"/>
  <c r="G33" i="1" s="1"/>
  <c r="E33" i="1"/>
  <c r="D33" i="1"/>
  <c r="C33" i="1"/>
  <c r="B33" i="1"/>
  <c r="A33" i="1"/>
  <c r="J32" i="1"/>
  <c r="I32" i="1"/>
  <c r="H32" i="1"/>
  <c r="F32" i="1"/>
  <c r="G32" i="1" s="1"/>
  <c r="E32" i="1"/>
  <c r="D32" i="1"/>
  <c r="C32" i="1"/>
  <c r="B32" i="1"/>
  <c r="A32" i="1"/>
  <c r="J31" i="1"/>
  <c r="I31" i="1"/>
  <c r="H31" i="1"/>
  <c r="F31" i="1"/>
  <c r="G31" i="1" s="1"/>
  <c r="E31" i="1"/>
  <c r="D31" i="1"/>
  <c r="C31" i="1"/>
  <c r="B31" i="1"/>
  <c r="A31" i="1"/>
  <c r="J30" i="1"/>
  <c r="I30" i="1"/>
  <c r="H30" i="1"/>
  <c r="F30" i="1"/>
  <c r="G30" i="1" s="1"/>
  <c r="E30" i="1"/>
  <c r="D30" i="1"/>
  <c r="C30" i="1"/>
  <c r="B30" i="1"/>
  <c r="A30" i="1"/>
  <c r="J29" i="1"/>
  <c r="I29" i="1"/>
  <c r="H29" i="1"/>
  <c r="F29" i="1"/>
  <c r="G29" i="1" s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F27" i="1"/>
  <c r="G27" i="1" s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F25" i="1"/>
  <c r="G25" i="1" s="1"/>
  <c r="E25" i="1"/>
  <c r="D25" i="1"/>
  <c r="B25" i="1"/>
  <c r="A25" i="1"/>
  <c r="J24" i="1"/>
  <c r="I24" i="1"/>
  <c r="H24" i="1"/>
  <c r="F24" i="1"/>
  <c r="G24" i="1" s="1"/>
  <c r="E24" i="1"/>
  <c r="D24" i="1"/>
  <c r="C24" i="1"/>
  <c r="B24" i="1"/>
  <c r="A24" i="1"/>
  <c r="J23" i="1"/>
  <c r="H23" i="1"/>
  <c r="F23" i="1"/>
  <c r="G23" i="1" s="1"/>
  <c r="E23" i="1"/>
  <c r="D23" i="1"/>
  <c r="C23" i="1"/>
  <c r="B23" i="1"/>
  <c r="A23" i="1"/>
  <c r="J22" i="1"/>
  <c r="I22" i="1"/>
  <c r="H22" i="1"/>
  <c r="F22" i="1"/>
  <c r="G22" i="1" s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F20" i="1"/>
  <c r="G20" i="1" s="1"/>
  <c r="E20" i="1"/>
  <c r="D20" i="1"/>
  <c r="B20" i="1"/>
  <c r="A20" i="1"/>
  <c r="J19" i="1"/>
  <c r="I19" i="1"/>
  <c r="H19" i="1"/>
  <c r="F19" i="1"/>
  <c r="G19" i="1" s="1"/>
  <c r="E19" i="1"/>
  <c r="D19" i="1"/>
  <c r="C19" i="1"/>
  <c r="B19" i="1"/>
  <c r="A19" i="1"/>
  <c r="J18" i="1"/>
  <c r="I18" i="1"/>
  <c r="H18" i="1"/>
  <c r="F18" i="1"/>
  <c r="G18" i="1" s="1"/>
  <c r="E18" i="1"/>
  <c r="D18" i="1"/>
  <c r="C18" i="1"/>
  <c r="B18" i="1"/>
  <c r="A18" i="1"/>
  <c r="J17" i="1"/>
  <c r="I17" i="1"/>
  <c r="H17" i="1"/>
  <c r="F17" i="1"/>
  <c r="G17" i="1" s="1"/>
  <c r="E17" i="1"/>
  <c r="D17" i="1"/>
  <c r="C17" i="1"/>
  <c r="B17" i="1"/>
  <c r="A17" i="1"/>
  <c r="J16" i="1"/>
  <c r="I16" i="1"/>
  <c r="H16" i="1"/>
  <c r="F16" i="1"/>
  <c r="G16" i="1" s="1"/>
  <c r="E16" i="1"/>
  <c r="D16" i="1"/>
  <c r="C16" i="1"/>
  <c r="B16" i="1"/>
  <c r="A16" i="1"/>
  <c r="J15" i="1"/>
  <c r="I15" i="1"/>
  <c r="H15" i="1"/>
  <c r="F15" i="1"/>
  <c r="G15" i="1" s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F13" i="1"/>
  <c r="G13" i="1" s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F11" i="1"/>
  <c r="G11" i="1" s="1"/>
  <c r="E11" i="1"/>
  <c r="D11" i="1"/>
  <c r="C11" i="1"/>
  <c r="B11" i="1"/>
  <c r="A11" i="1"/>
  <c r="J10" i="1"/>
  <c r="I10" i="1"/>
  <c r="H10" i="1"/>
  <c r="F10" i="1"/>
  <c r="G10" i="1" s="1"/>
  <c r="E10" i="1"/>
  <c r="D10" i="1"/>
  <c r="C10" i="1"/>
  <c r="B10" i="1"/>
  <c r="A10" i="1"/>
  <c r="J9" i="1"/>
  <c r="I9" i="1"/>
  <c r="H9" i="1"/>
  <c r="H67" i="1" s="1"/>
  <c r="F9" i="1"/>
  <c r="E9" i="1"/>
  <c r="D9" i="1"/>
  <c r="C9" i="1"/>
  <c r="C67" i="1" s="1"/>
  <c r="B9" i="1"/>
  <c r="A9" i="1"/>
  <c r="E67" i="1" l="1"/>
  <c r="I96" i="1"/>
  <c r="D67" i="1"/>
  <c r="F81" i="1"/>
  <c r="J81" i="1"/>
  <c r="E96" i="1"/>
  <c r="J96" i="1"/>
  <c r="J67" i="1"/>
  <c r="G69" i="1"/>
  <c r="F96" i="1"/>
  <c r="D96" i="1"/>
  <c r="H94" i="1"/>
  <c r="C96" i="1"/>
  <c r="F67" i="1"/>
  <c r="I67" i="1"/>
  <c r="D81" i="1"/>
  <c r="H81" i="1"/>
  <c r="G81" i="1"/>
  <c r="C94" i="1"/>
  <c r="H96" i="1"/>
  <c r="E94" i="1"/>
  <c r="I94" i="1"/>
  <c r="G9" i="1"/>
  <c r="G67" i="1" s="1"/>
  <c r="G83" i="1"/>
  <c r="D94" i="1"/>
  <c r="F94" i="1"/>
  <c r="J94" i="1"/>
  <c r="G96" i="1" l="1"/>
  <c r="G94" i="1"/>
</calcChain>
</file>

<file path=xl/sharedStrings.xml><?xml version="1.0" encoding="utf-8"?>
<sst xmlns="http://schemas.openxmlformats.org/spreadsheetml/2006/main" count="46" uniqueCount="37">
  <si>
    <t>DRAFT Statistical Report of North Carolina Public Libraries</t>
  </si>
  <si>
    <t>July 1, 2015 - June 30, 2016</t>
  </si>
  <si>
    <t>County Libraries</t>
  </si>
  <si>
    <t>Regional Libraries</t>
  </si>
  <si>
    <t>Municipal Libraries</t>
  </si>
  <si>
    <t>Total</t>
  </si>
  <si>
    <t>Population</t>
  </si>
  <si>
    <t>Databases</t>
  </si>
  <si>
    <t>Average</t>
  </si>
  <si>
    <t>Visits</t>
  </si>
  <si>
    <t>Computers</t>
  </si>
  <si>
    <t>Totals or mean average*</t>
  </si>
  <si>
    <t>*Total or mean average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</si>
  <si>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</si>
  <si>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</si>
  <si>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</si>
  <si>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</si>
  <si>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</si>
  <si>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</si>
  <si>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</si>
  <si>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Staff</t>
  </si>
  <si>
    <t>of Internet</t>
  </si>
  <si>
    <t>Internet</t>
  </si>
  <si>
    <t>Website</t>
  </si>
  <si>
    <t>Lending</t>
  </si>
  <si>
    <t>Only</t>
  </si>
  <si>
    <t>Public</t>
  </si>
  <si>
    <t>Sessions</t>
  </si>
  <si>
    <t>NC0110</t>
  </si>
  <si>
    <t>NC0075</t>
  </si>
  <si>
    <t>NC0079</t>
  </si>
  <si>
    <t>NC0080</t>
  </si>
  <si>
    <t>NC0100</t>
  </si>
  <si>
    <t>NC0083</t>
  </si>
  <si>
    <t>NC0102</t>
  </si>
  <si>
    <t>NC0088</t>
  </si>
  <si>
    <t>NC0093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</si>
</sst>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4" fillId="0" borderId="0" xfId="1" applyNumberFormat="1" applyFont="1" applyFill="1" applyBorder="1" applyAlignment="1">
      <alignment horizontal="right"/>
    </xf>
    <xf numFmtId="0" fontId="2" fillId="0" borderId="18" xfId="0" applyFont="1" applyBorder="1"/>
    <xf numFmtId="0" fontId="5" fillId="0" borderId="18" xfId="0" applyFont="1" applyFill="1" applyBorder="1" applyAlignment="1">
      <alignment horizontal="center"/>
    </xf>
    <xf numFmtId="3" fontId="2" fillId="0" borderId="20" xfId="0" applyNumberFormat="1" applyFont="1" applyFill="1" applyBorder="1"/>
    <xf numFmtId="164" fontId="2" fillId="0" borderId="0" xfId="1" applyNumberFormat="1" applyFont="1" applyBorder="1"/>
    <xf numFmtId="164" fontId="2" fillId="0" borderId="0" xfId="1" applyNumberFormat="1" applyFont="1"/>
    <xf numFmtId="164" fontId="4" fillId="0" borderId="23" xfId="1" applyNumberFormat="1" applyFont="1" applyBorder="1"/>
    <xf numFmtId="164" fontId="4" fillId="0" borderId="22" xfId="1" applyNumberFormat="1" applyFont="1" applyBorder="1"/>
    <xf numFmtId="164" fontId="4" fillId="0" borderId="26" xfId="1" applyNumberFormat="1" applyFont="1" applyBorder="1"/>
    <xf numFmtId="164" fontId="4" fillId="0" borderId="25" xfId="1" applyNumberFormat="1" applyFont="1" applyBorder="1"/>
    <xf numFmtId="0" fontId="10" fillId="0" borderId="0" xfId="0" applyFont="1" applyFill="1"/>
    <xf numFmtId="0" fontId="11" fillId="0" borderId="0" xfId="0" applyFont="1" applyFill="1"/>
    <xf numFmtId="0" fontId="5" fillId="0" borderId="4" xfId="0" applyFont="1" applyFill="1" applyBorder="1"/>
    <xf numFmtId="0" fontId="5" fillId="0" borderId="9" xfId="0" applyFont="1" applyFill="1" applyBorder="1"/>
    <xf numFmtId="0" fontId="5" fillId="0" borderId="14" xfId="0" applyFont="1" applyFill="1" applyBorder="1"/>
    <xf numFmtId="0" fontId="2" fillId="0" borderId="28" xfId="0" applyFont="1" applyBorder="1"/>
    <xf numFmtId="0" fontId="6" fillId="0" borderId="5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2" fillId="0" borderId="18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2" fillId="0" borderId="18" xfId="1" applyNumberFormat="1" applyFont="1" applyBorder="1"/>
    <xf numFmtId="164" fontId="2" fillId="0" borderId="19" xfId="1" applyNumberFormat="1" applyFont="1" applyBorder="1"/>
    <xf numFmtId="0" fontId="9" fillId="0" borderId="3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0" xfId="0" applyFont="1"/>
    <xf numFmtId="0" fontId="5" fillId="0" borderId="2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4" fillId="0" borderId="21" xfId="1" applyNumberFormat="1" applyFont="1" applyBorder="1"/>
    <xf numFmtId="3" fontId="2" fillId="0" borderId="32" xfId="0" applyNumberFormat="1" applyFont="1" applyFill="1" applyBorder="1"/>
    <xf numFmtId="0" fontId="3" fillId="0" borderId="0" xfId="0" applyFont="1"/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3" fontId="2" fillId="0" borderId="0" xfId="1" applyNumberFormat="1" applyFont="1" applyBorder="1"/>
    <xf numFmtId="43" fontId="4" fillId="0" borderId="23" xfId="1" applyNumberFormat="1" applyFont="1" applyBorder="1"/>
    <xf numFmtId="43" fontId="4" fillId="0" borderId="26" xfId="1" applyNumberFormat="1" applyFont="1" applyBorder="1"/>
    <xf numFmtId="164" fontId="12" fillId="0" borderId="0" xfId="0" applyNumberFormat="1" applyFont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4" fontId="6" fillId="0" borderId="3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3" fillId="0" borderId="12" xfId="0" applyNumberFormat="1" applyFont="1" applyFill="1" applyBorder="1"/>
    <xf numFmtId="0" fontId="5" fillId="0" borderId="2" xfId="0" applyFont="1" applyFill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3" fontId="2" fillId="0" borderId="33" xfId="0" applyNumberFormat="1" applyFont="1" applyFill="1" applyBorder="1"/>
    <xf numFmtId="164" fontId="2" fillId="0" borderId="3" xfId="1" applyNumberFormat="1" applyFont="1" applyBorder="1"/>
    <xf numFmtId="164" fontId="2" fillId="0" borderId="0" xfId="0" applyNumberFormat="1" applyFont="1"/>
    <xf numFmtId="164" fontId="2" fillId="0" borderId="10" xfId="0" applyNumberFormat="1" applyFont="1" applyBorder="1"/>
    <xf numFmtId="164" fontId="2" fillId="0" borderId="3" xfId="0" applyNumberFormat="1" applyFont="1" applyBorder="1"/>
    <xf numFmtId="164" fontId="2" fillId="0" borderId="17" xfId="1" applyNumberFormat="1" applyFont="1" applyBorder="1"/>
    <xf numFmtId="164" fontId="2" fillId="0" borderId="15" xfId="1" applyNumberFormat="1" applyFont="1" applyBorder="1"/>
    <xf numFmtId="3" fontId="2" fillId="0" borderId="24" xfId="0" applyNumberFormat="1" applyFont="1" applyFill="1" applyBorder="1"/>
    <xf numFmtId="164" fontId="2" fillId="0" borderId="29" xfId="0" applyNumberFormat="1" applyFont="1" applyBorder="1"/>
    <xf numFmtId="164" fontId="2" fillId="0" borderId="33" xfId="1" applyNumberFormat="1" applyFont="1" applyBorder="1"/>
    <xf numFmtId="164" fontId="2" fillId="0" borderId="30" xfId="1" applyNumberFormat="1" applyFont="1" applyBorder="1"/>
    <xf numFmtId="164" fontId="4" fillId="0" borderId="24" xfId="1" applyNumberFormat="1" applyFont="1" applyBorder="1"/>
    <xf numFmtId="0" fontId="9" fillId="0" borderId="0" xfId="0" applyFont="1" applyFill="1" applyBorder="1"/>
    <xf numFmtId="164" fontId="9" fillId="0" borderId="24" xfId="1" applyNumberFormat="1" applyFont="1" applyBorder="1"/>
    <xf numFmtId="164" fontId="9" fillId="0" borderId="2" xfId="1" applyNumberFormat="1" applyFont="1" applyBorder="1"/>
    <xf numFmtId="164" fontId="9" fillId="0" borderId="26" xfId="0" applyNumberFormat="1" applyFont="1" applyBorder="1"/>
    <xf numFmtId="164" fontId="9" fillId="0" borderId="13" xfId="0" applyNumberFormat="1" applyFont="1" applyBorder="1"/>
    <xf numFmtId="164" fontId="1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8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StatisticalReportsTable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/>
      <sheetData sheetId="1">
        <row r="8">
          <cell r="D8">
            <v>153595</v>
          </cell>
        </row>
        <row r="9">
          <cell r="D9">
            <v>37436</v>
          </cell>
        </row>
        <row r="10">
          <cell r="D10">
            <v>35209</v>
          </cell>
        </row>
        <row r="11">
          <cell r="D11">
            <v>115716</v>
          </cell>
        </row>
        <row r="12">
          <cell r="D12">
            <v>248872</v>
          </cell>
        </row>
        <row r="13">
          <cell r="D13">
            <v>89452</v>
          </cell>
        </row>
        <row r="14">
          <cell r="D14">
            <v>192103</v>
          </cell>
        </row>
        <row r="15">
          <cell r="D15">
            <v>82485</v>
          </cell>
        </row>
        <row r="16">
          <cell r="D16">
            <v>23844</v>
          </cell>
        </row>
        <row r="17">
          <cell r="D17">
            <v>115587</v>
          </cell>
        </row>
        <row r="18">
          <cell r="D18">
            <v>67620</v>
          </cell>
        </row>
        <row r="19">
          <cell r="D19">
            <v>87875</v>
          </cell>
        </row>
        <row r="20">
          <cell r="D20">
            <v>57739</v>
          </cell>
        </row>
        <row r="21">
          <cell r="D21">
            <v>332553</v>
          </cell>
        </row>
        <row r="22">
          <cell r="D22">
            <v>162878</v>
          </cell>
        </row>
        <row r="23">
          <cell r="D23">
            <v>41507</v>
          </cell>
        </row>
        <row r="24">
          <cell r="D24">
            <v>59882</v>
          </cell>
        </row>
        <row r="25">
          <cell r="D25">
            <v>282763</v>
          </cell>
        </row>
        <row r="26">
          <cell r="D26">
            <v>55704</v>
          </cell>
        </row>
        <row r="27">
          <cell r="D27">
            <v>360463</v>
          </cell>
        </row>
        <row r="28">
          <cell r="D28">
            <v>62697</v>
          </cell>
        </row>
        <row r="29">
          <cell r="D29">
            <v>208510</v>
          </cell>
        </row>
        <row r="30">
          <cell r="D30">
            <v>57910</v>
          </cell>
        </row>
        <row r="31">
          <cell r="D31">
            <v>406708</v>
          </cell>
        </row>
        <row r="32">
          <cell r="D32">
            <v>38162</v>
          </cell>
        </row>
        <row r="33">
          <cell r="D33">
            <v>123316</v>
          </cell>
        </row>
        <row r="34">
          <cell r="D34">
            <v>59674</v>
          </cell>
        </row>
        <row r="35">
          <cell r="D35">
            <v>109287</v>
          </cell>
        </row>
        <row r="36">
          <cell r="D36">
            <v>129818</v>
          </cell>
        </row>
        <row r="37">
          <cell r="D37">
            <v>177308</v>
          </cell>
        </row>
        <row r="38">
          <cell r="D38">
            <v>59344</v>
          </cell>
        </row>
        <row r="39">
          <cell r="D39">
            <v>79745</v>
          </cell>
        </row>
        <row r="40">
          <cell r="D40">
            <v>21372</v>
          </cell>
        </row>
        <row r="41">
          <cell r="D41">
            <v>45231</v>
          </cell>
        </row>
        <row r="42">
          <cell r="D42">
            <v>1055791</v>
          </cell>
        </row>
        <row r="43">
          <cell r="D43">
            <v>89369</v>
          </cell>
        </row>
        <row r="44">
          <cell r="D44">
            <v>213809</v>
          </cell>
        </row>
        <row r="45">
          <cell r="D45">
            <v>193925</v>
          </cell>
        </row>
        <row r="46">
          <cell r="D46">
            <v>83331</v>
          </cell>
        </row>
        <row r="47">
          <cell r="D47">
            <v>55568</v>
          </cell>
        </row>
        <row r="48">
          <cell r="D48">
            <v>39276</v>
          </cell>
        </row>
        <row r="49">
          <cell r="D49">
            <v>175842</v>
          </cell>
        </row>
        <row r="50">
          <cell r="D50">
            <v>20603</v>
          </cell>
        </row>
        <row r="51">
          <cell r="D51">
            <v>142550</v>
          </cell>
        </row>
        <row r="52">
          <cell r="D52">
            <v>134010</v>
          </cell>
        </row>
        <row r="53">
          <cell r="D53">
            <v>92254</v>
          </cell>
        </row>
        <row r="54">
          <cell r="D54">
            <v>138666</v>
          </cell>
        </row>
        <row r="55">
          <cell r="D55">
            <v>67807</v>
          </cell>
        </row>
        <row r="56">
          <cell r="D56">
            <v>64313</v>
          </cell>
        </row>
        <row r="57">
          <cell r="D57">
            <v>36223</v>
          </cell>
        </row>
        <row r="58">
          <cell r="D58">
            <v>60612</v>
          </cell>
        </row>
        <row r="59">
          <cell r="D59">
            <v>33220</v>
          </cell>
        </row>
        <row r="60">
          <cell r="D60">
            <v>211539</v>
          </cell>
        </row>
        <row r="61">
          <cell r="D61">
            <v>45056</v>
          </cell>
        </row>
        <row r="62">
          <cell r="D62">
            <v>1024198</v>
          </cell>
        </row>
        <row r="63">
          <cell r="D63">
            <v>20453</v>
          </cell>
        </row>
        <row r="64">
          <cell r="D64">
            <v>125101</v>
          </cell>
        </row>
        <row r="65">
          <cell r="D65">
            <v>81397</v>
          </cell>
        </row>
        <row r="68">
          <cell r="D68">
            <v>78340</v>
          </cell>
        </row>
        <row r="69">
          <cell r="D69">
            <v>51200</v>
          </cell>
        </row>
        <row r="70">
          <cell r="D70">
            <v>149870</v>
          </cell>
        </row>
        <row r="71">
          <cell r="D71">
            <v>67645</v>
          </cell>
        </row>
        <row r="72">
          <cell r="D72">
            <v>183118</v>
          </cell>
        </row>
        <row r="73">
          <cell r="D73">
            <v>109411</v>
          </cell>
        </row>
        <row r="74">
          <cell r="D74">
            <v>89551</v>
          </cell>
        </row>
        <row r="75">
          <cell r="D75">
            <v>47119</v>
          </cell>
        </row>
        <row r="76">
          <cell r="D76">
            <v>90673</v>
          </cell>
        </row>
        <row r="77">
          <cell r="D77">
            <v>169368</v>
          </cell>
        </row>
        <row r="78">
          <cell r="D78">
            <v>45555</v>
          </cell>
        </row>
        <row r="79">
          <cell r="D79">
            <v>246976</v>
          </cell>
        </row>
        <row r="82">
          <cell r="D82">
            <v>59653</v>
          </cell>
        </row>
        <row r="83">
          <cell r="D83">
            <v>17330</v>
          </cell>
        </row>
        <row r="84">
          <cell r="D84">
            <v>17330</v>
          </cell>
        </row>
        <row r="85">
          <cell r="D85">
            <v>4716</v>
          </cell>
        </row>
        <row r="86">
          <cell r="D86">
            <v>40216</v>
          </cell>
        </row>
        <row r="87">
          <cell r="D87">
            <v>107642</v>
          </cell>
        </row>
        <row r="88">
          <cell r="D88">
            <v>10615</v>
          </cell>
        </row>
        <row r="89">
          <cell r="D89">
            <v>35156</v>
          </cell>
        </row>
        <row r="90">
          <cell r="D90">
            <v>5375</v>
          </cell>
        </row>
        <row r="91">
          <cell r="D91">
            <v>15543</v>
          </cell>
        </row>
        <row r="92">
          <cell r="D92">
            <v>13089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NC0103</v>
          </cell>
          <cell r="B8" t="str">
            <v>Alamance</v>
          </cell>
        </row>
        <row r="9">
          <cell r="A9" t="str">
            <v>NC0016</v>
          </cell>
          <cell r="B9" t="str">
            <v>Alexander</v>
          </cell>
        </row>
        <row r="10">
          <cell r="A10" t="str">
            <v>NC0017</v>
          </cell>
          <cell r="B10" t="str">
            <v>Bladen</v>
          </cell>
        </row>
        <row r="11">
          <cell r="A11" t="str">
            <v>NC0018</v>
          </cell>
          <cell r="B11" t="str">
            <v>Brunswick</v>
          </cell>
        </row>
        <row r="12">
          <cell r="A12" t="str">
            <v>NC0019</v>
          </cell>
          <cell r="B12" t="str">
            <v>Buncombe</v>
          </cell>
        </row>
        <row r="13">
          <cell r="A13" t="str">
            <v>NC0020</v>
          </cell>
          <cell r="B13" t="str">
            <v>Burke</v>
          </cell>
        </row>
        <row r="14">
          <cell r="A14" t="str">
            <v>NC0021</v>
          </cell>
          <cell r="B14" t="str">
            <v>Cabarrus</v>
          </cell>
        </row>
        <row r="15">
          <cell r="A15" t="str">
            <v>NC0022</v>
          </cell>
          <cell r="B15" t="str">
            <v>Caldwell</v>
          </cell>
        </row>
        <row r="16">
          <cell r="A16" t="str">
            <v>NC0107</v>
          </cell>
          <cell r="B16" t="str">
            <v>Caswell</v>
          </cell>
        </row>
        <row r="17">
          <cell r="A17" t="str">
            <v>NC0023</v>
          </cell>
          <cell r="B17" t="str">
            <v>Catawba</v>
          </cell>
        </row>
        <row r="18">
          <cell r="A18" t="str">
            <v>NC0104</v>
          </cell>
          <cell r="B18" t="str">
            <v>Chatham</v>
          </cell>
        </row>
        <row r="19">
          <cell r="A19" t="str">
            <v>NC0024</v>
          </cell>
          <cell r="B19" t="str">
            <v>Cleveland</v>
          </cell>
        </row>
        <row r="20">
          <cell r="A20" t="str">
            <v>NC0025</v>
          </cell>
          <cell r="B20" t="str">
            <v>Columbus</v>
          </cell>
        </row>
        <row r="21">
          <cell r="A21" t="str">
            <v>NC0026</v>
          </cell>
          <cell r="B21" t="str">
            <v>Cumberland</v>
          </cell>
        </row>
        <row r="22">
          <cell r="A22" t="str">
            <v>NC0027</v>
          </cell>
          <cell r="B22" t="str">
            <v>Davidson</v>
          </cell>
        </row>
        <row r="23">
          <cell r="A23" t="str">
            <v>NC0028</v>
          </cell>
          <cell r="B23" t="str">
            <v>Davie</v>
          </cell>
        </row>
        <row r="24">
          <cell r="A24" t="str">
            <v>NC0029</v>
          </cell>
          <cell r="B24" t="str">
            <v>Duplin</v>
          </cell>
        </row>
        <row r="25">
          <cell r="A25" t="str">
            <v>NC0030</v>
          </cell>
          <cell r="B25" t="str">
            <v>Durham</v>
          </cell>
        </row>
        <row r="26">
          <cell r="A26" t="str">
            <v>NC0031</v>
          </cell>
          <cell r="B26" t="str">
            <v>Edgecombe</v>
          </cell>
        </row>
        <row r="27">
          <cell r="A27" t="str">
            <v>NC0032</v>
          </cell>
          <cell r="B27" t="str">
            <v>Forsyth</v>
          </cell>
        </row>
        <row r="28">
          <cell r="A28" t="str">
            <v>NC0033</v>
          </cell>
          <cell r="B28" t="str">
            <v>Franklin</v>
          </cell>
        </row>
        <row r="29">
          <cell r="A29" t="str">
            <v>NC0105</v>
          </cell>
          <cell r="B29" t="str">
            <v>Gaston</v>
          </cell>
        </row>
        <row r="30">
          <cell r="A30" t="str">
            <v>NC0034</v>
          </cell>
          <cell r="B30" t="str">
            <v>Granville</v>
          </cell>
        </row>
        <row r="31">
          <cell r="A31" t="str">
            <v>NC0035</v>
          </cell>
          <cell r="B31" t="str">
            <v>Guilford (Greensboro)</v>
          </cell>
        </row>
        <row r="32">
          <cell r="A32" t="str">
            <v>NC0036</v>
          </cell>
          <cell r="B32" t="str">
            <v>Halifax</v>
          </cell>
        </row>
        <row r="33">
          <cell r="A33" t="str">
            <v>NC0037</v>
          </cell>
          <cell r="B33" t="str">
            <v>Harnett</v>
          </cell>
        </row>
        <row r="34">
          <cell r="A34" t="str">
            <v>NC0038</v>
          </cell>
          <cell r="B34" t="str">
            <v>Haywood</v>
          </cell>
        </row>
        <row r="35">
          <cell r="A35" t="str">
            <v>NC0039</v>
          </cell>
          <cell r="B35" t="str">
            <v>Henderson</v>
          </cell>
        </row>
        <row r="36">
          <cell r="A36" t="str">
            <v>NC0040</v>
          </cell>
          <cell r="B36" t="str">
            <v>Iredell</v>
          </cell>
        </row>
        <row r="37">
          <cell r="A37" t="str">
            <v>NC0041</v>
          </cell>
          <cell r="B37" t="str">
            <v>Johnston</v>
          </cell>
        </row>
        <row r="38">
          <cell r="A38" t="str">
            <v>NC0042</v>
          </cell>
          <cell r="B38" t="str">
            <v>Lee</v>
          </cell>
        </row>
        <row r="39">
          <cell r="A39" t="str">
            <v>NC0106</v>
          </cell>
          <cell r="B39" t="str">
            <v>Lincoln</v>
          </cell>
        </row>
        <row r="40">
          <cell r="A40" t="str">
            <v>NC0043</v>
          </cell>
          <cell r="B40" t="str">
            <v>Madison</v>
          </cell>
        </row>
        <row r="41">
          <cell r="A41" t="str">
            <v>NC0044</v>
          </cell>
          <cell r="B41" t="str">
            <v>McDowell</v>
          </cell>
        </row>
        <row r="42">
          <cell r="A42" t="str">
            <v>NC0045</v>
          </cell>
          <cell r="B42" t="str">
            <v>Mecklenburg</v>
          </cell>
        </row>
        <row r="43">
          <cell r="A43" t="str">
            <v>NC0046</v>
          </cell>
          <cell r="B43" t="str">
            <v>Nash (Braswell)</v>
          </cell>
        </row>
        <row r="44">
          <cell r="A44" t="str">
            <v>NC0047</v>
          </cell>
          <cell r="B44" t="str">
            <v>New Hanover</v>
          </cell>
        </row>
        <row r="45">
          <cell r="A45" t="str">
            <v>NC0048</v>
          </cell>
          <cell r="B45" t="str">
            <v>Onslow</v>
          </cell>
        </row>
        <row r="46">
          <cell r="A46" t="str">
            <v>NC0108</v>
          </cell>
          <cell r="B46" t="str">
            <v>Orange</v>
          </cell>
        </row>
        <row r="47">
          <cell r="A47" t="str">
            <v>NC0049</v>
          </cell>
          <cell r="B47" t="str">
            <v>Pender</v>
          </cell>
        </row>
        <row r="48">
          <cell r="A48" t="str">
            <v>NC0109</v>
          </cell>
          <cell r="B48" t="str">
            <v>Person</v>
          </cell>
        </row>
        <row r="49">
          <cell r="A49" t="str">
            <v>NC0050</v>
          </cell>
          <cell r="B49" t="str">
            <v>Pitt (Sheppard)</v>
          </cell>
        </row>
        <row r="50">
          <cell r="A50" t="str">
            <v>NC0051</v>
          </cell>
          <cell r="B50" t="str">
            <v>Polk</v>
          </cell>
        </row>
        <row r="51">
          <cell r="A51" t="str">
            <v>NC0052</v>
          </cell>
          <cell r="B51" t="str">
            <v>Randolph</v>
          </cell>
        </row>
        <row r="52">
          <cell r="A52" t="str">
            <v>NC0053</v>
          </cell>
          <cell r="B52" t="str">
            <v>Robeson</v>
          </cell>
        </row>
        <row r="53">
          <cell r="A53" t="str">
            <v>NC0054</v>
          </cell>
          <cell r="B53" t="str">
            <v>Rockingham</v>
          </cell>
        </row>
        <row r="54">
          <cell r="A54" t="str">
            <v>NC0055</v>
          </cell>
          <cell r="B54" t="str">
            <v>Rowan</v>
          </cell>
        </row>
        <row r="55">
          <cell r="A55" t="str">
            <v>NC0056</v>
          </cell>
          <cell r="B55" t="str">
            <v>Rutherford</v>
          </cell>
        </row>
        <row r="56">
          <cell r="A56" t="str">
            <v>NC0057</v>
          </cell>
          <cell r="B56" t="str">
            <v>Sampson</v>
          </cell>
        </row>
        <row r="57">
          <cell r="A57" t="str">
            <v>NC0058</v>
          </cell>
          <cell r="B57" t="str">
            <v>Scotland</v>
          </cell>
        </row>
        <row r="58">
          <cell r="A58" t="str">
            <v>NC0059</v>
          </cell>
          <cell r="B58" t="str">
            <v>Stanly</v>
          </cell>
        </row>
        <row r="59">
          <cell r="A59" t="str">
            <v>NC0060</v>
          </cell>
          <cell r="B59" t="str">
            <v>Transylvania</v>
          </cell>
        </row>
        <row r="60">
          <cell r="A60" t="str">
            <v>NC0061</v>
          </cell>
          <cell r="B60" t="str">
            <v>Union</v>
          </cell>
        </row>
        <row r="61">
          <cell r="A61" t="str">
            <v>NC0062</v>
          </cell>
          <cell r="B61" t="str">
            <v>Vance (Perry)</v>
          </cell>
        </row>
        <row r="62">
          <cell r="A62" t="str">
            <v>NC0063</v>
          </cell>
          <cell r="B62" t="str">
            <v>Wake</v>
          </cell>
        </row>
        <row r="63">
          <cell r="A63" t="str">
            <v>NC0101</v>
          </cell>
          <cell r="B63" t="str">
            <v>Warren</v>
          </cell>
        </row>
        <row r="64">
          <cell r="A64" t="str">
            <v>NC0065</v>
          </cell>
          <cell r="B64" t="str">
            <v>Wayne</v>
          </cell>
        </row>
        <row r="65">
          <cell r="A65" t="str">
            <v>NC0066</v>
          </cell>
          <cell r="B65" t="str">
            <v>Wilson</v>
          </cell>
        </row>
        <row r="68">
          <cell r="A68" t="str">
            <v>NC0001</v>
          </cell>
          <cell r="B68" t="str">
            <v>Albemarle</v>
          </cell>
        </row>
        <row r="69">
          <cell r="A69" t="str">
            <v>NC0003</v>
          </cell>
          <cell r="B69" t="str">
            <v>AMY</v>
          </cell>
        </row>
        <row r="70">
          <cell r="A70" t="str">
            <v>NC0002</v>
          </cell>
          <cell r="B70" t="str">
            <v>Appalachian</v>
          </cell>
        </row>
        <row r="71">
          <cell r="A71" t="str">
            <v>NC0004</v>
          </cell>
          <cell r="B71" t="str">
            <v>BHM</v>
          </cell>
        </row>
        <row r="72">
          <cell r="A72" t="str">
            <v>NC0006</v>
          </cell>
          <cell r="B72" t="str">
            <v>CPC</v>
          </cell>
        </row>
        <row r="73">
          <cell r="A73" t="str">
            <v>NC0007</v>
          </cell>
          <cell r="B73" t="str">
            <v>E. Albemarle</v>
          </cell>
        </row>
        <row r="74">
          <cell r="A74" t="str">
            <v>NC0008</v>
          </cell>
          <cell r="B74" t="str">
            <v>Fontana</v>
          </cell>
        </row>
        <row r="75">
          <cell r="A75" t="str">
            <v>NC0011</v>
          </cell>
          <cell r="B75" t="str">
            <v>Nantahala</v>
          </cell>
        </row>
        <row r="76">
          <cell r="A76" t="str">
            <v>NC0012</v>
          </cell>
          <cell r="B76" t="str">
            <v>Neuse</v>
          </cell>
        </row>
        <row r="77">
          <cell r="A77" t="str">
            <v>NC0013</v>
          </cell>
          <cell r="B77" t="str">
            <v>Northwestern</v>
          </cell>
        </row>
        <row r="78">
          <cell r="A78" t="str">
            <v>NC0014</v>
          </cell>
          <cell r="B78" t="str">
            <v>Pettigrew</v>
          </cell>
        </row>
        <row r="79">
          <cell r="A79" t="str">
            <v>NC0015</v>
          </cell>
          <cell r="B79" t="str">
            <v>Sandhill</v>
          </cell>
        </row>
        <row r="82">
          <cell r="A82" t="str">
            <v>NC0071</v>
          </cell>
          <cell r="B82" t="str">
            <v>Chapel Hill</v>
          </cell>
        </row>
        <row r="83">
          <cell r="B83" t="str">
            <v>Clayton</v>
          </cell>
        </row>
        <row r="84">
          <cell r="B84" t="str">
            <v>Farmville</v>
          </cell>
        </row>
        <row r="85">
          <cell r="B85" t="str">
            <v>Hickory</v>
          </cell>
        </row>
        <row r="86">
          <cell r="B86" t="str">
            <v>High Point</v>
          </cell>
        </row>
        <row r="87">
          <cell r="B87" t="str">
            <v>Kings Mountain</v>
          </cell>
        </row>
        <row r="88">
          <cell r="B88" t="str">
            <v>Mooresville</v>
          </cell>
        </row>
        <row r="89">
          <cell r="B89" t="str">
            <v>Nashville</v>
          </cell>
        </row>
        <row r="90">
          <cell r="B90" t="str">
            <v>Roanoke Rapids</v>
          </cell>
        </row>
        <row r="91">
          <cell r="B91" t="str">
            <v>Southern Pines</v>
          </cell>
        </row>
        <row r="92">
          <cell r="B92" t="str">
            <v>Washington</v>
          </cell>
        </row>
      </sheetData>
      <sheetData sheetId="12"/>
      <sheetData sheetId="13"/>
      <sheetData sheetId="14"/>
      <sheetData sheetId="15">
        <row r="3">
          <cell r="CG3">
            <v>79</v>
          </cell>
          <cell r="DP3">
            <v>1671</v>
          </cell>
          <cell r="EX3">
            <v>55</v>
          </cell>
          <cell r="EY3">
            <v>93</v>
          </cell>
          <cell r="EZ3">
            <v>103008</v>
          </cell>
          <cell r="FA3">
            <v>305693</v>
          </cell>
          <cell r="FB3"/>
        </row>
        <row r="4">
          <cell r="CG4">
            <v>75</v>
          </cell>
          <cell r="DP4">
            <v>22</v>
          </cell>
          <cell r="EX4">
            <v>12</v>
          </cell>
          <cell r="EY4">
            <v>13</v>
          </cell>
          <cell r="EZ4">
            <v>12359</v>
          </cell>
          <cell r="FA4">
            <v>45978</v>
          </cell>
          <cell r="FB4"/>
        </row>
        <row r="5">
          <cell r="CG5">
            <v>76</v>
          </cell>
          <cell r="DP5">
            <v>-1</v>
          </cell>
          <cell r="EX5">
            <v>14</v>
          </cell>
          <cell r="EY5">
            <v>14</v>
          </cell>
          <cell r="EZ5">
            <v>9017</v>
          </cell>
          <cell r="FA5">
            <v>13266</v>
          </cell>
          <cell r="FB5"/>
        </row>
        <row r="6">
          <cell r="CG6">
            <v>74</v>
          </cell>
          <cell r="DP6">
            <v>-1</v>
          </cell>
          <cell r="EX6">
            <v>16</v>
          </cell>
          <cell r="EY6">
            <v>65</v>
          </cell>
          <cell r="EZ6">
            <v>85650</v>
          </cell>
          <cell r="FA6"/>
          <cell r="FB6">
            <v>12792</v>
          </cell>
        </row>
        <row r="7">
          <cell r="CG7">
            <v>82</v>
          </cell>
          <cell r="DP7">
            <v>1487</v>
          </cell>
          <cell r="EX7">
            <v>82</v>
          </cell>
          <cell r="EY7">
            <v>162</v>
          </cell>
          <cell r="EZ7">
            <v>120401</v>
          </cell>
          <cell r="FA7">
            <v>200520</v>
          </cell>
          <cell r="FB7"/>
        </row>
        <row r="8">
          <cell r="CG8">
            <v>74</v>
          </cell>
          <cell r="DP8">
            <v>0</v>
          </cell>
          <cell r="EX8">
            <v>35</v>
          </cell>
          <cell r="EY8">
            <v>37</v>
          </cell>
          <cell r="EZ8">
            <v>30170</v>
          </cell>
          <cell r="FA8">
            <v>132639</v>
          </cell>
          <cell r="FB8"/>
        </row>
        <row r="9">
          <cell r="CG9">
            <v>82</v>
          </cell>
          <cell r="DP9">
            <v>0</v>
          </cell>
          <cell r="EX9">
            <v>54</v>
          </cell>
          <cell r="EY9">
            <v>62</v>
          </cell>
          <cell r="EZ9">
            <v>65333</v>
          </cell>
          <cell r="FA9"/>
          <cell r="FB9"/>
        </row>
        <row r="10">
          <cell r="CG10">
            <v>78</v>
          </cell>
          <cell r="DP10">
            <v>0</v>
          </cell>
          <cell r="EX10">
            <v>33</v>
          </cell>
          <cell r="EY10">
            <v>43</v>
          </cell>
          <cell r="EZ10">
            <v>43223</v>
          </cell>
          <cell r="FA10"/>
          <cell r="FB10"/>
        </row>
        <row r="11">
          <cell r="CG11">
            <v>76</v>
          </cell>
          <cell r="DP11">
            <v>1238</v>
          </cell>
          <cell r="EX11">
            <v>9</v>
          </cell>
          <cell r="EY11">
            <v>32</v>
          </cell>
          <cell r="EZ11">
            <v>12774</v>
          </cell>
          <cell r="FA11"/>
          <cell r="FB11">
            <v>1016</v>
          </cell>
        </row>
        <row r="12">
          <cell r="CG12">
            <v>83</v>
          </cell>
          <cell r="DP12">
            <v>7</v>
          </cell>
          <cell r="EX12">
            <v>60</v>
          </cell>
          <cell r="EY12">
            <v>127</v>
          </cell>
          <cell r="EZ12">
            <v>91049</v>
          </cell>
          <cell r="FA12">
            <v>94405</v>
          </cell>
          <cell r="FB12"/>
        </row>
        <row r="13">
          <cell r="CG13">
            <v>82</v>
          </cell>
          <cell r="DP13">
            <v>11</v>
          </cell>
          <cell r="EX13">
            <v>24</v>
          </cell>
          <cell r="EY13">
            <v>57</v>
          </cell>
          <cell r="EZ13">
            <v>30276</v>
          </cell>
          <cell r="FA13"/>
          <cell r="FB13"/>
        </row>
        <row r="14">
          <cell r="CG14">
            <v>77</v>
          </cell>
          <cell r="EX14">
            <v>23</v>
          </cell>
          <cell r="EY14">
            <v>33</v>
          </cell>
          <cell r="EZ14">
            <v>28580</v>
          </cell>
          <cell r="FA14">
            <v>123480</v>
          </cell>
          <cell r="FB14"/>
        </row>
        <row r="15">
          <cell r="CG15">
            <v>74</v>
          </cell>
          <cell r="DP15">
            <v>0</v>
          </cell>
          <cell r="EX15">
            <v>47</v>
          </cell>
          <cell r="EY15">
            <v>92</v>
          </cell>
          <cell r="EZ15">
            <v>53287</v>
          </cell>
          <cell r="FA15"/>
          <cell r="FB15">
            <v>13380</v>
          </cell>
        </row>
        <row r="16">
          <cell r="CG16">
            <v>92</v>
          </cell>
          <cell r="DP16">
            <v>22116</v>
          </cell>
          <cell r="EX16">
            <v>227</v>
          </cell>
          <cell r="EY16">
            <v>427</v>
          </cell>
          <cell r="EZ16">
            <v>350665</v>
          </cell>
          <cell r="FA16">
            <v>475322</v>
          </cell>
          <cell r="FB16">
            <v>608189</v>
          </cell>
        </row>
        <row r="17">
          <cell r="CG17">
            <v>96</v>
          </cell>
          <cell r="DP17">
            <v>4908</v>
          </cell>
          <cell r="EX17">
            <v>73</v>
          </cell>
          <cell r="EY17">
            <v>126</v>
          </cell>
          <cell r="EZ17">
            <v>72101</v>
          </cell>
          <cell r="FA17">
            <v>135599</v>
          </cell>
        </row>
        <row r="18">
          <cell r="CG18">
            <v>83</v>
          </cell>
          <cell r="DP18">
            <v>557</v>
          </cell>
          <cell r="EX18">
            <v>15</v>
          </cell>
          <cell r="EY18">
            <v>37</v>
          </cell>
          <cell r="EZ18">
            <v>11146</v>
          </cell>
          <cell r="FA18">
            <v>15723</v>
          </cell>
          <cell r="FB18">
            <v>4153</v>
          </cell>
        </row>
        <row r="19">
          <cell r="CG19">
            <v>74</v>
          </cell>
          <cell r="EX19">
            <v>13</v>
          </cell>
          <cell r="EY19">
            <v>42</v>
          </cell>
          <cell r="EZ19">
            <v>8560</v>
          </cell>
          <cell r="FA19"/>
          <cell r="FB19"/>
        </row>
        <row r="20">
          <cell r="CG20">
            <v>87</v>
          </cell>
          <cell r="DP20">
            <v>0</v>
          </cell>
          <cell r="EX20">
            <v>159</v>
          </cell>
          <cell r="EY20">
            <v>236</v>
          </cell>
          <cell r="EZ20">
            <v>320315</v>
          </cell>
          <cell r="FA20">
            <v>1350913</v>
          </cell>
          <cell r="FB20"/>
        </row>
        <row r="21">
          <cell r="CG21">
            <v>75</v>
          </cell>
          <cell r="DP21">
            <v>123</v>
          </cell>
          <cell r="EX21">
            <v>18</v>
          </cell>
          <cell r="EY21">
            <v>34</v>
          </cell>
          <cell r="EZ21">
            <v>32121</v>
          </cell>
          <cell r="FA21">
            <v>48602</v>
          </cell>
          <cell r="FB21">
            <v>19504</v>
          </cell>
        </row>
        <row r="22">
          <cell r="CG22">
            <v>102</v>
          </cell>
          <cell r="DP22">
            <v>901</v>
          </cell>
          <cell r="EX22">
            <v>113</v>
          </cell>
          <cell r="EY22">
            <v>140</v>
          </cell>
          <cell r="EZ22">
            <v>282920</v>
          </cell>
          <cell r="FA22">
            <v>1071084</v>
          </cell>
          <cell r="FB22"/>
        </row>
        <row r="23">
          <cell r="CG23">
            <v>77</v>
          </cell>
          <cell r="DP23">
            <v>0</v>
          </cell>
          <cell r="EX23">
            <v>19</v>
          </cell>
          <cell r="EY23">
            <v>35</v>
          </cell>
          <cell r="EZ23">
            <v>27283</v>
          </cell>
          <cell r="FA23">
            <v>18135</v>
          </cell>
          <cell r="FB23">
            <v>3137</v>
          </cell>
        </row>
        <row r="24">
          <cell r="CG24">
            <v>84</v>
          </cell>
          <cell r="DP24">
            <v>188</v>
          </cell>
          <cell r="EX24">
            <v>62</v>
          </cell>
          <cell r="EY24">
            <v>77</v>
          </cell>
          <cell r="EZ24">
            <v>111582</v>
          </cell>
          <cell r="FA24">
            <v>234051</v>
          </cell>
          <cell r="FB24">
            <v>94800</v>
          </cell>
        </row>
        <row r="25">
          <cell r="CG25">
            <v>79</v>
          </cell>
          <cell r="DP25">
            <v>0</v>
          </cell>
          <cell r="EX25">
            <v>22</v>
          </cell>
          <cell r="EY25">
            <v>46</v>
          </cell>
          <cell r="EZ25">
            <v>54850</v>
          </cell>
          <cell r="FA25"/>
          <cell r="FB25"/>
        </row>
        <row r="26">
          <cell r="CG26">
            <v>88</v>
          </cell>
          <cell r="DP26">
            <v>4309</v>
          </cell>
          <cell r="EX26">
            <v>113</v>
          </cell>
          <cell r="EY26">
            <v>293</v>
          </cell>
          <cell r="EZ26">
            <v>395623</v>
          </cell>
          <cell r="FA26">
            <v>999182</v>
          </cell>
          <cell r="FB26"/>
        </row>
        <row r="27">
          <cell r="CG27">
            <v>73</v>
          </cell>
          <cell r="DP27">
            <v>0</v>
          </cell>
          <cell r="EX27">
            <v>15</v>
          </cell>
          <cell r="EY27">
            <v>59</v>
          </cell>
          <cell r="EZ27">
            <v>37500</v>
          </cell>
          <cell r="FA27">
            <v>3871</v>
          </cell>
          <cell r="FB27">
            <v>24168</v>
          </cell>
        </row>
        <row r="28">
          <cell r="CG28">
            <v>74</v>
          </cell>
          <cell r="DP28">
            <v>944</v>
          </cell>
          <cell r="EX28">
            <v>29</v>
          </cell>
          <cell r="EY28">
            <v>99</v>
          </cell>
          <cell r="EZ28">
            <v>33242</v>
          </cell>
          <cell r="FA28">
            <v>26711</v>
          </cell>
          <cell r="FB28"/>
        </row>
        <row r="29">
          <cell r="CG29">
            <v>82</v>
          </cell>
          <cell r="DP29">
            <v>6</v>
          </cell>
          <cell r="EX29">
            <v>28</v>
          </cell>
          <cell r="EY29">
            <v>38</v>
          </cell>
          <cell r="EZ29">
            <v>28979</v>
          </cell>
          <cell r="FA29">
            <v>132035</v>
          </cell>
          <cell r="FB29">
            <v>4424</v>
          </cell>
        </row>
        <row r="30">
          <cell r="CG30">
            <v>82</v>
          </cell>
          <cell r="DP30">
            <v>403</v>
          </cell>
          <cell r="EX30">
            <v>52</v>
          </cell>
          <cell r="EY30">
            <v>77</v>
          </cell>
          <cell r="EZ30">
            <v>66762</v>
          </cell>
          <cell r="FA30">
            <v>197951</v>
          </cell>
          <cell r="FB30">
            <v>25948</v>
          </cell>
        </row>
        <row r="31">
          <cell r="CG31">
            <v>80</v>
          </cell>
          <cell r="DP31"/>
          <cell r="EX31">
            <v>33</v>
          </cell>
          <cell r="EY31">
            <v>72</v>
          </cell>
          <cell r="EZ31">
            <v>69353</v>
          </cell>
          <cell r="FA31">
            <v>73216</v>
          </cell>
          <cell r="FB31">
            <v>58604</v>
          </cell>
        </row>
        <row r="32">
          <cell r="CG32">
            <v>74</v>
          </cell>
          <cell r="DP32">
            <v>0</v>
          </cell>
          <cell r="EX32">
            <v>25</v>
          </cell>
          <cell r="EY32">
            <v>48</v>
          </cell>
          <cell r="EZ32">
            <v>55851</v>
          </cell>
          <cell r="FA32">
            <v>35152</v>
          </cell>
          <cell r="FB32">
            <v>31924</v>
          </cell>
        </row>
        <row r="33">
          <cell r="CG33">
            <v>74</v>
          </cell>
          <cell r="DP33">
            <v>20</v>
          </cell>
          <cell r="EX33">
            <v>13</v>
          </cell>
          <cell r="EY33">
            <v>26</v>
          </cell>
          <cell r="EZ33">
            <v>20456</v>
          </cell>
          <cell r="FA33">
            <v>29939</v>
          </cell>
          <cell r="FB33">
            <v>7034</v>
          </cell>
        </row>
        <row r="34">
          <cell r="CG34">
            <v>80</v>
          </cell>
          <cell r="DP34">
            <v>0</v>
          </cell>
          <cell r="EX34">
            <v>27</v>
          </cell>
          <cell r="EY34">
            <v>46</v>
          </cell>
          <cell r="EZ34">
            <v>38400</v>
          </cell>
          <cell r="FA34">
            <v>63558</v>
          </cell>
          <cell r="FB34">
            <v>6287</v>
          </cell>
        </row>
        <row r="35">
          <cell r="CG35">
            <v>75</v>
          </cell>
          <cell r="DP35">
            <v>816</v>
          </cell>
          <cell r="EX35">
            <v>14</v>
          </cell>
          <cell r="EY35">
            <v>55</v>
          </cell>
          <cell r="EZ35">
            <v>14773</v>
          </cell>
          <cell r="FA35">
            <v>36134</v>
          </cell>
          <cell r="FB35">
            <v>11287</v>
          </cell>
        </row>
        <row r="36">
          <cell r="CG36">
            <v>76</v>
          </cell>
          <cell r="DP36">
            <v>38</v>
          </cell>
          <cell r="EX36">
            <v>15</v>
          </cell>
          <cell r="EY36">
            <v>38</v>
          </cell>
          <cell r="EZ36">
            <v>16595</v>
          </cell>
          <cell r="FA36">
            <v>158784</v>
          </cell>
          <cell r="FB36">
            <v>8250</v>
          </cell>
        </row>
        <row r="37">
          <cell r="CG37">
            <v>98</v>
          </cell>
          <cell r="DP37">
            <v>497</v>
          </cell>
          <cell r="EX37">
            <v>483</v>
          </cell>
          <cell r="EY37">
            <v>912</v>
          </cell>
          <cell r="EZ37">
            <v>758670</v>
          </cell>
          <cell r="FA37">
            <v>26994674</v>
          </cell>
          <cell r="FB37">
            <v>602421</v>
          </cell>
        </row>
        <row r="38">
          <cell r="CG38">
            <v>77</v>
          </cell>
          <cell r="DP38">
            <v>7522</v>
          </cell>
          <cell r="EX38">
            <v>40</v>
          </cell>
          <cell r="EY38">
            <v>87</v>
          </cell>
          <cell r="EZ38">
            <v>121881</v>
          </cell>
          <cell r="FA38">
            <v>144349</v>
          </cell>
          <cell r="FB38">
            <v>61028</v>
          </cell>
        </row>
        <row r="39">
          <cell r="CG39">
            <v>118</v>
          </cell>
          <cell r="DP39">
            <v>484</v>
          </cell>
          <cell r="EX39">
            <v>80</v>
          </cell>
          <cell r="EY39">
            <v>112</v>
          </cell>
          <cell r="EZ39">
            <v>121423</v>
          </cell>
          <cell r="FA39">
            <v>342812</v>
          </cell>
          <cell r="FB39"/>
        </row>
        <row r="40">
          <cell r="CG40">
            <v>83</v>
          </cell>
          <cell r="DP40">
            <v>184</v>
          </cell>
          <cell r="EX40">
            <v>43</v>
          </cell>
          <cell r="EY40">
            <v>114</v>
          </cell>
          <cell r="EZ40">
            <v>74277</v>
          </cell>
          <cell r="FA40"/>
          <cell r="FB40"/>
        </row>
        <row r="41">
          <cell r="CG41">
            <v>83</v>
          </cell>
          <cell r="DP41">
            <v>1034</v>
          </cell>
          <cell r="EX41">
            <v>35</v>
          </cell>
          <cell r="EY41">
            <v>60</v>
          </cell>
          <cell r="EZ41">
            <v>64576</v>
          </cell>
          <cell r="FA41">
            <v>250861</v>
          </cell>
          <cell r="FB41">
            <v>16092</v>
          </cell>
        </row>
        <row r="42">
          <cell r="CG42">
            <v>77</v>
          </cell>
          <cell r="DP42">
            <v>85</v>
          </cell>
          <cell r="EX42">
            <v>19</v>
          </cell>
          <cell r="EY42">
            <v>25</v>
          </cell>
          <cell r="EZ42">
            <v>13547</v>
          </cell>
          <cell r="FA42">
            <v>37844</v>
          </cell>
          <cell r="FB42"/>
        </row>
        <row r="43">
          <cell r="CG43">
            <v>82</v>
          </cell>
          <cell r="DP43">
            <v>0</v>
          </cell>
          <cell r="EX43">
            <v>10</v>
          </cell>
          <cell r="EY43">
            <v>13</v>
          </cell>
          <cell r="EZ43">
            <v>16964</v>
          </cell>
          <cell r="FA43">
            <v>14606</v>
          </cell>
          <cell r="FB43">
            <v>6175</v>
          </cell>
        </row>
        <row r="44">
          <cell r="CG44">
            <v>87</v>
          </cell>
          <cell r="DP44">
            <v>0</v>
          </cell>
          <cell r="EX44">
            <v>42</v>
          </cell>
          <cell r="EY44">
            <v>132</v>
          </cell>
          <cell r="EZ44">
            <v>134826</v>
          </cell>
          <cell r="FA44">
            <v>311689</v>
          </cell>
          <cell r="FB44"/>
        </row>
        <row r="45">
          <cell r="CG45">
            <v>75</v>
          </cell>
          <cell r="DP45">
            <v>79</v>
          </cell>
          <cell r="EX45">
            <v>18</v>
          </cell>
          <cell r="EY45">
            <v>47</v>
          </cell>
          <cell r="EZ45">
            <v>24899</v>
          </cell>
          <cell r="FA45">
            <v>77417</v>
          </cell>
          <cell r="FB45"/>
        </row>
        <row r="46">
          <cell r="CG46">
            <v>80</v>
          </cell>
          <cell r="EX46">
            <v>79</v>
          </cell>
          <cell r="EY46">
            <v>146</v>
          </cell>
          <cell r="EZ46">
            <v>102145</v>
          </cell>
          <cell r="FA46">
            <v>137283</v>
          </cell>
          <cell r="FB46">
            <v>27132</v>
          </cell>
        </row>
        <row r="47">
          <cell r="CG47">
            <v>75</v>
          </cell>
          <cell r="DP47">
            <v>250</v>
          </cell>
          <cell r="EX47">
            <v>19</v>
          </cell>
          <cell r="EY47">
            <v>53</v>
          </cell>
          <cell r="EZ47">
            <v>53048</v>
          </cell>
          <cell r="FA47">
            <v>1751</v>
          </cell>
          <cell r="FB47"/>
        </row>
        <row r="48">
          <cell r="CG48">
            <v>77</v>
          </cell>
          <cell r="DP48">
            <v>1784</v>
          </cell>
          <cell r="EX48">
            <v>33</v>
          </cell>
          <cell r="EY48">
            <v>88</v>
          </cell>
          <cell r="EZ48">
            <v>141052</v>
          </cell>
          <cell r="FA48">
            <v>0</v>
          </cell>
          <cell r="FB48">
            <v>0</v>
          </cell>
        </row>
        <row r="49">
          <cell r="CG49">
            <v>81</v>
          </cell>
          <cell r="DP49">
            <v>260</v>
          </cell>
          <cell r="EX49">
            <v>50</v>
          </cell>
          <cell r="EY49">
            <v>97</v>
          </cell>
          <cell r="EZ49">
            <v>81844</v>
          </cell>
          <cell r="FA49">
            <v>246061</v>
          </cell>
          <cell r="FB49">
            <v>42092</v>
          </cell>
        </row>
        <row r="50">
          <cell r="CG50">
            <v>75</v>
          </cell>
          <cell r="DP50">
            <v>346</v>
          </cell>
          <cell r="EX50">
            <v>17</v>
          </cell>
          <cell r="EY50">
            <v>35</v>
          </cell>
          <cell r="EZ50">
            <v>21243</v>
          </cell>
          <cell r="FA50">
            <v>48524</v>
          </cell>
          <cell r="FB50">
            <v>20221</v>
          </cell>
        </row>
        <row r="51">
          <cell r="CG51">
            <v>78</v>
          </cell>
          <cell r="DP51">
            <v>0</v>
          </cell>
          <cell r="EX51">
            <v>16</v>
          </cell>
          <cell r="EY51">
            <v>32</v>
          </cell>
          <cell r="EZ51">
            <v>11111</v>
          </cell>
          <cell r="FA51"/>
          <cell r="FB51"/>
        </row>
        <row r="52">
          <cell r="CG52">
            <v>77</v>
          </cell>
          <cell r="DP52">
            <v>0</v>
          </cell>
          <cell r="EX52">
            <v>9</v>
          </cell>
          <cell r="EY52">
            <v>14</v>
          </cell>
          <cell r="EZ52">
            <v>16207</v>
          </cell>
          <cell r="FA52"/>
          <cell r="FB52">
            <v>2944</v>
          </cell>
        </row>
        <row r="53">
          <cell r="CG53">
            <v>75</v>
          </cell>
          <cell r="DP53">
            <v>309</v>
          </cell>
          <cell r="EX53">
            <v>20</v>
          </cell>
          <cell r="EY53">
            <v>42</v>
          </cell>
          <cell r="EZ53">
            <v>18320</v>
          </cell>
          <cell r="FA53">
            <v>32901</v>
          </cell>
          <cell r="FB53"/>
        </row>
        <row r="54">
          <cell r="CG54">
            <v>83</v>
          </cell>
          <cell r="DP54">
            <v>109</v>
          </cell>
          <cell r="EX54">
            <v>36</v>
          </cell>
          <cell r="EY54">
            <v>50</v>
          </cell>
          <cell r="EZ54">
            <v>29599</v>
          </cell>
          <cell r="FA54">
            <v>138519</v>
          </cell>
          <cell r="FB54">
            <v>30057</v>
          </cell>
        </row>
        <row r="55">
          <cell r="CG55">
            <v>92</v>
          </cell>
          <cell r="DP55">
            <v>94</v>
          </cell>
          <cell r="EX55">
            <v>74</v>
          </cell>
          <cell r="EY55">
            <v>157</v>
          </cell>
          <cell r="EZ55">
            <v>76958</v>
          </cell>
          <cell r="FA55">
            <v>327308</v>
          </cell>
          <cell r="FB55"/>
        </row>
        <row r="56">
          <cell r="CG56">
            <v>74</v>
          </cell>
          <cell r="EX56">
            <v>21</v>
          </cell>
          <cell r="EY56">
            <v>45</v>
          </cell>
          <cell r="EZ56">
            <v>43747</v>
          </cell>
          <cell r="FA56"/>
          <cell r="FB56"/>
        </row>
        <row r="57">
          <cell r="CG57">
            <v>81</v>
          </cell>
          <cell r="DP57">
            <v>0</v>
          </cell>
          <cell r="EX57">
            <v>368</v>
          </cell>
          <cell r="EY57">
            <v>473</v>
          </cell>
          <cell r="EZ57">
            <v>628335</v>
          </cell>
          <cell r="FA57">
            <v>4328007</v>
          </cell>
          <cell r="FB57"/>
        </row>
        <row r="58">
          <cell r="CG58">
            <v>74</v>
          </cell>
          <cell r="DP58">
            <v>221</v>
          </cell>
          <cell r="EX58">
            <v>19</v>
          </cell>
          <cell r="EY58">
            <v>27</v>
          </cell>
          <cell r="EZ58">
            <v>21123</v>
          </cell>
          <cell r="FA58"/>
          <cell r="FB58"/>
        </row>
        <row r="59">
          <cell r="CG59">
            <v>86</v>
          </cell>
          <cell r="DP59">
            <v>1006</v>
          </cell>
          <cell r="EX59">
            <v>49</v>
          </cell>
          <cell r="EY59">
            <v>123</v>
          </cell>
          <cell r="EZ59">
            <v>85252</v>
          </cell>
          <cell r="FA59">
            <v>128262</v>
          </cell>
          <cell r="FB59">
            <v>91448</v>
          </cell>
        </row>
        <row r="60">
          <cell r="CG60">
            <v>76</v>
          </cell>
          <cell r="DP60">
            <v>4</v>
          </cell>
          <cell r="EX60">
            <v>33</v>
          </cell>
          <cell r="EY60">
            <v>55</v>
          </cell>
          <cell r="EZ60">
            <v>43432</v>
          </cell>
          <cell r="FA60">
            <v>96938</v>
          </cell>
          <cell r="FB60">
            <v>37400</v>
          </cell>
        </row>
      </sheetData>
      <sheetData sheetId="16"/>
      <sheetData sheetId="17">
        <row r="3">
          <cell r="CG3">
            <v>81</v>
          </cell>
          <cell r="DP3">
            <v>600</v>
          </cell>
          <cell r="EX3">
            <v>41</v>
          </cell>
          <cell r="EY3">
            <v>69</v>
          </cell>
          <cell r="EZ3">
            <v>41976</v>
          </cell>
          <cell r="FA3">
            <v>438931</v>
          </cell>
          <cell r="FB3">
            <v>18556</v>
          </cell>
        </row>
        <row r="4">
          <cell r="CG4">
            <v>74</v>
          </cell>
          <cell r="EX4">
            <v>7</v>
          </cell>
          <cell r="EY4">
            <v>8</v>
          </cell>
          <cell r="EZ4">
            <v>7906</v>
          </cell>
          <cell r="FA4">
            <v>31291</v>
          </cell>
          <cell r="FB4">
            <v>56160</v>
          </cell>
        </row>
        <row r="5">
          <cell r="CG5">
            <v>76</v>
          </cell>
          <cell r="DP5">
            <v>275</v>
          </cell>
          <cell r="EX5">
            <v>7</v>
          </cell>
          <cell r="EY5">
            <v>20</v>
          </cell>
          <cell r="EZ5">
            <v>10863</v>
          </cell>
          <cell r="FA5">
            <v>34067</v>
          </cell>
          <cell r="FB5">
            <v>1712</v>
          </cell>
        </row>
        <row r="6">
          <cell r="CG6">
            <v>80</v>
          </cell>
          <cell r="EX6">
            <v>35</v>
          </cell>
          <cell r="EY6">
            <v>56</v>
          </cell>
          <cell r="EZ6">
            <v>57130</v>
          </cell>
          <cell r="FA6">
            <v>113328</v>
          </cell>
          <cell r="FB6">
            <v>17210</v>
          </cell>
        </row>
        <row r="7">
          <cell r="CG7">
            <v>96</v>
          </cell>
          <cell r="DP7">
            <v>446</v>
          </cell>
          <cell r="EX7">
            <v>125</v>
          </cell>
          <cell r="EY7">
            <v>112</v>
          </cell>
          <cell r="EZ7">
            <v>65659</v>
          </cell>
          <cell r="FA7">
            <v>127761</v>
          </cell>
          <cell r="FB7">
            <v>18806</v>
          </cell>
        </row>
        <row r="8">
          <cell r="CG8">
            <v>87</v>
          </cell>
          <cell r="DP8">
            <v>12</v>
          </cell>
          <cell r="EX8">
            <v>11</v>
          </cell>
          <cell r="EY8">
            <v>29</v>
          </cell>
          <cell r="EZ8">
            <v>20370</v>
          </cell>
          <cell r="FA8">
            <v>19910</v>
          </cell>
          <cell r="FB8">
            <v>19710</v>
          </cell>
        </row>
        <row r="9">
          <cell r="CG9">
            <v>79</v>
          </cell>
          <cell r="EX9">
            <v>26</v>
          </cell>
          <cell r="EY9">
            <v>44</v>
          </cell>
          <cell r="EZ9">
            <v>45743</v>
          </cell>
          <cell r="FA9"/>
          <cell r="FB9"/>
        </row>
        <row r="10">
          <cell r="CG10">
            <v>74</v>
          </cell>
          <cell r="DP10">
            <v>354</v>
          </cell>
          <cell r="EX10">
            <v>4</v>
          </cell>
          <cell r="EY10">
            <v>18</v>
          </cell>
          <cell r="EZ10">
            <v>5667</v>
          </cell>
          <cell r="FA10"/>
          <cell r="FB10">
            <v>4776</v>
          </cell>
        </row>
        <row r="11">
          <cell r="CG11">
            <v>74</v>
          </cell>
          <cell r="DP11">
            <v>53</v>
          </cell>
          <cell r="EX11">
            <v>8</v>
          </cell>
          <cell r="EY11">
            <v>13</v>
          </cell>
          <cell r="EZ11">
            <v>6172</v>
          </cell>
          <cell r="FA11">
            <v>34955</v>
          </cell>
          <cell r="FB11"/>
        </row>
        <row r="12">
          <cell r="CG12">
            <v>94</v>
          </cell>
          <cell r="DP12">
            <v>128</v>
          </cell>
          <cell r="EX12">
            <v>12</v>
          </cell>
          <cell r="EY12">
            <v>13</v>
          </cell>
          <cell r="EZ12">
            <v>12096</v>
          </cell>
          <cell r="FA12">
            <v>45403</v>
          </cell>
          <cell r="FB12">
            <v>6504</v>
          </cell>
        </row>
        <row r="13">
          <cell r="CG13">
            <v>75</v>
          </cell>
          <cell r="DP13">
            <v>446</v>
          </cell>
          <cell r="EX13">
            <v>11</v>
          </cell>
          <cell r="EY13">
            <v>22</v>
          </cell>
          <cell r="EZ13">
            <v>7445</v>
          </cell>
          <cell r="FA13">
            <v>1824</v>
          </cell>
          <cell r="FB13">
            <v>10950</v>
          </cell>
        </row>
      </sheetData>
      <sheetData sheetId="18">
        <row r="3">
          <cell r="CG3">
            <v>78</v>
          </cell>
          <cell r="EX3">
            <v>37</v>
          </cell>
          <cell r="EY3">
            <v>99</v>
          </cell>
          <cell r="EZ3">
            <v>44579</v>
          </cell>
          <cell r="FA3">
            <v>93952</v>
          </cell>
          <cell r="FB3">
            <v>33080</v>
          </cell>
        </row>
        <row r="4">
          <cell r="CG4">
            <v>74</v>
          </cell>
          <cell r="DP4">
            <v>3248</v>
          </cell>
          <cell r="EX4">
            <v>13</v>
          </cell>
          <cell r="EY4">
            <v>109</v>
          </cell>
          <cell r="EZ4">
            <v>65915</v>
          </cell>
          <cell r="FA4">
            <v>11880</v>
          </cell>
          <cell r="FB4">
            <v>17643</v>
          </cell>
        </row>
        <row r="5">
          <cell r="CG5">
            <v>75</v>
          </cell>
          <cell r="DP5">
            <v>807</v>
          </cell>
          <cell r="EX5">
            <v>66</v>
          </cell>
          <cell r="EY5">
            <v>130</v>
          </cell>
          <cell r="EZ5">
            <v>78741</v>
          </cell>
          <cell r="FA5">
            <v>281272</v>
          </cell>
          <cell r="FB5">
            <v>35195</v>
          </cell>
        </row>
        <row r="6">
          <cell r="CG6">
            <v>74</v>
          </cell>
          <cell r="EX6">
            <v>22</v>
          </cell>
          <cell r="EY6">
            <v>83</v>
          </cell>
          <cell r="EZ6">
            <v>32460</v>
          </cell>
          <cell r="FA6">
            <v>72000</v>
          </cell>
          <cell r="FB6"/>
        </row>
        <row r="7">
          <cell r="CG7">
            <v>87</v>
          </cell>
          <cell r="DP7">
            <v>406</v>
          </cell>
          <cell r="EX7">
            <v>72</v>
          </cell>
          <cell r="EY7">
            <v>132</v>
          </cell>
          <cell r="EZ7">
            <v>113897</v>
          </cell>
          <cell r="FA7">
            <v>236752</v>
          </cell>
          <cell r="FB7">
            <v>30075</v>
          </cell>
        </row>
        <row r="8">
          <cell r="CG8">
            <v>82</v>
          </cell>
          <cell r="DP8">
            <v>23</v>
          </cell>
          <cell r="EX8">
            <v>59</v>
          </cell>
          <cell r="EY8">
            <v>101</v>
          </cell>
          <cell r="EZ8">
            <v>73483</v>
          </cell>
          <cell r="FA8">
            <v>213255</v>
          </cell>
          <cell r="FB8">
            <v>31925</v>
          </cell>
        </row>
        <row r="9">
          <cell r="CG9">
            <v>74</v>
          </cell>
          <cell r="DP9">
            <v>7930</v>
          </cell>
          <cell r="EX9">
            <v>96</v>
          </cell>
          <cell r="EY9">
            <v>126</v>
          </cell>
          <cell r="EZ9">
            <v>48743</v>
          </cell>
          <cell r="FA9">
            <v>75246</v>
          </cell>
          <cell r="FB9">
            <v>88596</v>
          </cell>
        </row>
        <row r="10">
          <cell r="CG10">
            <v>76</v>
          </cell>
          <cell r="DP10">
            <v>256</v>
          </cell>
          <cell r="EX10">
            <v>23</v>
          </cell>
          <cell r="EY10">
            <v>72</v>
          </cell>
          <cell r="EZ10">
            <v>53651</v>
          </cell>
          <cell r="FA10">
            <v>145775</v>
          </cell>
          <cell r="FB10">
            <v>8049</v>
          </cell>
        </row>
        <row r="11">
          <cell r="CG11">
            <v>78</v>
          </cell>
          <cell r="DP11">
            <v>5163</v>
          </cell>
          <cell r="EX11">
            <v>40</v>
          </cell>
          <cell r="EY11">
            <v>175</v>
          </cell>
          <cell r="EZ11">
            <v>102701</v>
          </cell>
          <cell r="FA11">
            <v>231330</v>
          </cell>
          <cell r="FB11"/>
        </row>
        <row r="12">
          <cell r="CG12">
            <v>76</v>
          </cell>
          <cell r="DP12">
            <v>400</v>
          </cell>
          <cell r="EX12">
            <v>52</v>
          </cell>
          <cell r="EY12">
            <v>156</v>
          </cell>
          <cell r="EZ12">
            <v>127420</v>
          </cell>
          <cell r="FA12"/>
          <cell r="FB12">
            <v>114047</v>
          </cell>
        </row>
        <row r="13">
          <cell r="CG13">
            <v>76</v>
          </cell>
          <cell r="EX13">
            <v>20</v>
          </cell>
          <cell r="EY13">
            <v>51</v>
          </cell>
          <cell r="EZ13">
            <v>40845</v>
          </cell>
          <cell r="FA13">
            <v>21432</v>
          </cell>
          <cell r="FB13">
            <v>30814</v>
          </cell>
        </row>
        <row r="14">
          <cell r="CG14">
            <v>79</v>
          </cell>
          <cell r="DP14">
            <v>160</v>
          </cell>
          <cell r="EX14">
            <v>76</v>
          </cell>
          <cell r="EY14">
            <v>135</v>
          </cell>
          <cell r="EZ14">
            <v>74038</v>
          </cell>
          <cell r="FA14">
            <v>289</v>
          </cell>
          <cell r="FB14">
            <v>9312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sqref="A1:XFD1048576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42" customWidth="1"/>
    <col min="4" max="4" width="10.7109375" customWidth="1"/>
    <col min="5" max="5" width="9.7109375" bestFit="1" customWidth="1"/>
    <col min="6" max="6" width="10.28515625" bestFit="1" customWidth="1"/>
    <col min="7" max="7" width="12" customWidth="1"/>
    <col min="8" max="8" width="15.140625" customWidth="1"/>
    <col min="9" max="9" width="10.42578125" style="80" customWidth="1"/>
    <col min="10" max="10" width="13" style="80" customWidth="1"/>
  </cols>
  <sheetData>
    <row r="1" spans="1:10" x14ac:dyDescent="0.25">
      <c r="A1" s="12"/>
      <c r="B1" s="12"/>
      <c r="D1" s="12"/>
      <c r="E1" s="12"/>
      <c r="F1" s="12"/>
      <c r="G1" s="43"/>
      <c r="H1" s="43"/>
      <c r="I1" s="44"/>
      <c r="J1" s="45" t="s">
        <v>0</v>
      </c>
    </row>
    <row r="2" spans="1:10" ht="15.75" x14ac:dyDescent="0.25">
      <c r="A2" s="11" t="s">
        <v>14</v>
      </c>
      <c r="B2" s="46"/>
      <c r="D2" s="12"/>
      <c r="E2" s="12"/>
      <c r="F2" s="12"/>
      <c r="G2" s="43"/>
      <c r="H2" s="43"/>
      <c r="I2" s="44"/>
      <c r="J2" s="1" t="s">
        <v>1</v>
      </c>
    </row>
    <row r="3" spans="1:10" ht="15.75" thickBot="1" x14ac:dyDescent="0.3">
      <c r="A3" s="12"/>
      <c r="B3" s="12"/>
      <c r="D3" s="12"/>
      <c r="E3" s="12"/>
      <c r="F3" s="12"/>
      <c r="G3" s="43"/>
      <c r="H3" s="43"/>
      <c r="I3" s="44"/>
      <c r="J3" s="44"/>
    </row>
    <row r="4" spans="1:10" ht="15.75" thickTop="1" x14ac:dyDescent="0.25">
      <c r="A4" s="13"/>
      <c r="B4" s="17"/>
      <c r="C4" s="47"/>
      <c r="D4" s="48"/>
      <c r="E4" s="83" t="s">
        <v>15</v>
      </c>
      <c r="F4" s="84"/>
      <c r="G4" s="85"/>
      <c r="H4" s="28"/>
      <c r="I4" s="49"/>
      <c r="J4" s="50"/>
    </row>
    <row r="5" spans="1:10" x14ac:dyDescent="0.25">
      <c r="A5" s="14"/>
      <c r="B5" s="18"/>
      <c r="C5" s="51"/>
      <c r="D5" s="52"/>
      <c r="E5" s="36"/>
      <c r="F5" s="35"/>
      <c r="G5" s="25" t="s">
        <v>16</v>
      </c>
      <c r="H5" s="29" t="s">
        <v>17</v>
      </c>
      <c r="I5" s="53" t="s">
        <v>18</v>
      </c>
      <c r="J5" s="54"/>
    </row>
    <row r="6" spans="1:10" x14ac:dyDescent="0.25">
      <c r="A6" s="14"/>
      <c r="B6" s="18"/>
      <c r="C6" s="30" t="s">
        <v>19</v>
      </c>
      <c r="D6" s="55" t="s">
        <v>5</v>
      </c>
      <c r="E6" s="56" t="s">
        <v>20</v>
      </c>
      <c r="F6" s="29"/>
      <c r="G6" s="57">
        <v>5000</v>
      </c>
      <c r="H6" s="29" t="s">
        <v>21</v>
      </c>
      <c r="I6" s="58" t="s">
        <v>22</v>
      </c>
      <c r="J6" s="54" t="s">
        <v>23</v>
      </c>
    </row>
    <row r="7" spans="1:10" ht="15.75" thickBot="1" x14ac:dyDescent="0.3">
      <c r="A7" s="15"/>
      <c r="B7" s="19"/>
      <c r="C7" s="30" t="s">
        <v>24</v>
      </c>
      <c r="D7" s="38" t="s">
        <v>7</v>
      </c>
      <c r="E7" s="37" t="s">
        <v>25</v>
      </c>
      <c r="F7" s="31" t="s">
        <v>26</v>
      </c>
      <c r="G7" s="26" t="s">
        <v>6</v>
      </c>
      <c r="H7" s="31" t="s">
        <v>10</v>
      </c>
      <c r="I7" s="59" t="s">
        <v>27</v>
      </c>
      <c r="J7" s="60" t="s">
        <v>9</v>
      </c>
    </row>
    <row r="8" spans="1:10" ht="16.5" thickTop="1" thickBot="1" x14ac:dyDescent="0.3">
      <c r="A8" s="16"/>
      <c r="B8" s="3" t="s">
        <v>2</v>
      </c>
      <c r="C8" s="20"/>
      <c r="D8" s="20"/>
      <c r="E8" s="20"/>
      <c r="F8" s="20"/>
      <c r="G8" s="20"/>
      <c r="H8" s="20"/>
      <c r="I8" s="20"/>
      <c r="J8" s="21"/>
    </row>
    <row r="9" spans="1:10" ht="15.75" thickTop="1" x14ac:dyDescent="0.25">
      <c r="A9" s="4" t="str">
        <f>'[1]Table 11'!A8</f>
        <v>NC0103</v>
      </c>
      <c r="B9" s="61" t="str">
        <f>'[1]Table 11'!B8</f>
        <v>Alamance</v>
      </c>
      <c r="C9" s="62">
        <f>[1]County!DP3</f>
        <v>1671</v>
      </c>
      <c r="D9" s="6">
        <f>[1]County!CG3</f>
        <v>79</v>
      </c>
      <c r="E9" s="6">
        <f>[1]County!EX3</f>
        <v>55</v>
      </c>
      <c r="F9" s="6">
        <f>[1]County!EY3</f>
        <v>93</v>
      </c>
      <c r="G9" s="39">
        <f>F9/('[1]Table 1'!D8/5000)</f>
        <v>3.0274422995540218</v>
      </c>
      <c r="H9" s="5">
        <f>[1]County!EZ3</f>
        <v>103008</v>
      </c>
      <c r="I9" s="63">
        <f>[1]County!FB3</f>
        <v>0</v>
      </c>
      <c r="J9" s="64">
        <f>[1]County!FA3</f>
        <v>305693</v>
      </c>
    </row>
    <row r="10" spans="1:10" x14ac:dyDescent="0.25">
      <c r="A10" s="4" t="str">
        <f>'[1]Table 11'!A9</f>
        <v>NC0016</v>
      </c>
      <c r="B10" s="61" t="str">
        <f>'[1]Table 11'!B9</f>
        <v>Alexander</v>
      </c>
      <c r="C10" s="62">
        <f>[1]County!DP4</f>
        <v>22</v>
      </c>
      <c r="D10" s="6">
        <f>[1]County!CG4</f>
        <v>75</v>
      </c>
      <c r="E10" s="6">
        <f>[1]County!EX4</f>
        <v>12</v>
      </c>
      <c r="F10" s="6">
        <f>[1]County!EY4</f>
        <v>13</v>
      </c>
      <c r="G10" s="39">
        <f>F10/('[1]Table 1'!D9/5000)</f>
        <v>1.7362966128859922</v>
      </c>
      <c r="H10" s="5">
        <f>[1]County!EZ4</f>
        <v>12359</v>
      </c>
      <c r="I10" s="63">
        <f>[1]County!FB4</f>
        <v>0</v>
      </c>
      <c r="J10" s="64">
        <f>[1]County!FA4</f>
        <v>45978</v>
      </c>
    </row>
    <row r="11" spans="1:10" x14ac:dyDescent="0.25">
      <c r="A11" s="4" t="str">
        <f>'[1]Table 11'!A10</f>
        <v>NC0017</v>
      </c>
      <c r="B11" s="61" t="str">
        <f>'[1]Table 11'!B10</f>
        <v>Bladen</v>
      </c>
      <c r="C11" s="62">
        <f>[1]County!DP5</f>
        <v>-1</v>
      </c>
      <c r="D11" s="6">
        <f>[1]County!CG5</f>
        <v>76</v>
      </c>
      <c r="E11" s="6">
        <f>[1]County!EX5</f>
        <v>14</v>
      </c>
      <c r="F11" s="6">
        <f>[1]County!EY5</f>
        <v>14</v>
      </c>
      <c r="G11" s="39">
        <f>F11/('[1]Table 1'!D10/5000)</f>
        <v>1.9881280354454827</v>
      </c>
      <c r="H11" s="5">
        <f>[1]County!EZ5</f>
        <v>9017</v>
      </c>
      <c r="I11" s="63">
        <f>[1]County!FB5</f>
        <v>0</v>
      </c>
      <c r="J11" s="64">
        <f>[1]County!FA5</f>
        <v>13266</v>
      </c>
    </row>
    <row r="12" spans="1:10" x14ac:dyDescent="0.25">
      <c r="A12" s="4" t="str">
        <f>'[1]Table 11'!A11</f>
        <v>NC0018</v>
      </c>
      <c r="B12" s="61" t="str">
        <f>'[1]Table 11'!B11</f>
        <v>Brunswick</v>
      </c>
      <c r="C12" s="62">
        <f>[1]County!DP6</f>
        <v>-1</v>
      </c>
      <c r="D12" s="6">
        <f>[1]County!CG6</f>
        <v>74</v>
      </c>
      <c r="E12" s="6">
        <f>[1]County!EX6</f>
        <v>16</v>
      </c>
      <c r="F12" s="6">
        <f>[1]County!EY6</f>
        <v>65</v>
      </c>
      <c r="G12" s="39">
        <f>F12/('[1]Table 1'!D11/5000)</f>
        <v>2.8086003664143249</v>
      </c>
      <c r="H12" s="5">
        <f>[1]County!EZ6</f>
        <v>85650</v>
      </c>
      <c r="I12" s="63">
        <f>[1]County!FB6</f>
        <v>12792</v>
      </c>
      <c r="J12" s="64">
        <f>[1]County!FA6</f>
        <v>0</v>
      </c>
    </row>
    <row r="13" spans="1:10" x14ac:dyDescent="0.25">
      <c r="A13" s="4" t="str">
        <f>'[1]Table 11'!A12</f>
        <v>NC0019</v>
      </c>
      <c r="B13" s="61" t="str">
        <f>'[1]Table 11'!B12</f>
        <v>Buncombe</v>
      </c>
      <c r="C13" s="62">
        <f>[1]County!DP7</f>
        <v>1487</v>
      </c>
      <c r="D13" s="6">
        <f>[1]County!CG7</f>
        <v>82</v>
      </c>
      <c r="E13" s="6">
        <f>[1]County!EX7</f>
        <v>82</v>
      </c>
      <c r="F13" s="6">
        <f>[1]County!EY7</f>
        <v>162</v>
      </c>
      <c r="G13" s="39">
        <f>F13/('[1]Table 1'!D12/5000)</f>
        <v>3.2546851393487417</v>
      </c>
      <c r="H13" s="5">
        <f>[1]County!EZ7</f>
        <v>120401</v>
      </c>
      <c r="I13" s="63">
        <f>[1]County!FB7</f>
        <v>0</v>
      </c>
      <c r="J13" s="64">
        <f>[1]County!FA7</f>
        <v>200520</v>
      </c>
    </row>
    <row r="14" spans="1:10" x14ac:dyDescent="0.25">
      <c r="A14" s="4" t="str">
        <f>'[1]Table 11'!A13</f>
        <v>NC0020</v>
      </c>
      <c r="B14" s="61" t="str">
        <f>'[1]Table 11'!B13</f>
        <v>Burke</v>
      </c>
      <c r="C14" s="62">
        <f>[1]County!DP8</f>
        <v>0</v>
      </c>
      <c r="D14" s="6">
        <f>[1]County!CG8</f>
        <v>74</v>
      </c>
      <c r="E14" s="6">
        <f>[1]County!EX8</f>
        <v>35</v>
      </c>
      <c r="F14" s="6">
        <f>[1]County!EY8</f>
        <v>37</v>
      </c>
      <c r="G14" s="39">
        <f>F14/('[1]Table 1'!D13/5000)</f>
        <v>2.0681482806421321</v>
      </c>
      <c r="H14" s="5">
        <f>[1]County!EZ8</f>
        <v>30170</v>
      </c>
      <c r="I14" s="63">
        <f>[1]County!FB8</f>
        <v>0</v>
      </c>
      <c r="J14" s="64">
        <f>[1]County!FA8</f>
        <v>132639</v>
      </c>
    </row>
    <row r="15" spans="1:10" x14ac:dyDescent="0.25">
      <c r="A15" s="4" t="str">
        <f>'[1]Table 11'!A14</f>
        <v>NC0021</v>
      </c>
      <c r="B15" s="61" t="str">
        <f>'[1]Table 11'!B14</f>
        <v>Cabarrus</v>
      </c>
      <c r="C15" s="62">
        <f>[1]County!DP9</f>
        <v>0</v>
      </c>
      <c r="D15" s="6">
        <f>[1]County!CG9</f>
        <v>82</v>
      </c>
      <c r="E15" s="6">
        <f>[1]County!EX9</f>
        <v>54</v>
      </c>
      <c r="F15" s="6">
        <f>[1]County!EY9</f>
        <v>62</v>
      </c>
      <c r="G15" s="39">
        <f>F15/('[1]Table 1'!D14/5000)</f>
        <v>1.6137176410571412</v>
      </c>
      <c r="H15" s="5">
        <f>[1]County!EZ9</f>
        <v>65333</v>
      </c>
      <c r="I15" s="63">
        <f>[1]County!FB9</f>
        <v>0</v>
      </c>
      <c r="J15" s="64">
        <f>[1]County!FA9</f>
        <v>0</v>
      </c>
    </row>
    <row r="16" spans="1:10" x14ac:dyDescent="0.25">
      <c r="A16" s="4" t="str">
        <f>'[1]Table 11'!A15</f>
        <v>NC0022</v>
      </c>
      <c r="B16" s="61" t="str">
        <f>'[1]Table 11'!B15</f>
        <v>Caldwell</v>
      </c>
      <c r="C16" s="62">
        <f>[1]County!DP10</f>
        <v>0</v>
      </c>
      <c r="D16" s="6">
        <f>[1]County!CG10</f>
        <v>78</v>
      </c>
      <c r="E16" s="6">
        <f>[1]County!EX10</f>
        <v>33</v>
      </c>
      <c r="F16" s="6">
        <f>[1]County!EY10</f>
        <v>43</v>
      </c>
      <c r="G16" s="39">
        <f>F16/('[1]Table 1'!D15/5000)</f>
        <v>2.6065345214281384</v>
      </c>
      <c r="H16" s="5">
        <f>[1]County!EZ10</f>
        <v>43223</v>
      </c>
      <c r="I16" s="63">
        <f>[1]County!FB10</f>
        <v>0</v>
      </c>
      <c r="J16" s="64">
        <f>[1]County!FA10</f>
        <v>0</v>
      </c>
    </row>
    <row r="17" spans="1:10" x14ac:dyDescent="0.25">
      <c r="A17" s="4" t="str">
        <f>'[1]Table 11'!A16</f>
        <v>NC0107</v>
      </c>
      <c r="B17" s="61" t="str">
        <f>'[1]Table 11'!B16</f>
        <v>Caswell</v>
      </c>
      <c r="C17" s="62">
        <f>[1]County!DP11</f>
        <v>1238</v>
      </c>
      <c r="D17" s="6">
        <f>[1]County!CG11</f>
        <v>76</v>
      </c>
      <c r="E17" s="6">
        <f>[1]County!EX11</f>
        <v>9</v>
      </c>
      <c r="F17" s="6">
        <f>[1]County!EY11</f>
        <v>32</v>
      </c>
      <c r="G17" s="39">
        <f>F17/('[1]Table 1'!D16/5000)</f>
        <v>6.710283509478276</v>
      </c>
      <c r="H17" s="5">
        <f>[1]County!EZ11</f>
        <v>12774</v>
      </c>
      <c r="I17" s="63">
        <f>[1]County!FB11</f>
        <v>1016</v>
      </c>
      <c r="J17" s="64">
        <f>[1]County!FA11</f>
        <v>0</v>
      </c>
    </row>
    <row r="18" spans="1:10" x14ac:dyDescent="0.25">
      <c r="A18" s="4" t="str">
        <f>'[1]Table 11'!A17</f>
        <v>NC0023</v>
      </c>
      <c r="B18" s="61" t="str">
        <f>'[1]Table 11'!B17</f>
        <v>Catawba</v>
      </c>
      <c r="C18" s="62">
        <f>[1]County!DP12</f>
        <v>7</v>
      </c>
      <c r="D18" s="6">
        <f>[1]County!CG12</f>
        <v>83</v>
      </c>
      <c r="E18" s="6">
        <f>[1]County!EX12</f>
        <v>60</v>
      </c>
      <c r="F18" s="6">
        <f>[1]County!EY12</f>
        <v>127</v>
      </c>
      <c r="G18" s="39">
        <f>F18/('[1]Table 1'!D17/5000)</f>
        <v>5.4936973881145805</v>
      </c>
      <c r="H18" s="5">
        <f>[1]County!EZ12</f>
        <v>91049</v>
      </c>
      <c r="I18" s="63">
        <f>[1]County!FB12</f>
        <v>0</v>
      </c>
      <c r="J18" s="64">
        <f>[1]County!FA12</f>
        <v>94405</v>
      </c>
    </row>
    <row r="19" spans="1:10" x14ac:dyDescent="0.25">
      <c r="A19" s="4" t="str">
        <f>'[1]Table 11'!A18</f>
        <v>NC0104</v>
      </c>
      <c r="B19" s="61" t="str">
        <f>'[1]Table 11'!B18</f>
        <v>Chatham</v>
      </c>
      <c r="C19" s="62">
        <f>[1]County!DP13</f>
        <v>11</v>
      </c>
      <c r="D19" s="6">
        <f>[1]County!CG13</f>
        <v>82</v>
      </c>
      <c r="E19" s="6">
        <f>[1]County!EX13</f>
        <v>24</v>
      </c>
      <c r="F19" s="6">
        <f>[1]County!EY13</f>
        <v>57</v>
      </c>
      <c r="G19" s="39">
        <f>F19/('[1]Table 1'!D18/5000)</f>
        <v>4.2147293700088735</v>
      </c>
      <c r="H19" s="5">
        <f>[1]County!EZ13</f>
        <v>30276</v>
      </c>
      <c r="I19" s="63">
        <f>[1]County!FB13</f>
        <v>0</v>
      </c>
      <c r="J19" s="64">
        <f>[1]County!FA13</f>
        <v>0</v>
      </c>
    </row>
    <row r="20" spans="1:10" x14ac:dyDescent="0.25">
      <c r="A20" s="4" t="str">
        <f>'[1]Table 11'!A19</f>
        <v>NC0024</v>
      </c>
      <c r="B20" s="61" t="str">
        <f>'[1]Table 11'!B19</f>
        <v>Cleveland</v>
      </c>
      <c r="C20" s="62">
        <v>0</v>
      </c>
      <c r="D20" s="6">
        <f>[1]County!CG14</f>
        <v>77</v>
      </c>
      <c r="E20" s="6">
        <f>[1]County!EX14</f>
        <v>23</v>
      </c>
      <c r="F20" s="6">
        <f>[1]County!EY14</f>
        <v>33</v>
      </c>
      <c r="G20" s="39">
        <f>F20/('[1]Table 1'!D19/5000)</f>
        <v>1.8776671408250356</v>
      </c>
      <c r="H20" s="5">
        <f>[1]County!EZ14</f>
        <v>28580</v>
      </c>
      <c r="I20" s="63">
        <f>[1]County!FB14</f>
        <v>0</v>
      </c>
      <c r="J20" s="64">
        <f>[1]County!FA14</f>
        <v>123480</v>
      </c>
    </row>
    <row r="21" spans="1:10" x14ac:dyDescent="0.25">
      <c r="A21" s="4" t="str">
        <f>'[1]Table 11'!A20</f>
        <v>NC0025</v>
      </c>
      <c r="B21" s="61" t="str">
        <f>'[1]Table 11'!B20</f>
        <v>Columbus</v>
      </c>
      <c r="C21" s="62">
        <f>[1]County!DP15</f>
        <v>0</v>
      </c>
      <c r="D21" s="6">
        <f>[1]County!CG15</f>
        <v>74</v>
      </c>
      <c r="E21" s="6">
        <f>[1]County!EX15</f>
        <v>47</v>
      </c>
      <c r="F21" s="6">
        <f>[1]County!EY15</f>
        <v>92</v>
      </c>
      <c r="G21" s="39">
        <f>F21/('[1]Table 1'!D20/5000)</f>
        <v>7.966885467361748</v>
      </c>
      <c r="H21" s="5">
        <f>[1]County!EZ15</f>
        <v>53287</v>
      </c>
      <c r="I21" s="63">
        <f>[1]County!FB15</f>
        <v>13380</v>
      </c>
      <c r="J21" s="64">
        <f>[1]County!FA15</f>
        <v>0</v>
      </c>
    </row>
    <row r="22" spans="1:10" x14ac:dyDescent="0.25">
      <c r="A22" s="4" t="str">
        <f>'[1]Table 11'!A21</f>
        <v>NC0026</v>
      </c>
      <c r="B22" s="61" t="str">
        <f>'[1]Table 11'!B21</f>
        <v>Cumberland</v>
      </c>
      <c r="C22" s="62">
        <f>[1]County!DP16</f>
        <v>22116</v>
      </c>
      <c r="D22" s="6">
        <f>[1]County!CG16</f>
        <v>92</v>
      </c>
      <c r="E22" s="6">
        <f>[1]County!EX16</f>
        <v>227</v>
      </c>
      <c r="F22" s="6">
        <f>[1]County!EY16</f>
        <v>427</v>
      </c>
      <c r="G22" s="39">
        <f>F22/('[1]Table 1'!D21/5000)</f>
        <v>6.42002928856453</v>
      </c>
      <c r="H22" s="5">
        <f>[1]County!EZ16</f>
        <v>350665</v>
      </c>
      <c r="I22" s="63">
        <f>[1]County!FB16</f>
        <v>608189</v>
      </c>
      <c r="J22" s="64">
        <f>[1]County!FA16</f>
        <v>475322</v>
      </c>
    </row>
    <row r="23" spans="1:10" x14ac:dyDescent="0.25">
      <c r="A23" s="4" t="str">
        <f>'[1]Table 11'!A22</f>
        <v>NC0027</v>
      </c>
      <c r="B23" s="61" t="str">
        <f>'[1]Table 11'!B22</f>
        <v>Davidson</v>
      </c>
      <c r="C23" s="62">
        <f>[1]County!DP17</f>
        <v>4908</v>
      </c>
      <c r="D23" s="6">
        <f>[1]County!CG17</f>
        <v>96</v>
      </c>
      <c r="E23" s="6">
        <f>[1]County!EX17</f>
        <v>73</v>
      </c>
      <c r="F23" s="6">
        <f>[1]County!EY17</f>
        <v>126</v>
      </c>
      <c r="G23" s="39">
        <f>F23/('[1]Table 1'!D22/5000)</f>
        <v>3.8679256867102985</v>
      </c>
      <c r="H23" s="5">
        <f>[1]County!EZ17</f>
        <v>72101</v>
      </c>
      <c r="I23" s="63">
        <v>0</v>
      </c>
      <c r="J23" s="64">
        <f>[1]County!FA17</f>
        <v>135599</v>
      </c>
    </row>
    <row r="24" spans="1:10" x14ac:dyDescent="0.25">
      <c r="A24" s="4" t="str">
        <f>'[1]Table 11'!A23</f>
        <v>NC0028</v>
      </c>
      <c r="B24" s="61" t="str">
        <f>'[1]Table 11'!B23</f>
        <v>Davie</v>
      </c>
      <c r="C24" s="62">
        <f>[1]County!DP18</f>
        <v>557</v>
      </c>
      <c r="D24" s="6">
        <f>[1]County!CG18</f>
        <v>83</v>
      </c>
      <c r="E24" s="6">
        <f>[1]County!EX18</f>
        <v>15</v>
      </c>
      <c r="F24" s="6">
        <f>[1]County!EY18</f>
        <v>37</v>
      </c>
      <c r="G24" s="39">
        <f>F24/('[1]Table 1'!D23/5000)</f>
        <v>4.4570795287541864</v>
      </c>
      <c r="H24" s="5">
        <f>[1]County!EZ18</f>
        <v>11146</v>
      </c>
      <c r="I24" s="63">
        <f>[1]County!FB18</f>
        <v>4153</v>
      </c>
      <c r="J24" s="64">
        <f>[1]County!FA18</f>
        <v>15723</v>
      </c>
    </row>
    <row r="25" spans="1:10" x14ac:dyDescent="0.25">
      <c r="A25" s="4" t="str">
        <f>'[1]Table 11'!A24</f>
        <v>NC0029</v>
      </c>
      <c r="B25" s="61" t="str">
        <f>'[1]Table 11'!B24</f>
        <v>Duplin</v>
      </c>
      <c r="C25" s="62">
        <v>0</v>
      </c>
      <c r="D25" s="6">
        <f>[1]County!CG19</f>
        <v>74</v>
      </c>
      <c r="E25" s="6">
        <f>[1]County!EX19</f>
        <v>13</v>
      </c>
      <c r="F25" s="6">
        <f>[1]County!EY19</f>
        <v>42</v>
      </c>
      <c r="G25" s="39">
        <f>F25/('[1]Table 1'!D24/5000)</f>
        <v>3.5068968972312216</v>
      </c>
      <c r="H25" s="5">
        <f>[1]County!EZ19</f>
        <v>8560</v>
      </c>
      <c r="I25" s="63">
        <f>[1]County!FB19</f>
        <v>0</v>
      </c>
      <c r="J25" s="64">
        <f>[1]County!FA19</f>
        <v>0</v>
      </c>
    </row>
    <row r="26" spans="1:10" x14ac:dyDescent="0.25">
      <c r="A26" s="4" t="str">
        <f>'[1]Table 11'!A25</f>
        <v>NC0030</v>
      </c>
      <c r="B26" s="61" t="str">
        <f>'[1]Table 11'!B25</f>
        <v>Durham</v>
      </c>
      <c r="C26" s="62">
        <f>[1]County!DP20</f>
        <v>0</v>
      </c>
      <c r="D26" s="6">
        <f>[1]County!CG20</f>
        <v>87</v>
      </c>
      <c r="E26" s="6">
        <f>[1]County!EX20</f>
        <v>159</v>
      </c>
      <c r="F26" s="6">
        <f>[1]County!EY20</f>
        <v>236</v>
      </c>
      <c r="G26" s="39">
        <f>F26/('[1]Table 1'!D25/5000)</f>
        <v>4.1731060994543139</v>
      </c>
      <c r="H26" s="5">
        <f>[1]County!EZ20</f>
        <v>320315</v>
      </c>
      <c r="I26" s="63">
        <f>[1]County!FB20</f>
        <v>0</v>
      </c>
      <c r="J26" s="64">
        <f>[1]County!FA20</f>
        <v>1350913</v>
      </c>
    </row>
    <row r="27" spans="1:10" x14ac:dyDescent="0.25">
      <c r="A27" s="4" t="str">
        <f>'[1]Table 11'!A26</f>
        <v>NC0031</v>
      </c>
      <c r="B27" s="61" t="str">
        <f>'[1]Table 11'!B26</f>
        <v>Edgecombe</v>
      </c>
      <c r="C27" s="62">
        <f>[1]County!DP21</f>
        <v>123</v>
      </c>
      <c r="D27" s="6">
        <f>[1]County!CG21</f>
        <v>75</v>
      </c>
      <c r="E27" s="6">
        <f>[1]County!EX21</f>
        <v>18</v>
      </c>
      <c r="F27" s="6">
        <f>[1]County!EY21</f>
        <v>34</v>
      </c>
      <c r="G27" s="39">
        <f>F27/('[1]Table 1'!D26/5000)</f>
        <v>3.05184546890708</v>
      </c>
      <c r="H27" s="5">
        <f>[1]County!EZ21</f>
        <v>32121</v>
      </c>
      <c r="I27" s="63">
        <f>[1]County!FB21</f>
        <v>19504</v>
      </c>
      <c r="J27" s="64">
        <f>[1]County!FA21</f>
        <v>48602</v>
      </c>
    </row>
    <row r="28" spans="1:10" x14ac:dyDescent="0.25">
      <c r="A28" s="4" t="str">
        <f>'[1]Table 11'!A27</f>
        <v>NC0032</v>
      </c>
      <c r="B28" s="61" t="str">
        <f>'[1]Table 11'!B27</f>
        <v>Forsyth</v>
      </c>
      <c r="C28" s="62">
        <f>[1]County!DP22</f>
        <v>901</v>
      </c>
      <c r="D28" s="6">
        <f>[1]County!CG22</f>
        <v>102</v>
      </c>
      <c r="E28" s="6">
        <f>[1]County!EX22</f>
        <v>113</v>
      </c>
      <c r="F28" s="6">
        <f>[1]County!EY22</f>
        <v>140</v>
      </c>
      <c r="G28" s="39">
        <f>F28/('[1]Table 1'!D27/5000)</f>
        <v>1.9419468849784858</v>
      </c>
      <c r="H28" s="5">
        <f>[1]County!EZ22</f>
        <v>282920</v>
      </c>
      <c r="I28" s="63">
        <f>[1]County!FB22</f>
        <v>0</v>
      </c>
      <c r="J28" s="64">
        <f>[1]County!FA22</f>
        <v>1071084</v>
      </c>
    </row>
    <row r="29" spans="1:10" x14ac:dyDescent="0.25">
      <c r="A29" s="4" t="str">
        <f>'[1]Table 11'!A28</f>
        <v>NC0033</v>
      </c>
      <c r="B29" s="61" t="str">
        <f>'[1]Table 11'!B28</f>
        <v>Franklin</v>
      </c>
      <c r="C29" s="62">
        <f>[1]County!DP23</f>
        <v>0</v>
      </c>
      <c r="D29" s="6">
        <f>[1]County!CG23</f>
        <v>77</v>
      </c>
      <c r="E29" s="6">
        <f>[1]County!EX23</f>
        <v>19</v>
      </c>
      <c r="F29" s="6">
        <f>[1]County!EY23</f>
        <v>35</v>
      </c>
      <c r="G29" s="39">
        <f>F29/('[1]Table 1'!D28/5000)</f>
        <v>2.7912021308834554</v>
      </c>
      <c r="H29" s="5">
        <f>[1]County!EZ23</f>
        <v>27283</v>
      </c>
      <c r="I29" s="63">
        <f>[1]County!FB23</f>
        <v>3137</v>
      </c>
      <c r="J29" s="64">
        <f>[1]County!FA23</f>
        <v>18135</v>
      </c>
    </row>
    <row r="30" spans="1:10" x14ac:dyDescent="0.25">
      <c r="A30" s="4" t="str">
        <f>'[1]Table 11'!A29</f>
        <v>NC0105</v>
      </c>
      <c r="B30" s="61" t="str">
        <f>'[1]Table 11'!B29</f>
        <v>Gaston</v>
      </c>
      <c r="C30" s="62">
        <f>[1]County!DP24</f>
        <v>188</v>
      </c>
      <c r="D30" s="6">
        <f>[1]County!CG24</f>
        <v>84</v>
      </c>
      <c r="E30" s="6">
        <f>[1]County!EX24</f>
        <v>62</v>
      </c>
      <c r="F30" s="6">
        <f>[1]County!EY24</f>
        <v>77</v>
      </c>
      <c r="G30" s="39">
        <f>F30/('[1]Table 1'!D29/5000)</f>
        <v>1.8464342237782361</v>
      </c>
      <c r="H30" s="5">
        <f>[1]County!EZ24</f>
        <v>111582</v>
      </c>
      <c r="I30" s="63">
        <f>[1]County!FB24</f>
        <v>94800</v>
      </c>
      <c r="J30" s="64">
        <f>[1]County!FA24</f>
        <v>234051</v>
      </c>
    </row>
    <row r="31" spans="1:10" x14ac:dyDescent="0.25">
      <c r="A31" s="4" t="str">
        <f>'[1]Table 11'!A30</f>
        <v>NC0034</v>
      </c>
      <c r="B31" s="61" t="str">
        <f>'[1]Table 11'!B30</f>
        <v>Granville</v>
      </c>
      <c r="C31" s="62">
        <f>[1]County!DP25</f>
        <v>0</v>
      </c>
      <c r="D31" s="6">
        <f>[1]County!CG25</f>
        <v>79</v>
      </c>
      <c r="E31" s="6">
        <f>[1]County!EX25</f>
        <v>22</v>
      </c>
      <c r="F31" s="6">
        <f>[1]County!EY25</f>
        <v>46</v>
      </c>
      <c r="G31" s="39">
        <f>F31/('[1]Table 1'!D30/5000)</f>
        <v>3.9716801934035568</v>
      </c>
      <c r="H31" s="5">
        <f>[1]County!EZ25</f>
        <v>54850</v>
      </c>
      <c r="I31" s="63">
        <f>[1]County!FB25</f>
        <v>0</v>
      </c>
      <c r="J31" s="64">
        <f>[1]County!FA25</f>
        <v>0</v>
      </c>
    </row>
    <row r="32" spans="1:10" x14ac:dyDescent="0.25">
      <c r="A32" s="4" t="str">
        <f>'[1]Table 11'!A31</f>
        <v>NC0035</v>
      </c>
      <c r="B32" s="61" t="str">
        <f>'[1]Table 11'!B31</f>
        <v>Guilford (Greensboro)</v>
      </c>
      <c r="C32" s="62">
        <f>[1]County!DP26</f>
        <v>4309</v>
      </c>
      <c r="D32" s="6">
        <f>[1]County!CG26</f>
        <v>88</v>
      </c>
      <c r="E32" s="6">
        <f>[1]County!EX26</f>
        <v>113</v>
      </c>
      <c r="F32" s="6">
        <f>[1]County!EY26</f>
        <v>293</v>
      </c>
      <c r="G32" s="39">
        <f>F32/('[1]Table 1'!D31/5000)</f>
        <v>3.6020929020329082</v>
      </c>
      <c r="H32" s="5">
        <f>[1]County!EZ26</f>
        <v>395623</v>
      </c>
      <c r="I32" s="63">
        <f>[1]County!FB26</f>
        <v>0</v>
      </c>
      <c r="J32" s="64">
        <f>[1]County!FA26</f>
        <v>999182</v>
      </c>
    </row>
    <row r="33" spans="1:10" x14ac:dyDescent="0.25">
      <c r="A33" s="4" t="str">
        <f>'[1]Table 11'!A32</f>
        <v>NC0036</v>
      </c>
      <c r="B33" s="61" t="str">
        <f>'[1]Table 11'!B32</f>
        <v>Halifax</v>
      </c>
      <c r="C33" s="62">
        <f>[1]County!DP27</f>
        <v>0</v>
      </c>
      <c r="D33" s="6">
        <f>[1]County!CG27</f>
        <v>73</v>
      </c>
      <c r="E33" s="6">
        <f>[1]County!EX27</f>
        <v>15</v>
      </c>
      <c r="F33" s="6">
        <f>[1]County!EY27</f>
        <v>59</v>
      </c>
      <c r="G33" s="39">
        <f>F33/('[1]Table 1'!D32/5000)</f>
        <v>7.7302028195587233</v>
      </c>
      <c r="H33" s="5">
        <f>[1]County!EZ27</f>
        <v>37500</v>
      </c>
      <c r="I33" s="63">
        <f>[1]County!FB27</f>
        <v>24168</v>
      </c>
      <c r="J33" s="64">
        <f>[1]County!FA27</f>
        <v>3871</v>
      </c>
    </row>
    <row r="34" spans="1:10" x14ac:dyDescent="0.25">
      <c r="A34" s="4" t="str">
        <f>'[1]Table 11'!A33</f>
        <v>NC0037</v>
      </c>
      <c r="B34" s="61" t="str">
        <f>'[1]Table 11'!B33</f>
        <v>Harnett</v>
      </c>
      <c r="C34" s="62">
        <f>[1]County!DP28</f>
        <v>944</v>
      </c>
      <c r="D34" s="6">
        <f>[1]County!CG28</f>
        <v>74</v>
      </c>
      <c r="E34" s="6">
        <f>[1]County!EX28</f>
        <v>29</v>
      </c>
      <c r="F34" s="6">
        <f>[1]County!EY28</f>
        <v>99</v>
      </c>
      <c r="G34" s="39">
        <f>F34/('[1]Table 1'!D33/5000)</f>
        <v>4.0140776541568002</v>
      </c>
      <c r="H34" s="5">
        <f>[1]County!EZ28</f>
        <v>33242</v>
      </c>
      <c r="I34" s="63">
        <f>[1]County!FB28</f>
        <v>0</v>
      </c>
      <c r="J34" s="64">
        <f>[1]County!FA28</f>
        <v>26711</v>
      </c>
    </row>
    <row r="35" spans="1:10" x14ac:dyDescent="0.25">
      <c r="A35" s="4" t="str">
        <f>'[1]Table 11'!A34</f>
        <v>NC0038</v>
      </c>
      <c r="B35" s="61" t="str">
        <f>'[1]Table 11'!B34</f>
        <v>Haywood</v>
      </c>
      <c r="C35" s="62">
        <f>[1]County!DP29</f>
        <v>6</v>
      </c>
      <c r="D35" s="6">
        <f>[1]County!CG29</f>
        <v>82</v>
      </c>
      <c r="E35" s="6">
        <f>[1]County!EX29</f>
        <v>28</v>
      </c>
      <c r="F35" s="6">
        <f>[1]County!EY29</f>
        <v>38</v>
      </c>
      <c r="G35" s="39">
        <f>F35/('[1]Table 1'!D34/5000)</f>
        <v>3.1839662164426721</v>
      </c>
      <c r="H35" s="5">
        <f>[1]County!EZ29</f>
        <v>28979</v>
      </c>
      <c r="I35" s="63">
        <f>[1]County!FB29</f>
        <v>4424</v>
      </c>
      <c r="J35" s="64">
        <f>[1]County!FA29</f>
        <v>132035</v>
      </c>
    </row>
    <row r="36" spans="1:10" x14ac:dyDescent="0.25">
      <c r="A36" s="4" t="str">
        <f>'[1]Table 11'!A35</f>
        <v>NC0039</v>
      </c>
      <c r="B36" s="61" t="str">
        <f>'[1]Table 11'!B35</f>
        <v>Henderson</v>
      </c>
      <c r="C36" s="62">
        <f>[1]County!DP30</f>
        <v>403</v>
      </c>
      <c r="D36" s="6">
        <f>[1]County!CG30</f>
        <v>82</v>
      </c>
      <c r="E36" s="6">
        <f>[1]County!EX30</f>
        <v>52</v>
      </c>
      <c r="F36" s="6">
        <f>[1]County!EY30</f>
        <v>77</v>
      </c>
      <c r="G36" s="39">
        <f>F36/('[1]Table 1'!D35/5000)</f>
        <v>3.5228343718832069</v>
      </c>
      <c r="H36" s="5">
        <f>[1]County!EZ30</f>
        <v>66762</v>
      </c>
      <c r="I36" s="63">
        <f>[1]County!FB30</f>
        <v>25948</v>
      </c>
      <c r="J36" s="64">
        <f>[1]County!FA30</f>
        <v>197951</v>
      </c>
    </row>
    <row r="37" spans="1:10" x14ac:dyDescent="0.25">
      <c r="A37" s="4" t="str">
        <f>'[1]Table 11'!A36</f>
        <v>NC0040</v>
      </c>
      <c r="B37" s="61" t="str">
        <f>'[1]Table 11'!B36</f>
        <v>Iredell</v>
      </c>
      <c r="C37" s="62">
        <f>[1]County!DP31</f>
        <v>0</v>
      </c>
      <c r="D37" s="6">
        <f>[1]County!CG31</f>
        <v>80</v>
      </c>
      <c r="E37" s="6">
        <f>[1]County!EX31</f>
        <v>33</v>
      </c>
      <c r="F37" s="6">
        <f>[1]County!EY31</f>
        <v>72</v>
      </c>
      <c r="G37" s="39">
        <f>F37/('[1]Table 1'!D36/5000)</f>
        <v>2.7731131276094225</v>
      </c>
      <c r="H37" s="5">
        <f>[1]County!EZ31</f>
        <v>69353</v>
      </c>
      <c r="I37" s="63">
        <f>[1]County!FB31</f>
        <v>58604</v>
      </c>
      <c r="J37" s="64">
        <f>[1]County!FA31</f>
        <v>73216</v>
      </c>
    </row>
    <row r="38" spans="1:10" x14ac:dyDescent="0.25">
      <c r="A38" s="4" t="str">
        <f>'[1]Table 11'!A37</f>
        <v>NC0041</v>
      </c>
      <c r="B38" s="61" t="str">
        <f>'[1]Table 11'!B37</f>
        <v>Johnston</v>
      </c>
      <c r="C38" s="62">
        <f>[1]County!DP32</f>
        <v>0</v>
      </c>
      <c r="D38" s="6">
        <f>[1]County!CG32</f>
        <v>74</v>
      </c>
      <c r="E38" s="6">
        <f>[1]County!EX32</f>
        <v>25</v>
      </c>
      <c r="F38" s="6">
        <f>[1]County!EY32</f>
        <v>48</v>
      </c>
      <c r="G38" s="39">
        <f>F38/('[1]Table 1'!D37/5000)</f>
        <v>1.3535768267647259</v>
      </c>
      <c r="H38" s="5">
        <f>[1]County!EZ32</f>
        <v>55851</v>
      </c>
      <c r="I38" s="63">
        <f>[1]County!FB32</f>
        <v>31924</v>
      </c>
      <c r="J38" s="64">
        <f>[1]County!FA32</f>
        <v>35152</v>
      </c>
    </row>
    <row r="39" spans="1:10" x14ac:dyDescent="0.25">
      <c r="A39" s="4" t="str">
        <f>'[1]Table 11'!A38</f>
        <v>NC0042</v>
      </c>
      <c r="B39" s="61" t="str">
        <f>'[1]Table 11'!B38</f>
        <v>Lee</v>
      </c>
      <c r="C39" s="62">
        <f>[1]County!DP33</f>
        <v>20</v>
      </c>
      <c r="D39" s="6">
        <f>[1]County!CG33</f>
        <v>74</v>
      </c>
      <c r="E39" s="6">
        <f>[1]County!EX33</f>
        <v>13</v>
      </c>
      <c r="F39" s="6">
        <f>[1]County!EY33</f>
        <v>26</v>
      </c>
      <c r="G39" s="39">
        <f>F39/('[1]Table 1'!D38/5000)</f>
        <v>2.1906174170935562</v>
      </c>
      <c r="H39" s="5">
        <f>[1]County!EZ33</f>
        <v>20456</v>
      </c>
      <c r="I39" s="63">
        <f>[1]County!FB33</f>
        <v>7034</v>
      </c>
      <c r="J39" s="64">
        <f>[1]County!FA33</f>
        <v>29939</v>
      </c>
    </row>
    <row r="40" spans="1:10" x14ac:dyDescent="0.25">
      <c r="A40" s="4" t="str">
        <f>'[1]Table 11'!A39</f>
        <v>NC0106</v>
      </c>
      <c r="B40" s="61" t="str">
        <f>'[1]Table 11'!B39</f>
        <v>Lincoln</v>
      </c>
      <c r="C40" s="62">
        <f>[1]County!DP34</f>
        <v>0</v>
      </c>
      <c r="D40" s="6">
        <f>[1]County!CG34</f>
        <v>80</v>
      </c>
      <c r="E40" s="6">
        <f>[1]County!EX34</f>
        <v>27</v>
      </c>
      <c r="F40" s="6">
        <f>[1]County!EY34</f>
        <v>46</v>
      </c>
      <c r="G40" s="39">
        <f>F40/('[1]Table 1'!D39/5000)</f>
        <v>2.8841933663552575</v>
      </c>
      <c r="H40" s="5">
        <f>[1]County!EZ34</f>
        <v>38400</v>
      </c>
      <c r="I40" s="63">
        <f>[1]County!FB34</f>
        <v>6287</v>
      </c>
      <c r="J40" s="64">
        <f>[1]County!FA34</f>
        <v>63558</v>
      </c>
    </row>
    <row r="41" spans="1:10" x14ac:dyDescent="0.25">
      <c r="A41" s="4" t="str">
        <f>'[1]Table 11'!A40</f>
        <v>NC0043</v>
      </c>
      <c r="B41" s="61" t="str">
        <f>'[1]Table 11'!B40</f>
        <v>Madison</v>
      </c>
      <c r="C41" s="62">
        <f>[1]County!DP35</f>
        <v>816</v>
      </c>
      <c r="D41" s="6">
        <f>[1]County!CG35</f>
        <v>75</v>
      </c>
      <c r="E41" s="6">
        <f>[1]County!EX35</f>
        <v>14</v>
      </c>
      <c r="F41" s="6">
        <f>[1]County!EY35</f>
        <v>55</v>
      </c>
      <c r="G41" s="39">
        <f>F41/('[1]Table 1'!D40/5000)</f>
        <v>12.867303013288415</v>
      </c>
      <c r="H41" s="5">
        <f>[1]County!EZ35</f>
        <v>14773</v>
      </c>
      <c r="I41" s="63">
        <f>[1]County!FB35</f>
        <v>11287</v>
      </c>
      <c r="J41" s="64">
        <f>[1]County!FA35</f>
        <v>36134</v>
      </c>
    </row>
    <row r="42" spans="1:10" x14ac:dyDescent="0.25">
      <c r="A42" s="4" t="str">
        <f>'[1]Table 11'!A41</f>
        <v>NC0044</v>
      </c>
      <c r="B42" s="61" t="str">
        <f>'[1]Table 11'!B41</f>
        <v>McDowell</v>
      </c>
      <c r="C42" s="62">
        <f>[1]County!DP36</f>
        <v>38</v>
      </c>
      <c r="D42" s="6">
        <f>[1]County!CG36</f>
        <v>76</v>
      </c>
      <c r="E42" s="6">
        <f>[1]County!EX36</f>
        <v>15</v>
      </c>
      <c r="F42" s="6">
        <f>[1]County!EY36</f>
        <v>38</v>
      </c>
      <c r="G42" s="39">
        <f>F42/('[1]Table 1'!D41/5000)</f>
        <v>4.2006588401759855</v>
      </c>
      <c r="H42" s="5">
        <f>[1]County!EZ36</f>
        <v>16595</v>
      </c>
      <c r="I42" s="63">
        <f>[1]County!FB36</f>
        <v>8250</v>
      </c>
      <c r="J42" s="64">
        <f>[1]County!FA36</f>
        <v>158784</v>
      </c>
    </row>
    <row r="43" spans="1:10" x14ac:dyDescent="0.25">
      <c r="A43" s="4" t="str">
        <f>'[1]Table 11'!A42</f>
        <v>NC0045</v>
      </c>
      <c r="B43" s="61" t="str">
        <f>'[1]Table 11'!B42</f>
        <v>Mecklenburg</v>
      </c>
      <c r="C43" s="62">
        <f>[1]County!DP37</f>
        <v>497</v>
      </c>
      <c r="D43" s="6">
        <f>[1]County!CG37</f>
        <v>98</v>
      </c>
      <c r="E43" s="6">
        <f>[1]County!EX37</f>
        <v>483</v>
      </c>
      <c r="F43" s="6">
        <f>[1]County!EY37</f>
        <v>912</v>
      </c>
      <c r="G43" s="39">
        <f>F43/('[1]Table 1'!D42/5000)</f>
        <v>4.3190366275143468</v>
      </c>
      <c r="H43" s="5">
        <f>[1]County!EZ37</f>
        <v>758670</v>
      </c>
      <c r="I43" s="63">
        <f>[1]County!FB37</f>
        <v>602421</v>
      </c>
      <c r="J43" s="64">
        <f>[1]County!FA37</f>
        <v>26994674</v>
      </c>
    </row>
    <row r="44" spans="1:10" x14ac:dyDescent="0.25">
      <c r="A44" s="4" t="str">
        <f>'[1]Table 11'!A43</f>
        <v>NC0046</v>
      </c>
      <c r="B44" s="61" t="str">
        <f>'[1]Table 11'!B43</f>
        <v>Nash (Braswell)</v>
      </c>
      <c r="C44" s="62">
        <f>[1]County!DP38</f>
        <v>7522</v>
      </c>
      <c r="D44" s="6">
        <f>[1]County!CG38</f>
        <v>77</v>
      </c>
      <c r="E44" s="6">
        <f>[1]County!EX38</f>
        <v>40</v>
      </c>
      <c r="F44" s="6">
        <f>[1]County!EY38</f>
        <v>87</v>
      </c>
      <c r="G44" s="39">
        <f>F44/('[1]Table 1'!D43/5000)</f>
        <v>4.8674596336537279</v>
      </c>
      <c r="H44" s="5">
        <f>[1]County!EZ38</f>
        <v>121881</v>
      </c>
      <c r="I44" s="63">
        <f>[1]County!FB38</f>
        <v>61028</v>
      </c>
      <c r="J44" s="64">
        <f>[1]County!FA38</f>
        <v>144349</v>
      </c>
    </row>
    <row r="45" spans="1:10" x14ac:dyDescent="0.25">
      <c r="A45" s="4" t="str">
        <f>'[1]Table 11'!A44</f>
        <v>NC0047</v>
      </c>
      <c r="B45" s="61" t="str">
        <f>'[1]Table 11'!B44</f>
        <v>New Hanover</v>
      </c>
      <c r="C45" s="62">
        <f>[1]County!DP39</f>
        <v>484</v>
      </c>
      <c r="D45" s="6">
        <f>[1]County!CG39</f>
        <v>118</v>
      </c>
      <c r="E45" s="6">
        <f>[1]County!EX39</f>
        <v>80</v>
      </c>
      <c r="F45" s="6">
        <f>[1]County!EY39</f>
        <v>112</v>
      </c>
      <c r="G45" s="39">
        <f>F45/('[1]Table 1'!D44/5000)</f>
        <v>2.6191600914835202</v>
      </c>
      <c r="H45" s="5">
        <f>[1]County!EZ39</f>
        <v>121423</v>
      </c>
      <c r="I45" s="63">
        <f>[1]County!FB39</f>
        <v>0</v>
      </c>
      <c r="J45" s="64">
        <f>[1]County!FA39</f>
        <v>342812</v>
      </c>
    </row>
    <row r="46" spans="1:10" x14ac:dyDescent="0.25">
      <c r="A46" s="4" t="str">
        <f>'[1]Table 11'!A45</f>
        <v>NC0048</v>
      </c>
      <c r="B46" s="61" t="str">
        <f>'[1]Table 11'!B45</f>
        <v>Onslow</v>
      </c>
      <c r="C46" s="62">
        <f>[1]County!DP40</f>
        <v>184</v>
      </c>
      <c r="D46" s="6">
        <f>[1]County!CG40</f>
        <v>83</v>
      </c>
      <c r="E46" s="6">
        <f>[1]County!EX40</f>
        <v>43</v>
      </c>
      <c r="F46" s="6">
        <f>[1]County!EY40</f>
        <v>114</v>
      </c>
      <c r="G46" s="39">
        <f>F46/('[1]Table 1'!D45/5000)</f>
        <v>2.9392806497357227</v>
      </c>
      <c r="H46" s="5">
        <f>[1]County!EZ40</f>
        <v>74277</v>
      </c>
      <c r="I46" s="63">
        <f>[1]County!FB40</f>
        <v>0</v>
      </c>
      <c r="J46" s="64">
        <f>[1]County!FA40</f>
        <v>0</v>
      </c>
    </row>
    <row r="47" spans="1:10" x14ac:dyDescent="0.25">
      <c r="A47" s="4" t="str">
        <f>'[1]Table 11'!A46</f>
        <v>NC0108</v>
      </c>
      <c r="B47" s="61" t="str">
        <f>'[1]Table 11'!B46</f>
        <v>Orange</v>
      </c>
      <c r="C47" s="62">
        <f>[1]County!DP41</f>
        <v>1034</v>
      </c>
      <c r="D47" s="6">
        <f>[1]County!CG41</f>
        <v>83</v>
      </c>
      <c r="E47" s="6">
        <f>[1]County!EX41</f>
        <v>35</v>
      </c>
      <c r="F47" s="6">
        <f>[1]County!EY41</f>
        <v>60</v>
      </c>
      <c r="G47" s="39">
        <f>F47/('[1]Table 1'!D46/5000)</f>
        <v>3.600100802822479</v>
      </c>
      <c r="H47" s="5">
        <f>[1]County!EZ41</f>
        <v>64576</v>
      </c>
      <c r="I47" s="63">
        <f>[1]County!FB41</f>
        <v>16092</v>
      </c>
      <c r="J47" s="64">
        <f>[1]County!FA41</f>
        <v>250861</v>
      </c>
    </row>
    <row r="48" spans="1:10" x14ac:dyDescent="0.25">
      <c r="A48" s="4" t="str">
        <f>'[1]Table 11'!A47</f>
        <v>NC0049</v>
      </c>
      <c r="B48" s="61" t="str">
        <f>'[1]Table 11'!B47</f>
        <v>Pender</v>
      </c>
      <c r="C48" s="62">
        <f>[1]County!DP42</f>
        <v>85</v>
      </c>
      <c r="D48" s="6">
        <f>[1]County!CG42</f>
        <v>77</v>
      </c>
      <c r="E48" s="6">
        <f>[1]County!EX42</f>
        <v>19</v>
      </c>
      <c r="F48" s="6">
        <f>[1]County!EY42</f>
        <v>25</v>
      </c>
      <c r="G48" s="39">
        <f>F48/('[1]Table 1'!D47/5000)</f>
        <v>2.2494961128707169</v>
      </c>
      <c r="H48" s="5">
        <f>[1]County!EZ42</f>
        <v>13547</v>
      </c>
      <c r="I48" s="63">
        <f>[1]County!FB42</f>
        <v>0</v>
      </c>
      <c r="J48" s="64">
        <f>[1]County!FA42</f>
        <v>37844</v>
      </c>
    </row>
    <row r="49" spans="1:10" x14ac:dyDescent="0.25">
      <c r="A49" s="4" t="str">
        <f>'[1]Table 11'!A48</f>
        <v>NC0109</v>
      </c>
      <c r="B49" s="61" t="str">
        <f>'[1]Table 11'!B48</f>
        <v>Person</v>
      </c>
      <c r="C49" s="62">
        <f>[1]County!DP43</f>
        <v>0</v>
      </c>
      <c r="D49" s="6">
        <f>[1]County!CG43</f>
        <v>82</v>
      </c>
      <c r="E49" s="6">
        <f>[1]County!EX43</f>
        <v>10</v>
      </c>
      <c r="F49" s="6">
        <f>[1]County!EY43</f>
        <v>13</v>
      </c>
      <c r="G49" s="39">
        <f>F49/('[1]Table 1'!D48/5000)</f>
        <v>1.6549546797026173</v>
      </c>
      <c r="H49" s="5">
        <f>[1]County!EZ43</f>
        <v>16964</v>
      </c>
      <c r="I49" s="63">
        <f>[1]County!FB43</f>
        <v>6175</v>
      </c>
      <c r="J49" s="64">
        <f>[1]County!FA43</f>
        <v>14606</v>
      </c>
    </row>
    <row r="50" spans="1:10" x14ac:dyDescent="0.25">
      <c r="A50" s="4" t="str">
        <f>'[1]Table 11'!A49</f>
        <v>NC0050</v>
      </c>
      <c r="B50" s="61" t="str">
        <f>'[1]Table 11'!B49</f>
        <v>Pitt (Sheppard)</v>
      </c>
      <c r="C50" s="62">
        <f>[1]County!DP44</f>
        <v>0</v>
      </c>
      <c r="D50" s="6">
        <f>[1]County!CG44</f>
        <v>87</v>
      </c>
      <c r="E50" s="6">
        <f>[1]County!EX44</f>
        <v>42</v>
      </c>
      <c r="F50" s="6">
        <f>[1]County!EY44</f>
        <v>132</v>
      </c>
      <c r="G50" s="39">
        <f>F50/('[1]Table 1'!D49/5000)</f>
        <v>3.7533695021667182</v>
      </c>
      <c r="H50" s="5">
        <f>[1]County!EZ44</f>
        <v>134826</v>
      </c>
      <c r="I50" s="63">
        <f>[1]County!FB44</f>
        <v>0</v>
      </c>
      <c r="J50" s="64">
        <f>[1]County!FA44</f>
        <v>311689</v>
      </c>
    </row>
    <row r="51" spans="1:10" x14ac:dyDescent="0.25">
      <c r="A51" s="4" t="str">
        <f>'[1]Table 11'!A50</f>
        <v>NC0051</v>
      </c>
      <c r="B51" s="61" t="str">
        <f>'[1]Table 11'!B50</f>
        <v>Polk</v>
      </c>
      <c r="C51" s="62">
        <f>[1]County!DP45</f>
        <v>79</v>
      </c>
      <c r="D51" s="6">
        <f>[1]County!CG45</f>
        <v>75</v>
      </c>
      <c r="E51" s="6">
        <f>[1]County!EX45</f>
        <v>18</v>
      </c>
      <c r="F51" s="6">
        <f>[1]County!EY45</f>
        <v>47</v>
      </c>
      <c r="G51" s="39">
        <f>F51/('[1]Table 1'!D50/5000)</f>
        <v>11.406105906906761</v>
      </c>
      <c r="H51" s="5">
        <f>[1]County!EZ45</f>
        <v>24899</v>
      </c>
      <c r="I51" s="63">
        <f>[1]County!FB45</f>
        <v>0</v>
      </c>
      <c r="J51" s="64">
        <f>[1]County!FA45</f>
        <v>77417</v>
      </c>
    </row>
    <row r="52" spans="1:10" x14ac:dyDescent="0.25">
      <c r="A52" s="4" t="str">
        <f>'[1]Table 11'!A51</f>
        <v>NC0052</v>
      </c>
      <c r="B52" s="61" t="str">
        <f>'[1]Table 11'!B51</f>
        <v>Randolph</v>
      </c>
      <c r="C52" s="62">
        <v>0</v>
      </c>
      <c r="D52" s="6">
        <f>[1]County!CG46</f>
        <v>80</v>
      </c>
      <c r="E52" s="6">
        <f>[1]County!EX46</f>
        <v>79</v>
      </c>
      <c r="F52" s="6">
        <f>[1]County!EY46</f>
        <v>146</v>
      </c>
      <c r="G52" s="39">
        <f>F52/('[1]Table 1'!D51/5000)</f>
        <v>5.1210101718695196</v>
      </c>
      <c r="H52" s="5">
        <f>[1]County!EZ46</f>
        <v>102145</v>
      </c>
      <c r="I52" s="63">
        <f>[1]County!FB46</f>
        <v>27132</v>
      </c>
      <c r="J52" s="64">
        <f>[1]County!FA46</f>
        <v>137283</v>
      </c>
    </row>
    <row r="53" spans="1:10" x14ac:dyDescent="0.25">
      <c r="A53" s="4" t="str">
        <f>'[1]Table 11'!A52</f>
        <v>NC0053</v>
      </c>
      <c r="B53" s="61" t="str">
        <f>'[1]Table 11'!B52</f>
        <v>Robeson</v>
      </c>
      <c r="C53" s="62">
        <f>[1]County!DP47</f>
        <v>250</v>
      </c>
      <c r="D53" s="6">
        <f>[1]County!CG47</f>
        <v>75</v>
      </c>
      <c r="E53" s="6">
        <f>[1]County!EX47</f>
        <v>19</v>
      </c>
      <c r="F53" s="6">
        <f>[1]County!EY47</f>
        <v>53</v>
      </c>
      <c r="G53" s="39">
        <f>F53/('[1]Table 1'!D52/5000)</f>
        <v>1.9774643683307216</v>
      </c>
      <c r="H53" s="5">
        <f>[1]County!EZ47</f>
        <v>53048</v>
      </c>
      <c r="I53" s="63">
        <f>[1]County!FB47</f>
        <v>0</v>
      </c>
      <c r="J53" s="64">
        <f>[1]County!FA47</f>
        <v>1751</v>
      </c>
    </row>
    <row r="54" spans="1:10" x14ac:dyDescent="0.25">
      <c r="A54" s="4" t="str">
        <f>'[1]Table 11'!A53</f>
        <v>NC0054</v>
      </c>
      <c r="B54" s="61" t="str">
        <f>'[1]Table 11'!B53</f>
        <v>Rockingham</v>
      </c>
      <c r="C54" s="62">
        <f>[1]County!DP48</f>
        <v>1784</v>
      </c>
      <c r="D54" s="6">
        <f>[1]County!CG48</f>
        <v>77</v>
      </c>
      <c r="E54" s="6">
        <f>[1]County!EX48</f>
        <v>33</v>
      </c>
      <c r="F54" s="6">
        <f>[1]County!EY48</f>
        <v>88</v>
      </c>
      <c r="G54" s="39">
        <f>F54/('[1]Table 1'!D53/5000)</f>
        <v>4.7694408914518611</v>
      </c>
      <c r="H54" s="5">
        <f>[1]County!EZ48</f>
        <v>141052</v>
      </c>
      <c r="I54" s="63">
        <f>[1]County!FB48</f>
        <v>0</v>
      </c>
      <c r="J54" s="64">
        <f>[1]County!FA48</f>
        <v>0</v>
      </c>
    </row>
    <row r="55" spans="1:10" x14ac:dyDescent="0.25">
      <c r="A55" s="4" t="str">
        <f>'[1]Table 11'!A54</f>
        <v>NC0055</v>
      </c>
      <c r="B55" s="61" t="str">
        <f>'[1]Table 11'!B54</f>
        <v>Rowan</v>
      </c>
      <c r="C55" s="62">
        <f>[1]County!DP49</f>
        <v>260</v>
      </c>
      <c r="D55" s="6">
        <f>[1]County!CG49</f>
        <v>81</v>
      </c>
      <c r="E55" s="6">
        <f>[1]County!EX49</f>
        <v>50</v>
      </c>
      <c r="F55" s="6">
        <f>[1]County!EY49</f>
        <v>97</v>
      </c>
      <c r="G55" s="39">
        <f>F55/('[1]Table 1'!D54/5000)</f>
        <v>3.4976129692931215</v>
      </c>
      <c r="H55" s="5">
        <f>[1]County!EZ49</f>
        <v>81844</v>
      </c>
      <c r="I55" s="63">
        <f>[1]County!FB49</f>
        <v>42092</v>
      </c>
      <c r="J55" s="64">
        <f>[1]County!FA49</f>
        <v>246061</v>
      </c>
    </row>
    <row r="56" spans="1:10" x14ac:dyDescent="0.25">
      <c r="A56" s="4" t="str">
        <f>'[1]Table 11'!A55</f>
        <v>NC0056</v>
      </c>
      <c r="B56" s="61" t="str">
        <f>'[1]Table 11'!B55</f>
        <v>Rutherford</v>
      </c>
      <c r="C56" s="62">
        <f>[1]County!DP50</f>
        <v>346</v>
      </c>
      <c r="D56" s="6">
        <f>[1]County!CG50</f>
        <v>75</v>
      </c>
      <c r="E56" s="6">
        <f>[1]County!EX50</f>
        <v>17</v>
      </c>
      <c r="F56" s="6">
        <f>[1]County!EY50</f>
        <v>35</v>
      </c>
      <c r="G56" s="39">
        <f>F56/('[1]Table 1'!D55/5000)</f>
        <v>2.5808544840503189</v>
      </c>
      <c r="H56" s="5">
        <f>[1]County!EZ50</f>
        <v>21243</v>
      </c>
      <c r="I56" s="63">
        <f>[1]County!FB50</f>
        <v>20221</v>
      </c>
      <c r="J56" s="64">
        <f>[1]County!FA50</f>
        <v>48524</v>
      </c>
    </row>
    <row r="57" spans="1:10" x14ac:dyDescent="0.25">
      <c r="A57" s="4" t="str">
        <f>'[1]Table 11'!A56</f>
        <v>NC0057</v>
      </c>
      <c r="B57" s="61" t="str">
        <f>'[1]Table 11'!B56</f>
        <v>Sampson</v>
      </c>
      <c r="C57" s="62">
        <f>[1]County!DP51</f>
        <v>0</v>
      </c>
      <c r="D57" s="6">
        <f>[1]County!CG51</f>
        <v>78</v>
      </c>
      <c r="E57" s="6">
        <f>[1]County!EX51</f>
        <v>16</v>
      </c>
      <c r="F57" s="6">
        <f>[1]County!EY51</f>
        <v>32</v>
      </c>
      <c r="G57" s="39">
        <f>F57/('[1]Table 1'!D56/5000)</f>
        <v>2.4878329420179432</v>
      </c>
      <c r="H57" s="5">
        <f>[1]County!EZ51</f>
        <v>11111</v>
      </c>
      <c r="I57" s="63">
        <f>[1]County!FB51</f>
        <v>0</v>
      </c>
      <c r="J57" s="64">
        <f>[1]County!FA51</f>
        <v>0</v>
      </c>
    </row>
    <row r="58" spans="1:10" x14ac:dyDescent="0.25">
      <c r="A58" s="4" t="str">
        <f>'[1]Table 11'!A57</f>
        <v>NC0058</v>
      </c>
      <c r="B58" s="61" t="str">
        <f>'[1]Table 11'!B57</f>
        <v>Scotland</v>
      </c>
      <c r="C58" s="62">
        <f>[1]County!DP52</f>
        <v>0</v>
      </c>
      <c r="D58" s="6">
        <f>[1]County!CG52</f>
        <v>77</v>
      </c>
      <c r="E58" s="6">
        <f>[1]County!EX52</f>
        <v>9</v>
      </c>
      <c r="F58" s="6">
        <f>[1]County!EY52</f>
        <v>14</v>
      </c>
      <c r="G58" s="39">
        <f>F58/('[1]Table 1'!D57/5000)</f>
        <v>1.932473842586202</v>
      </c>
      <c r="H58" s="5">
        <f>[1]County!EZ52</f>
        <v>16207</v>
      </c>
      <c r="I58" s="63">
        <f>[1]County!FB52</f>
        <v>2944</v>
      </c>
      <c r="J58" s="64">
        <f>[1]County!FA52</f>
        <v>0</v>
      </c>
    </row>
    <row r="59" spans="1:10" x14ac:dyDescent="0.25">
      <c r="A59" s="4" t="str">
        <f>'[1]Table 11'!A58</f>
        <v>NC0059</v>
      </c>
      <c r="B59" s="61" t="str">
        <f>'[1]Table 11'!B58</f>
        <v>Stanly</v>
      </c>
      <c r="C59" s="62">
        <f>[1]County!DP53</f>
        <v>309</v>
      </c>
      <c r="D59" s="6">
        <f>[1]County!CG53</f>
        <v>75</v>
      </c>
      <c r="E59" s="6">
        <f>[1]County!EX53</f>
        <v>20</v>
      </c>
      <c r="F59" s="6">
        <f>[1]County!EY53</f>
        <v>42</v>
      </c>
      <c r="G59" s="39">
        <f>F59/('[1]Table 1'!D58/5000)</f>
        <v>3.464660463274599</v>
      </c>
      <c r="H59" s="5">
        <f>[1]County!EZ53</f>
        <v>18320</v>
      </c>
      <c r="I59" s="63">
        <f>[1]County!FB53</f>
        <v>0</v>
      </c>
      <c r="J59" s="64">
        <f>[1]County!FA53</f>
        <v>32901</v>
      </c>
    </row>
    <row r="60" spans="1:10" x14ac:dyDescent="0.25">
      <c r="A60" s="4" t="str">
        <f>'[1]Table 11'!A59</f>
        <v>NC0060</v>
      </c>
      <c r="B60" s="61" t="str">
        <f>'[1]Table 11'!B59</f>
        <v>Transylvania</v>
      </c>
      <c r="C60" s="62">
        <f>[1]County!DP54</f>
        <v>109</v>
      </c>
      <c r="D60" s="6">
        <f>[1]County!CG54</f>
        <v>83</v>
      </c>
      <c r="E60" s="6">
        <f>[1]County!EX54</f>
        <v>36</v>
      </c>
      <c r="F60" s="6">
        <f>[1]County!EY54</f>
        <v>50</v>
      </c>
      <c r="G60" s="39">
        <f>F60/('[1]Table 1'!D59/5000)</f>
        <v>7.5255869957856714</v>
      </c>
      <c r="H60" s="5">
        <f>[1]County!EZ54</f>
        <v>29599</v>
      </c>
      <c r="I60" s="63">
        <f>[1]County!FB54</f>
        <v>30057</v>
      </c>
      <c r="J60" s="64">
        <f>[1]County!FA54</f>
        <v>138519</v>
      </c>
    </row>
    <row r="61" spans="1:10" x14ac:dyDescent="0.25">
      <c r="A61" s="4" t="str">
        <f>'[1]Table 11'!A60</f>
        <v>NC0061</v>
      </c>
      <c r="B61" s="61" t="str">
        <f>'[1]Table 11'!B60</f>
        <v>Union</v>
      </c>
      <c r="C61" s="62">
        <f>[1]County!DP55</f>
        <v>94</v>
      </c>
      <c r="D61" s="6">
        <f>[1]County!CG55</f>
        <v>92</v>
      </c>
      <c r="E61" s="6">
        <f>[1]County!EX55</f>
        <v>74</v>
      </c>
      <c r="F61" s="6">
        <f>[1]County!EY55</f>
        <v>157</v>
      </c>
      <c r="G61" s="39">
        <f>F61/('[1]Table 1'!D60/5000)</f>
        <v>3.7108996449827218</v>
      </c>
      <c r="H61" s="5">
        <f>[1]County!EZ55</f>
        <v>76958</v>
      </c>
      <c r="I61" s="63">
        <f>[1]County!FB55</f>
        <v>0</v>
      </c>
      <c r="J61" s="64">
        <f>[1]County!FA55</f>
        <v>327308</v>
      </c>
    </row>
    <row r="62" spans="1:10" x14ac:dyDescent="0.25">
      <c r="A62" s="4" t="str">
        <f>'[1]Table 11'!A61</f>
        <v>NC0062</v>
      </c>
      <c r="B62" s="61" t="str">
        <f>'[1]Table 11'!B61</f>
        <v>Vance (Perry)</v>
      </c>
      <c r="C62" s="65">
        <v>0</v>
      </c>
      <c r="D62" s="6">
        <f>[1]County!CG56</f>
        <v>74</v>
      </c>
      <c r="E62" s="6">
        <f>[1]County!EX56</f>
        <v>21</v>
      </c>
      <c r="F62" s="6">
        <f>[1]County!EY56</f>
        <v>45</v>
      </c>
      <c r="G62" s="39">
        <f>F62/('[1]Table 1'!D61/5000)</f>
        <v>4.9937855113636358</v>
      </c>
      <c r="H62" s="5">
        <f>[1]County!EZ56</f>
        <v>43747</v>
      </c>
      <c r="I62" s="63">
        <f>[1]County!FB56</f>
        <v>0</v>
      </c>
      <c r="J62" s="64">
        <f>[1]County!FA56</f>
        <v>0</v>
      </c>
    </row>
    <row r="63" spans="1:10" x14ac:dyDescent="0.25">
      <c r="A63" s="4" t="str">
        <f>'[1]Table 11'!A62</f>
        <v>NC0063</v>
      </c>
      <c r="B63" s="61" t="str">
        <f>'[1]Table 11'!B62</f>
        <v>Wake</v>
      </c>
      <c r="C63" s="62">
        <f>[1]County!DP57</f>
        <v>0</v>
      </c>
      <c r="D63" s="6">
        <f>[1]County!CG57</f>
        <v>81</v>
      </c>
      <c r="E63" s="6">
        <f>[1]County!EX57</f>
        <v>368</v>
      </c>
      <c r="F63" s="6">
        <f>[1]County!EY57</f>
        <v>473</v>
      </c>
      <c r="G63" s="39">
        <f>F63/('[1]Table 1'!D62/5000)</f>
        <v>2.3091238217610268</v>
      </c>
      <c r="H63" s="5">
        <f>[1]County!EZ57</f>
        <v>628335</v>
      </c>
      <c r="I63" s="63">
        <f>[1]County!FB57</f>
        <v>0</v>
      </c>
      <c r="J63" s="64">
        <f>[1]County!FA57</f>
        <v>4328007</v>
      </c>
    </row>
    <row r="64" spans="1:10" x14ac:dyDescent="0.25">
      <c r="A64" s="4" t="str">
        <f>'[1]Table 11'!A63</f>
        <v>NC0101</v>
      </c>
      <c r="B64" s="61" t="str">
        <f>'[1]Table 11'!B63</f>
        <v>Warren</v>
      </c>
      <c r="C64" s="62">
        <f>[1]County!DP58</f>
        <v>221</v>
      </c>
      <c r="D64" s="6">
        <f>[1]County!CG58</f>
        <v>74</v>
      </c>
      <c r="E64" s="6">
        <f>[1]County!EX58</f>
        <v>19</v>
      </c>
      <c r="F64" s="6">
        <f>[1]County!EY58</f>
        <v>27</v>
      </c>
      <c r="G64" s="39">
        <f>F64/('[1]Table 1'!D63/5000)</f>
        <v>6.6004987043465499</v>
      </c>
      <c r="H64" s="5">
        <f>[1]County!EZ58</f>
        <v>21123</v>
      </c>
      <c r="I64" s="63">
        <f>[1]County!FB58</f>
        <v>0</v>
      </c>
      <c r="J64" s="64">
        <f>[1]County!FA58</f>
        <v>0</v>
      </c>
    </row>
    <row r="65" spans="1:10" x14ac:dyDescent="0.25">
      <c r="A65" s="4" t="str">
        <f>'[1]Table 11'!A64</f>
        <v>NC0065</v>
      </c>
      <c r="B65" s="61" t="str">
        <f>'[1]Table 11'!B64</f>
        <v>Wayne</v>
      </c>
      <c r="C65" s="62">
        <f>[1]County!DP59</f>
        <v>1006</v>
      </c>
      <c r="D65" s="6">
        <f>[1]County!CG59</f>
        <v>86</v>
      </c>
      <c r="E65" s="6">
        <f>[1]County!EX59</f>
        <v>49</v>
      </c>
      <c r="F65" s="6">
        <f>[1]County!EY59</f>
        <v>123</v>
      </c>
      <c r="G65" s="39">
        <f>F65/('[1]Table 1'!D64/5000)</f>
        <v>4.9160278494976062</v>
      </c>
      <c r="H65" s="5">
        <f>[1]County!EZ59</f>
        <v>85252</v>
      </c>
      <c r="I65" s="63">
        <f>[1]County!FB59</f>
        <v>91448</v>
      </c>
      <c r="J65" s="64">
        <f>[1]County!FA59</f>
        <v>128262</v>
      </c>
    </row>
    <row r="66" spans="1:10" x14ac:dyDescent="0.25">
      <c r="A66" s="4" t="str">
        <f>'[1]Table 11'!A65</f>
        <v>NC0066</v>
      </c>
      <c r="B66" s="61" t="str">
        <f>'[1]Table 11'!B65</f>
        <v>Wilson</v>
      </c>
      <c r="C66" s="62">
        <f>[1]County!DP60</f>
        <v>4</v>
      </c>
      <c r="D66" s="6">
        <f>[1]County!CG60</f>
        <v>76</v>
      </c>
      <c r="E66" s="6">
        <f>[1]County!EX60</f>
        <v>33</v>
      </c>
      <c r="F66" s="6">
        <f>[1]County!EY60</f>
        <v>55</v>
      </c>
      <c r="G66" s="39">
        <f>F66/('[1]Table 1'!D65/5000)</f>
        <v>3.3785028932270231</v>
      </c>
      <c r="H66" s="5">
        <f>[1]County!EZ60</f>
        <v>43432</v>
      </c>
      <c r="I66" s="63">
        <f>[1]County!FB60</f>
        <v>37400</v>
      </c>
      <c r="J66" s="64">
        <f>[1]County!FA60</f>
        <v>96938</v>
      </c>
    </row>
    <row r="67" spans="1:10" ht="15.75" thickBot="1" x14ac:dyDescent="0.3">
      <c r="A67" s="88" t="s">
        <v>11</v>
      </c>
      <c r="B67" s="89"/>
      <c r="C67" s="32">
        <f>AVERAGE(C9:C66)</f>
        <v>931.56896551724139</v>
      </c>
      <c r="D67" s="7">
        <f>AVERAGE(D9:D66)</f>
        <v>80.741379310344826</v>
      </c>
      <c r="E67" s="7">
        <f>SUM(E9:E66)</f>
        <v>3162</v>
      </c>
      <c r="F67" s="7">
        <f>SUM(F9:F66)</f>
        <v>5820</v>
      </c>
      <c r="G67" s="40">
        <f>AVERAGE(G9:G66)</f>
        <v>3.9033161774359781</v>
      </c>
      <c r="H67" s="7">
        <f>SUM(H9:H66)</f>
        <v>5438683</v>
      </c>
      <c r="I67" s="7">
        <f>SUM(I9:I66)</f>
        <v>1871907</v>
      </c>
      <c r="J67" s="8">
        <f>SUM(J9:J66)</f>
        <v>39681749</v>
      </c>
    </row>
    <row r="68" spans="1:10" ht="16.5" thickTop="1" thickBot="1" x14ac:dyDescent="0.3">
      <c r="A68" s="86" t="s">
        <v>3</v>
      </c>
      <c r="B68" s="87"/>
      <c r="C68" s="22"/>
      <c r="D68" s="66"/>
      <c r="E68" s="66"/>
      <c r="F68" s="66"/>
      <c r="G68" s="66"/>
      <c r="H68" s="66"/>
      <c r="I68" s="66"/>
      <c r="J68" s="67"/>
    </row>
    <row r="69" spans="1:10" ht="15.75" thickTop="1" x14ac:dyDescent="0.25">
      <c r="A69" s="33" t="str">
        <f>'[1]Table 11'!A68</f>
        <v>NC0001</v>
      </c>
      <c r="B69" s="68" t="str">
        <f>'[1]Table 11'!B68</f>
        <v>Albemarle</v>
      </c>
      <c r="C69" s="69">
        <v>0</v>
      </c>
      <c r="D69" s="6">
        <f>[1]Regional!CG3</f>
        <v>78</v>
      </c>
      <c r="E69" s="6">
        <f>[1]Regional!EX3</f>
        <v>37</v>
      </c>
      <c r="F69" s="6">
        <f>[1]Regional!EY3</f>
        <v>99</v>
      </c>
      <c r="G69" s="39">
        <f>F69/('[1]Table 1'!D68/5000)</f>
        <v>6.3186111820270616</v>
      </c>
      <c r="H69" s="5">
        <f>[1]Regional!EZ3</f>
        <v>44579</v>
      </c>
      <c r="I69" s="63">
        <f>[1]Regional!FB3</f>
        <v>33080</v>
      </c>
      <c r="J69" s="64">
        <f>[1]Regional!FA3</f>
        <v>93952</v>
      </c>
    </row>
    <row r="70" spans="1:10" x14ac:dyDescent="0.25">
      <c r="A70" s="33" t="str">
        <f>'[1]Table 11'!A69</f>
        <v>NC0003</v>
      </c>
      <c r="B70" s="68" t="str">
        <f>'[1]Table 11'!B69</f>
        <v>AMY</v>
      </c>
      <c r="C70" s="62">
        <f>[1]Regional!DP4</f>
        <v>3248</v>
      </c>
      <c r="D70" s="6">
        <f>[1]Regional!CG4</f>
        <v>74</v>
      </c>
      <c r="E70" s="6">
        <f>[1]Regional!EX4</f>
        <v>13</v>
      </c>
      <c r="F70" s="6">
        <f>[1]Regional!EY4</f>
        <v>109</v>
      </c>
      <c r="G70" s="39">
        <f>F70/('[1]Table 1'!D69/5000)</f>
        <v>10.64453125</v>
      </c>
      <c r="H70" s="5">
        <f>[1]Regional!EZ4</f>
        <v>65915</v>
      </c>
      <c r="I70" s="63">
        <f>[1]Regional!FB4</f>
        <v>17643</v>
      </c>
      <c r="J70" s="64">
        <f>[1]Regional!FA4</f>
        <v>11880</v>
      </c>
    </row>
    <row r="71" spans="1:10" x14ac:dyDescent="0.25">
      <c r="A71" s="33" t="str">
        <f>'[1]Table 11'!A70</f>
        <v>NC0002</v>
      </c>
      <c r="B71" s="68" t="str">
        <f>'[1]Table 11'!B70</f>
        <v>Appalachian</v>
      </c>
      <c r="C71" s="62">
        <f>[1]Regional!DP5</f>
        <v>807</v>
      </c>
      <c r="D71" s="6">
        <f>[1]Regional!CG5</f>
        <v>75</v>
      </c>
      <c r="E71" s="6">
        <f>[1]Regional!EX5</f>
        <v>66</v>
      </c>
      <c r="F71" s="6">
        <f>[1]Regional!EY5</f>
        <v>130</v>
      </c>
      <c r="G71" s="39">
        <f>F71/('[1]Table 1'!D70/5000)</f>
        <v>4.3370921465269898</v>
      </c>
      <c r="H71" s="5">
        <f>[1]Regional!EZ5</f>
        <v>78741</v>
      </c>
      <c r="I71" s="63">
        <f>[1]Regional!FB5</f>
        <v>35195</v>
      </c>
      <c r="J71" s="64">
        <f>[1]Regional!FA5</f>
        <v>281272</v>
      </c>
    </row>
    <row r="72" spans="1:10" x14ac:dyDescent="0.25">
      <c r="A72" s="33" t="str">
        <f>'[1]Table 11'!A71</f>
        <v>NC0004</v>
      </c>
      <c r="B72" s="68" t="str">
        <f>'[1]Table 11'!B71</f>
        <v>BHM</v>
      </c>
      <c r="C72" s="65">
        <v>0</v>
      </c>
      <c r="D72" s="6">
        <f>[1]Regional!CG6</f>
        <v>74</v>
      </c>
      <c r="E72" s="6">
        <f>[1]Regional!EX6</f>
        <v>22</v>
      </c>
      <c r="F72" s="6">
        <f>[1]Regional!EY6</f>
        <v>83</v>
      </c>
      <c r="G72" s="39">
        <f>F72/('[1]Table 1'!D71/5000)</f>
        <v>6.1349693251533743</v>
      </c>
      <c r="H72" s="5">
        <f>[1]Regional!EZ6</f>
        <v>32460</v>
      </c>
      <c r="I72" s="63">
        <f>[1]Regional!FB6</f>
        <v>0</v>
      </c>
      <c r="J72" s="64">
        <f>[1]Regional!FA6</f>
        <v>72000</v>
      </c>
    </row>
    <row r="73" spans="1:10" x14ac:dyDescent="0.25">
      <c r="A73" s="33" t="str">
        <f>'[1]Table 11'!A72</f>
        <v>NC0006</v>
      </c>
      <c r="B73" s="68" t="str">
        <f>'[1]Table 11'!B72</f>
        <v>CPC</v>
      </c>
      <c r="C73" s="62">
        <f>[1]Regional!DP7</f>
        <v>406</v>
      </c>
      <c r="D73" s="6">
        <f>[1]Regional!CG7</f>
        <v>87</v>
      </c>
      <c r="E73" s="6">
        <f>[1]Regional!EX7</f>
        <v>72</v>
      </c>
      <c r="F73" s="6">
        <f>[1]Regional!EY7</f>
        <v>132</v>
      </c>
      <c r="G73" s="39">
        <f>F73/('[1]Table 1'!D72/5000)</f>
        <v>3.6042333358817809</v>
      </c>
      <c r="H73" s="5">
        <f>[1]Regional!EZ7</f>
        <v>113897</v>
      </c>
      <c r="I73" s="63">
        <f>[1]Regional!FB7</f>
        <v>30075</v>
      </c>
      <c r="J73" s="64">
        <f>[1]Regional!FA7</f>
        <v>236752</v>
      </c>
    </row>
    <row r="74" spans="1:10" x14ac:dyDescent="0.25">
      <c r="A74" s="33" t="str">
        <f>'[1]Table 11'!A73</f>
        <v>NC0007</v>
      </c>
      <c r="B74" s="68" t="str">
        <f>'[1]Table 11'!B73</f>
        <v>E. Albemarle</v>
      </c>
      <c r="C74" s="62">
        <f>[1]Regional!DP8</f>
        <v>23</v>
      </c>
      <c r="D74" s="6">
        <f>[1]Regional!CG8</f>
        <v>82</v>
      </c>
      <c r="E74" s="6">
        <f>[1]Regional!EX8</f>
        <v>59</v>
      </c>
      <c r="F74" s="6">
        <f>[1]Regional!EY8</f>
        <v>101</v>
      </c>
      <c r="G74" s="39">
        <f>F74/('[1]Table 1'!D73/5000)</f>
        <v>4.6156236575847034</v>
      </c>
      <c r="H74" s="5">
        <f>[1]Regional!EZ8</f>
        <v>73483</v>
      </c>
      <c r="I74" s="63">
        <f>[1]Regional!FB8</f>
        <v>31925</v>
      </c>
      <c r="J74" s="64">
        <f>[1]Regional!FA8</f>
        <v>213255</v>
      </c>
    </row>
    <row r="75" spans="1:10" x14ac:dyDescent="0.25">
      <c r="A75" s="33" t="str">
        <f>'[1]Table 11'!A74</f>
        <v>NC0008</v>
      </c>
      <c r="B75" s="68" t="str">
        <f>'[1]Table 11'!B74</f>
        <v>Fontana</v>
      </c>
      <c r="C75" s="62">
        <f>[1]Regional!DP9</f>
        <v>7930</v>
      </c>
      <c r="D75" s="6">
        <f>[1]Regional!CG9</f>
        <v>74</v>
      </c>
      <c r="E75" s="6">
        <f>[1]Regional!EX9</f>
        <v>96</v>
      </c>
      <c r="F75" s="6">
        <f>[1]Regional!EY9</f>
        <v>126</v>
      </c>
      <c r="G75" s="39">
        <f>F75/('[1]Table 1'!D74/5000)</f>
        <v>7.035097318846244</v>
      </c>
      <c r="H75" s="5">
        <f>[1]Regional!EZ9</f>
        <v>48743</v>
      </c>
      <c r="I75" s="63">
        <f>[1]Regional!FB9</f>
        <v>88596</v>
      </c>
      <c r="J75" s="64">
        <f>[1]Regional!FA9</f>
        <v>75246</v>
      </c>
    </row>
    <row r="76" spans="1:10" x14ac:dyDescent="0.25">
      <c r="A76" s="33" t="str">
        <f>'[1]Table 11'!A75</f>
        <v>NC0011</v>
      </c>
      <c r="B76" s="68" t="str">
        <f>'[1]Table 11'!B75</f>
        <v>Nantahala</v>
      </c>
      <c r="C76" s="62">
        <f>[1]Regional!DP10</f>
        <v>256</v>
      </c>
      <c r="D76" s="6">
        <f>[1]Regional!CG10</f>
        <v>76</v>
      </c>
      <c r="E76" s="6">
        <f>[1]Regional!EX10</f>
        <v>23</v>
      </c>
      <c r="F76" s="6">
        <f>[1]Regional!EY10</f>
        <v>72</v>
      </c>
      <c r="G76" s="39">
        <f>F76/('[1]Table 1'!D75/5000)</f>
        <v>7.6402300558161249</v>
      </c>
      <c r="H76" s="5">
        <f>[1]Regional!EZ10</f>
        <v>53651</v>
      </c>
      <c r="I76" s="63">
        <f>[1]Regional!FB10</f>
        <v>8049</v>
      </c>
      <c r="J76" s="64">
        <f>[1]Regional!FA10</f>
        <v>145775</v>
      </c>
    </row>
    <row r="77" spans="1:10" x14ac:dyDescent="0.25">
      <c r="A77" s="33" t="str">
        <f>'[1]Table 11'!A76</f>
        <v>NC0012</v>
      </c>
      <c r="B77" s="68" t="str">
        <f>'[1]Table 11'!B76</f>
        <v>Neuse</v>
      </c>
      <c r="C77" s="62">
        <f>[1]Regional!DP11</f>
        <v>5163</v>
      </c>
      <c r="D77" s="6">
        <f>[1]Regional!CG11</f>
        <v>78</v>
      </c>
      <c r="E77" s="6">
        <f>[1]Regional!EX11</f>
        <v>40</v>
      </c>
      <c r="F77" s="6">
        <f>[1]Regional!EY11</f>
        <v>175</v>
      </c>
      <c r="G77" s="39">
        <f>F77/('[1]Table 1'!D76/5000)</f>
        <v>9.6500612089596682</v>
      </c>
      <c r="H77" s="5">
        <f>[1]Regional!EZ11</f>
        <v>102701</v>
      </c>
      <c r="I77" s="63">
        <f>[1]Regional!FB11</f>
        <v>0</v>
      </c>
      <c r="J77" s="64">
        <f>[1]Regional!FA11</f>
        <v>231330</v>
      </c>
    </row>
    <row r="78" spans="1:10" x14ac:dyDescent="0.25">
      <c r="A78" s="33" t="str">
        <f>'[1]Table 11'!A77</f>
        <v>NC0013</v>
      </c>
      <c r="B78" s="68" t="str">
        <f>'[1]Table 11'!B77</f>
        <v>Northwestern</v>
      </c>
      <c r="C78" s="62">
        <f>[1]Regional!DP12</f>
        <v>400</v>
      </c>
      <c r="D78" s="6">
        <f>[1]Regional!CG12</f>
        <v>76</v>
      </c>
      <c r="E78" s="6">
        <f>[1]Regional!EX12</f>
        <v>52</v>
      </c>
      <c r="F78" s="6">
        <f>[1]Regional!EY12</f>
        <v>156</v>
      </c>
      <c r="G78" s="39">
        <f>F78/('[1]Table 1'!D77/5000)</f>
        <v>4.605356383732464</v>
      </c>
      <c r="H78" s="5">
        <f>[1]Regional!EZ12</f>
        <v>127420</v>
      </c>
      <c r="I78" s="63">
        <f>[1]Regional!FB12</f>
        <v>114047</v>
      </c>
      <c r="J78" s="64">
        <f>[1]Regional!FA12</f>
        <v>0</v>
      </c>
    </row>
    <row r="79" spans="1:10" x14ac:dyDescent="0.25">
      <c r="A79" s="33" t="str">
        <f>'[1]Table 11'!A78</f>
        <v>NC0014</v>
      </c>
      <c r="B79" s="68" t="str">
        <f>'[1]Table 11'!B78</f>
        <v>Pettigrew</v>
      </c>
      <c r="C79" s="65">
        <v>0</v>
      </c>
      <c r="D79" s="6">
        <f>[1]Regional!CG13</f>
        <v>76</v>
      </c>
      <c r="E79" s="6">
        <f>[1]Regional!EX13</f>
        <v>20</v>
      </c>
      <c r="F79" s="6">
        <f>[1]Regional!EY13</f>
        <v>51</v>
      </c>
      <c r="G79" s="39">
        <f>F79/('[1]Table 1'!D78/5000)</f>
        <v>5.5976292393809679</v>
      </c>
      <c r="H79" s="5">
        <f>[1]Regional!EZ13</f>
        <v>40845</v>
      </c>
      <c r="I79" s="63">
        <f>[1]Regional!FB13</f>
        <v>30814</v>
      </c>
      <c r="J79" s="64">
        <f>[1]Regional!FA13</f>
        <v>21432</v>
      </c>
    </row>
    <row r="80" spans="1:10" x14ac:dyDescent="0.25">
      <c r="A80" s="33" t="str">
        <f>'[1]Table 11'!A79</f>
        <v>NC0015</v>
      </c>
      <c r="B80" s="68" t="str">
        <f>'[1]Table 11'!B79</f>
        <v>Sandhill</v>
      </c>
      <c r="C80" s="70">
        <f>[1]Regional!DP14</f>
        <v>160</v>
      </c>
      <c r="D80" s="6">
        <f>[1]Regional!CG14</f>
        <v>79</v>
      </c>
      <c r="E80" s="6">
        <f>[1]Regional!EX14</f>
        <v>76</v>
      </c>
      <c r="F80" s="6">
        <f>[1]Regional!EY14</f>
        <v>135</v>
      </c>
      <c r="G80" s="39">
        <f>F80/('[1]Table 1'!D79/5000)</f>
        <v>2.7330590826639023</v>
      </c>
      <c r="H80" s="5">
        <f>[1]Regional!EZ14</f>
        <v>74038</v>
      </c>
      <c r="I80" s="63">
        <f>[1]Regional!FB14</f>
        <v>9312</v>
      </c>
      <c r="J80" s="64">
        <f>[1]Regional!FA14</f>
        <v>289</v>
      </c>
    </row>
    <row r="81" spans="1:10" ht="15.75" thickBot="1" x14ac:dyDescent="0.3">
      <c r="A81" s="88" t="s">
        <v>11</v>
      </c>
      <c r="B81" s="89"/>
      <c r="C81" s="7">
        <f>AVERAGE(C69:C80)</f>
        <v>1532.75</v>
      </c>
      <c r="D81" s="7">
        <f>AVERAGE(D69:D80)</f>
        <v>77.416666666666671</v>
      </c>
      <c r="E81" s="7">
        <f>SUM(E69:E80)</f>
        <v>576</v>
      </c>
      <c r="F81" s="7">
        <f>SUM(F69:F80)</f>
        <v>1369</v>
      </c>
      <c r="G81" s="40">
        <f>AVERAGE(G69:G80)</f>
        <v>6.0763745155477729</v>
      </c>
      <c r="H81" s="7">
        <f>SUM(H69:H80)</f>
        <v>856473</v>
      </c>
      <c r="I81" s="7">
        <f>SUM(I69:I80)</f>
        <v>398736</v>
      </c>
      <c r="J81" s="8">
        <f>SUM(J69:J80)</f>
        <v>1383183</v>
      </c>
    </row>
    <row r="82" spans="1:10" ht="16.5" thickTop="1" thickBot="1" x14ac:dyDescent="0.3">
      <c r="A82" s="2"/>
      <c r="B82" s="3" t="s">
        <v>4</v>
      </c>
      <c r="C82" s="71"/>
      <c r="D82" s="22"/>
      <c r="E82" s="22"/>
      <c r="F82" s="22"/>
      <c r="G82" s="22"/>
      <c r="H82" s="22"/>
      <c r="I82" s="22"/>
      <c r="J82" s="23"/>
    </row>
    <row r="83" spans="1:10" ht="15.75" thickTop="1" x14ac:dyDescent="0.25">
      <c r="A83" s="4" t="str">
        <f>'[1]Table 11'!A82</f>
        <v>NC0071</v>
      </c>
      <c r="B83" s="61" t="str">
        <f>'[1]Table 11'!B82</f>
        <v>Chapel Hill</v>
      </c>
      <c r="C83" s="62">
        <f>[1]Municipal!DP3</f>
        <v>600</v>
      </c>
      <c r="D83" s="6">
        <f>[1]Municipal!CG3</f>
        <v>81</v>
      </c>
      <c r="E83" s="6">
        <f>[1]Municipal!EX3</f>
        <v>41</v>
      </c>
      <c r="F83" s="6">
        <f>[1]Municipal!EY3</f>
        <v>69</v>
      </c>
      <c r="G83" s="39">
        <f>F83/('[1]Table 1'!D82/5000)</f>
        <v>5.7834476053174191</v>
      </c>
      <c r="H83" s="5">
        <f>[1]Municipal!EZ3</f>
        <v>41976</v>
      </c>
      <c r="I83" s="63">
        <f>[1]Municipal!FB3</f>
        <v>18556</v>
      </c>
      <c r="J83" s="64">
        <f>[1]Municipal!FA3</f>
        <v>438931</v>
      </c>
    </row>
    <row r="84" spans="1:10" x14ac:dyDescent="0.25">
      <c r="A84" s="4"/>
      <c r="B84" s="61" t="str">
        <f>'[1]Table 11'!B83</f>
        <v>Clayton</v>
      </c>
      <c r="C84" s="65">
        <v>0</v>
      </c>
      <c r="D84" s="6">
        <f>[1]Municipal!CG4</f>
        <v>74</v>
      </c>
      <c r="E84" s="6">
        <f>[1]Municipal!EX4</f>
        <v>7</v>
      </c>
      <c r="F84" s="6">
        <f>[1]Municipal!EY4</f>
        <v>8</v>
      </c>
      <c r="G84" s="39">
        <f>F84/('[1]Table 1'!D83/5000)</f>
        <v>2.3081361800346221</v>
      </c>
      <c r="H84" s="5">
        <f>[1]Municipal!EZ4</f>
        <v>7906</v>
      </c>
      <c r="I84" s="63">
        <f>[1]Municipal!FB4</f>
        <v>56160</v>
      </c>
      <c r="J84" s="64">
        <f>[1]Municipal!FA4</f>
        <v>31291</v>
      </c>
    </row>
    <row r="85" spans="1:10" x14ac:dyDescent="0.25">
      <c r="A85" s="4" t="s">
        <v>28</v>
      </c>
      <c r="B85" s="61" t="str">
        <f>'[1]Table 11'!B84</f>
        <v>Farmville</v>
      </c>
      <c r="C85" s="62">
        <f>[1]Municipal!DP5</f>
        <v>275</v>
      </c>
      <c r="D85" s="6">
        <f>[1]Municipal!CG5</f>
        <v>76</v>
      </c>
      <c r="E85" s="6">
        <f>[1]Municipal!EX5</f>
        <v>7</v>
      </c>
      <c r="F85" s="6">
        <f>[1]Municipal!EY5</f>
        <v>20</v>
      </c>
      <c r="G85" s="39">
        <f>F85/('[1]Table 1'!D84/5000)</f>
        <v>5.7703404500865547</v>
      </c>
      <c r="H85" s="5">
        <f>[1]Municipal!EZ5</f>
        <v>10863</v>
      </c>
      <c r="I85" s="63">
        <f>[1]Municipal!FB5</f>
        <v>1712</v>
      </c>
      <c r="J85" s="64">
        <f>[1]Municipal!FA5</f>
        <v>34067</v>
      </c>
    </row>
    <row r="86" spans="1:10" x14ac:dyDescent="0.25">
      <c r="A86" s="4" t="s">
        <v>29</v>
      </c>
      <c r="B86" s="61" t="str">
        <f>'[1]Table 11'!B85</f>
        <v>Hickory</v>
      </c>
      <c r="C86" s="65">
        <v>0</v>
      </c>
      <c r="D86" s="6">
        <f>[1]Municipal!CG6</f>
        <v>80</v>
      </c>
      <c r="E86" s="6">
        <f>[1]Municipal!EX6</f>
        <v>35</v>
      </c>
      <c r="F86" s="6">
        <f>[1]Municipal!EY6</f>
        <v>56</v>
      </c>
      <c r="G86" s="39">
        <f>F86/('[1]Table 1'!D85/5000)</f>
        <v>59.372349448685327</v>
      </c>
      <c r="H86" s="5">
        <f>[1]Municipal!EZ6</f>
        <v>57130</v>
      </c>
      <c r="I86" s="63">
        <f>[1]Municipal!FB6</f>
        <v>17210</v>
      </c>
      <c r="J86" s="64">
        <f>[1]Municipal!FA6</f>
        <v>113328</v>
      </c>
    </row>
    <row r="87" spans="1:10" x14ac:dyDescent="0.25">
      <c r="A87" s="4" t="s">
        <v>30</v>
      </c>
      <c r="B87" s="61" t="str">
        <f>'[1]Table 11'!B86</f>
        <v>High Point</v>
      </c>
      <c r="C87" s="62">
        <f>[1]Municipal!DP7</f>
        <v>446</v>
      </c>
      <c r="D87" s="6">
        <f>[1]Municipal!CG7</f>
        <v>96</v>
      </c>
      <c r="E87" s="6">
        <f>[1]Municipal!EX7</f>
        <v>125</v>
      </c>
      <c r="F87" s="6">
        <f>[1]Municipal!EY7</f>
        <v>112</v>
      </c>
      <c r="G87" s="39">
        <f>F87/('[1]Table 1'!D86/5000)</f>
        <v>13.92480604734434</v>
      </c>
      <c r="H87" s="5">
        <f>[1]Municipal!EZ7</f>
        <v>65659</v>
      </c>
      <c r="I87" s="63">
        <f>[1]Municipal!FB7</f>
        <v>18806</v>
      </c>
      <c r="J87" s="64">
        <f>[1]Municipal!FA7</f>
        <v>127761</v>
      </c>
    </row>
    <row r="88" spans="1:10" x14ac:dyDescent="0.25">
      <c r="A88" s="4" t="s">
        <v>31</v>
      </c>
      <c r="B88" s="61" t="str">
        <f>'[1]Table 11'!B87</f>
        <v>Kings Mountain</v>
      </c>
      <c r="C88" s="62">
        <f>[1]Municipal!DP8</f>
        <v>12</v>
      </c>
      <c r="D88" s="6">
        <f>[1]Municipal!CG8</f>
        <v>87</v>
      </c>
      <c r="E88" s="6">
        <f>[1]Municipal!EX8</f>
        <v>11</v>
      </c>
      <c r="F88" s="6">
        <f>[1]Municipal!EY8</f>
        <v>29</v>
      </c>
      <c r="G88" s="39">
        <f>F88/('[1]Table 1'!D87/5000)</f>
        <v>1.347057839876628</v>
      </c>
      <c r="H88" s="5">
        <f>[1]Municipal!EZ8</f>
        <v>20370</v>
      </c>
      <c r="I88" s="63">
        <f>[1]Municipal!FB8</f>
        <v>19710</v>
      </c>
      <c r="J88" s="64">
        <f>[1]Municipal!FA8</f>
        <v>19910</v>
      </c>
    </row>
    <row r="89" spans="1:10" x14ac:dyDescent="0.25">
      <c r="A89" s="4" t="s">
        <v>32</v>
      </c>
      <c r="B89" s="61" t="str">
        <f>'[1]Table 11'!B88</f>
        <v>Mooresville</v>
      </c>
      <c r="C89" s="65">
        <v>0</v>
      </c>
      <c r="D89" s="6">
        <f>[1]Municipal!CG9</f>
        <v>79</v>
      </c>
      <c r="E89" s="6">
        <f>[1]Municipal!EX9</f>
        <v>26</v>
      </c>
      <c r="F89" s="6">
        <f>[1]Municipal!EY9</f>
        <v>44</v>
      </c>
      <c r="G89" s="39">
        <f>F89/('[1]Table 1'!D88/5000)</f>
        <v>20.725388601036268</v>
      </c>
      <c r="H89" s="5">
        <f>[1]Municipal!EZ9</f>
        <v>45743</v>
      </c>
      <c r="I89" s="63">
        <f>[1]Municipal!FB9</f>
        <v>0</v>
      </c>
      <c r="J89" s="64">
        <f>[1]Municipal!FA9</f>
        <v>0</v>
      </c>
    </row>
    <row r="90" spans="1:10" x14ac:dyDescent="0.25">
      <c r="A90" s="4" t="s">
        <v>33</v>
      </c>
      <c r="B90" s="61" t="str">
        <f>'[1]Table 11'!B89</f>
        <v>Nashville</v>
      </c>
      <c r="C90" s="62">
        <f>[1]Municipal!DP10</f>
        <v>354</v>
      </c>
      <c r="D90" s="6">
        <f>[1]Municipal!CG10</f>
        <v>74</v>
      </c>
      <c r="E90" s="6">
        <f>[1]Municipal!EX10</f>
        <v>4</v>
      </c>
      <c r="F90" s="6">
        <f>[1]Municipal!EY10</f>
        <v>18</v>
      </c>
      <c r="G90" s="39">
        <f>F90/('[1]Table 1'!D89/5000)</f>
        <v>2.5600182045738991</v>
      </c>
      <c r="H90" s="5">
        <f>[1]Municipal!EZ10</f>
        <v>5667</v>
      </c>
      <c r="I90" s="63">
        <f>[1]Municipal!FB10</f>
        <v>4776</v>
      </c>
      <c r="J90" s="64">
        <f>[1]Municipal!FA10</f>
        <v>0</v>
      </c>
    </row>
    <row r="91" spans="1:10" x14ac:dyDescent="0.25">
      <c r="A91" s="4" t="s">
        <v>34</v>
      </c>
      <c r="B91" s="61" t="str">
        <f>'[1]Table 11'!B90</f>
        <v>Roanoke Rapids</v>
      </c>
      <c r="C91" s="62">
        <f>[1]Municipal!DP11</f>
        <v>53</v>
      </c>
      <c r="D91" s="6">
        <f>[1]Municipal!CG11</f>
        <v>74</v>
      </c>
      <c r="E91" s="6">
        <f>[1]Municipal!EX11</f>
        <v>8</v>
      </c>
      <c r="F91" s="6">
        <f>[1]Municipal!EY11</f>
        <v>13</v>
      </c>
      <c r="G91" s="39">
        <f>F91/('[1]Table 1'!D90/5000)</f>
        <v>12.093023255813954</v>
      </c>
      <c r="H91" s="5">
        <f>[1]Municipal!EZ11</f>
        <v>6172</v>
      </c>
      <c r="I91" s="63">
        <f>[1]Municipal!FB11</f>
        <v>0</v>
      </c>
      <c r="J91" s="64">
        <f>[1]Municipal!FA11</f>
        <v>34955</v>
      </c>
    </row>
    <row r="92" spans="1:10" x14ac:dyDescent="0.25">
      <c r="A92" s="4" t="s">
        <v>35</v>
      </c>
      <c r="B92" s="61" t="str">
        <f>'[1]Table 11'!B91</f>
        <v>Southern Pines</v>
      </c>
      <c r="C92" s="62">
        <f>[1]Municipal!DP12</f>
        <v>128</v>
      </c>
      <c r="D92" s="6">
        <f>[1]Municipal!CG12</f>
        <v>94</v>
      </c>
      <c r="E92" s="6">
        <f>[1]Municipal!EX12</f>
        <v>12</v>
      </c>
      <c r="F92" s="6">
        <f>[1]Municipal!EY12</f>
        <v>13</v>
      </c>
      <c r="G92" s="39">
        <f>F92/('[1]Table 1'!D91/5000)</f>
        <v>4.1819468571060927</v>
      </c>
      <c r="H92" s="5">
        <f>[1]Municipal!EZ12</f>
        <v>12096</v>
      </c>
      <c r="I92" s="63">
        <f>[1]Municipal!FB12</f>
        <v>6504</v>
      </c>
      <c r="J92" s="64">
        <f>[1]Municipal!FA12</f>
        <v>45403</v>
      </c>
    </row>
    <row r="93" spans="1:10" x14ac:dyDescent="0.25">
      <c r="A93" s="4" t="s">
        <v>36</v>
      </c>
      <c r="B93" s="61" t="str">
        <f>'[1]Table 11'!B92</f>
        <v>Washington</v>
      </c>
      <c r="C93" s="62">
        <f>[1]Municipal!DP13</f>
        <v>446</v>
      </c>
      <c r="D93" s="6">
        <f>[1]Municipal!CG13</f>
        <v>75</v>
      </c>
      <c r="E93" s="6">
        <f>[1]Municipal!EX13</f>
        <v>11</v>
      </c>
      <c r="F93" s="6">
        <f>[1]Municipal!EY13</f>
        <v>22</v>
      </c>
      <c r="G93" s="39">
        <f>F93/('[1]Table 1'!D92/5000)</f>
        <v>8.4040033616013456</v>
      </c>
      <c r="H93" s="5">
        <f>[1]Municipal!EZ13</f>
        <v>7445</v>
      </c>
      <c r="I93" s="63">
        <f>[1]Municipal!FB13</f>
        <v>10950</v>
      </c>
      <c r="J93" s="64">
        <f>[1]Municipal!FA13</f>
        <v>1824</v>
      </c>
    </row>
    <row r="94" spans="1:10" x14ac:dyDescent="0.25">
      <c r="A94" s="90" t="s">
        <v>11</v>
      </c>
      <c r="B94" s="91"/>
      <c r="C94" s="72">
        <f>AVERAGE(C83:C93)</f>
        <v>210.36363636363637</v>
      </c>
      <c r="D94" s="9">
        <f>AVERAGE(D83:D93)</f>
        <v>80.909090909090907</v>
      </c>
      <c r="E94" s="9">
        <f>SUM(E83:E93)</f>
        <v>287</v>
      </c>
      <c r="F94" s="9">
        <f>SUM(F83:F93)</f>
        <v>404</v>
      </c>
      <c r="G94" s="41">
        <f>AVERAGE(G83:G93)</f>
        <v>12.406410713770585</v>
      </c>
      <c r="H94" s="9">
        <f>SUM(H83:H93)</f>
        <v>281027</v>
      </c>
      <c r="I94" s="9">
        <f>SUM(I83:I93)</f>
        <v>154384</v>
      </c>
      <c r="J94" s="10">
        <f>SUM(J83:J93)</f>
        <v>847470</v>
      </c>
    </row>
    <row r="95" spans="1:10" x14ac:dyDescent="0.25">
      <c r="A95" s="24"/>
      <c r="B95" s="73"/>
      <c r="C95" s="74"/>
      <c r="D95" s="75"/>
      <c r="E95" s="75"/>
      <c r="F95" s="75"/>
      <c r="G95" s="75"/>
      <c r="H95" s="75"/>
      <c r="I95" s="76"/>
      <c r="J95" s="77"/>
    </row>
    <row r="96" spans="1:10" s="34" customFormat="1" ht="13.5" thickBot="1" x14ac:dyDescent="0.25">
      <c r="A96" s="81" t="s">
        <v>13</v>
      </c>
      <c r="B96" s="82"/>
      <c r="C96" s="7">
        <f>SUM(C83:C93,C69:C80,C9:C58,C60:C66)</f>
        <v>74429</v>
      </c>
      <c r="D96" s="7">
        <f>AVERAGE(D83:D93,D69:D80,D9:D58,D60:D66)</f>
        <v>80.337500000000006</v>
      </c>
      <c r="E96" s="7">
        <f>SUM(E83:E93,E69:E80,E9:E58,E60:E66)</f>
        <v>4005</v>
      </c>
      <c r="F96" s="7">
        <f>SUM(F83:F93,F69:F80,F9:F58,F60:F66)</f>
        <v>7551</v>
      </c>
      <c r="G96" s="40">
        <f>AVERAGE(G83:G93,G69:G80,G9:G58,G60:G66)</f>
        <v>5.40393362332577</v>
      </c>
      <c r="H96" s="7">
        <f>SUM(H83:H93,H69:H80,H9:H58,H60:H66)</f>
        <v>6557863</v>
      </c>
      <c r="I96" s="7">
        <f>SUM(I83:I93,I69:I80,I9:I58,I60:I66)</f>
        <v>2425027</v>
      </c>
      <c r="J96" s="8">
        <f>SUM(J83:J93,J69:J80,J9:J58,J60:J66)</f>
        <v>41879501</v>
      </c>
    </row>
    <row r="97" spans="1:10" s="34" customFormat="1" ht="13.5" thickTop="1" x14ac:dyDescent="0.2">
      <c r="A97" s="27"/>
      <c r="B97" s="27" t="s">
        <v>12</v>
      </c>
      <c r="C97" s="78" t="s">
        <v>5</v>
      </c>
      <c r="D97" s="27" t="s">
        <v>8</v>
      </c>
      <c r="E97" s="27" t="s">
        <v>5</v>
      </c>
      <c r="F97" s="27" t="s">
        <v>5</v>
      </c>
      <c r="G97" s="27" t="s">
        <v>8</v>
      </c>
      <c r="H97" s="27" t="s">
        <v>5</v>
      </c>
      <c r="I97" s="79" t="s">
        <v>5</v>
      </c>
      <c r="J97" s="78" t="s">
        <v>5</v>
      </c>
    </row>
  </sheetData>
  <mergeCells count="6">
    <mergeCell ref="A96:B96"/>
    <mergeCell ref="E4:G4"/>
    <mergeCell ref="A68:B68"/>
    <mergeCell ref="A81:B81"/>
    <mergeCell ref="A94:B94"/>
    <mergeCell ref="A67:B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2016-11-29T15:43:20Z</dcterms:created>
  <dcterms:modified xsi:type="dcterms:W3CDTF">2017-01-24T13:55:54Z</dcterms:modified>
</cp:coreProperties>
</file>