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H:\State Data Coordinator\PLS\FY2015-2016\Tables\"/>
    </mc:Choice>
  </mc:AlternateContent>
  <bookViews>
    <workbookView xWindow="0" yWindow="0" windowWidth="19200" windowHeight="11955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2" i="1" l="1"/>
  <c r="H92" i="1"/>
  <c r="G92" i="1"/>
  <c r="F92" i="1"/>
  <c r="E92" i="1"/>
  <c r="D92" i="1"/>
  <c r="C92" i="1"/>
  <c r="B92" i="1"/>
  <c r="A92" i="1"/>
  <c r="I91" i="1"/>
  <c r="G91" i="1"/>
  <c r="H91" i="1" s="1"/>
  <c r="F91" i="1"/>
  <c r="E91" i="1"/>
  <c r="D91" i="1"/>
  <c r="C91" i="1"/>
  <c r="B91" i="1"/>
  <c r="A91" i="1"/>
  <c r="I90" i="1"/>
  <c r="G90" i="1"/>
  <c r="H90" i="1" s="1"/>
  <c r="F90" i="1"/>
  <c r="E90" i="1"/>
  <c r="D90" i="1"/>
  <c r="C90" i="1"/>
  <c r="B90" i="1"/>
  <c r="A90" i="1"/>
  <c r="I89" i="1"/>
  <c r="G89" i="1"/>
  <c r="H89" i="1" s="1"/>
  <c r="F89" i="1"/>
  <c r="E89" i="1"/>
  <c r="D89" i="1"/>
  <c r="C89" i="1"/>
  <c r="B89" i="1"/>
  <c r="A89" i="1"/>
  <c r="I88" i="1"/>
  <c r="G88" i="1"/>
  <c r="H88" i="1" s="1"/>
  <c r="F88" i="1"/>
  <c r="E88" i="1"/>
  <c r="D88" i="1"/>
  <c r="C88" i="1"/>
  <c r="B88" i="1"/>
  <c r="A88" i="1"/>
  <c r="I87" i="1"/>
  <c r="G87" i="1"/>
  <c r="H87" i="1" s="1"/>
  <c r="F87" i="1"/>
  <c r="E87" i="1"/>
  <c r="D87" i="1"/>
  <c r="C87" i="1"/>
  <c r="B87" i="1"/>
  <c r="A87" i="1"/>
  <c r="I86" i="1"/>
  <c r="G86" i="1"/>
  <c r="H86" i="1" s="1"/>
  <c r="F86" i="1"/>
  <c r="E86" i="1"/>
  <c r="D86" i="1"/>
  <c r="C86" i="1"/>
  <c r="B86" i="1"/>
  <c r="A86" i="1"/>
  <c r="I85" i="1"/>
  <c r="G85" i="1"/>
  <c r="H85" i="1" s="1"/>
  <c r="F85" i="1"/>
  <c r="E85" i="1"/>
  <c r="D85" i="1"/>
  <c r="C85" i="1"/>
  <c r="B85" i="1"/>
  <c r="A85" i="1"/>
  <c r="I84" i="1"/>
  <c r="H84" i="1"/>
  <c r="G84" i="1"/>
  <c r="F84" i="1"/>
  <c r="E84" i="1"/>
  <c r="D84" i="1"/>
  <c r="C84" i="1"/>
  <c r="B84" i="1"/>
  <c r="A84" i="1"/>
  <c r="I83" i="1"/>
  <c r="G83" i="1"/>
  <c r="H83" i="1" s="1"/>
  <c r="F83" i="1"/>
  <c r="E83" i="1"/>
  <c r="D83" i="1"/>
  <c r="C83" i="1"/>
  <c r="B83" i="1"/>
  <c r="I82" i="1"/>
  <c r="G82" i="1"/>
  <c r="H82" i="1" s="1"/>
  <c r="F82" i="1"/>
  <c r="E82" i="1"/>
  <c r="D82" i="1"/>
  <c r="C82" i="1"/>
  <c r="C93" i="1" s="1"/>
  <c r="B82" i="1"/>
  <c r="A82" i="1"/>
  <c r="I79" i="1"/>
  <c r="G79" i="1"/>
  <c r="H79" i="1" s="1"/>
  <c r="F79" i="1"/>
  <c r="E79" i="1"/>
  <c r="D79" i="1"/>
  <c r="C79" i="1"/>
  <c r="B79" i="1"/>
  <c r="A79" i="1"/>
  <c r="I78" i="1"/>
  <c r="G78" i="1"/>
  <c r="H78" i="1" s="1"/>
  <c r="F78" i="1"/>
  <c r="E78" i="1"/>
  <c r="D78" i="1"/>
  <c r="C78" i="1"/>
  <c r="B78" i="1"/>
  <c r="A78" i="1"/>
  <c r="I77" i="1"/>
  <c r="G77" i="1"/>
  <c r="H77" i="1" s="1"/>
  <c r="F77" i="1"/>
  <c r="E77" i="1"/>
  <c r="D77" i="1"/>
  <c r="C77" i="1"/>
  <c r="B77" i="1"/>
  <c r="A77" i="1"/>
  <c r="I76" i="1"/>
  <c r="H76" i="1"/>
  <c r="G76" i="1"/>
  <c r="F76" i="1"/>
  <c r="E76" i="1"/>
  <c r="D76" i="1"/>
  <c r="C76" i="1"/>
  <c r="B76" i="1"/>
  <c r="A76" i="1"/>
  <c r="I75" i="1"/>
  <c r="G75" i="1"/>
  <c r="H75" i="1" s="1"/>
  <c r="F75" i="1"/>
  <c r="E75" i="1"/>
  <c r="D75" i="1"/>
  <c r="C75" i="1"/>
  <c r="B75" i="1"/>
  <c r="A75" i="1"/>
  <c r="I74" i="1"/>
  <c r="G74" i="1"/>
  <c r="H74" i="1" s="1"/>
  <c r="F74" i="1"/>
  <c r="E74" i="1"/>
  <c r="D74" i="1"/>
  <c r="C74" i="1"/>
  <c r="B74" i="1"/>
  <c r="A74" i="1"/>
  <c r="I73" i="1"/>
  <c r="G73" i="1"/>
  <c r="H73" i="1" s="1"/>
  <c r="F73" i="1"/>
  <c r="E73" i="1"/>
  <c r="D73" i="1"/>
  <c r="C73" i="1"/>
  <c r="B73" i="1"/>
  <c r="A73" i="1"/>
  <c r="I72" i="1"/>
  <c r="G72" i="1"/>
  <c r="H72" i="1" s="1"/>
  <c r="F72" i="1"/>
  <c r="E72" i="1"/>
  <c r="D72" i="1"/>
  <c r="C72" i="1"/>
  <c r="B72" i="1"/>
  <c r="A72" i="1"/>
  <c r="I71" i="1"/>
  <c r="G71" i="1"/>
  <c r="H71" i="1" s="1"/>
  <c r="F71" i="1"/>
  <c r="E71" i="1"/>
  <c r="D71" i="1"/>
  <c r="C71" i="1"/>
  <c r="B71" i="1"/>
  <c r="A71" i="1"/>
  <c r="I70" i="1"/>
  <c r="G70" i="1"/>
  <c r="H70" i="1" s="1"/>
  <c r="F70" i="1"/>
  <c r="E70" i="1"/>
  <c r="D70" i="1"/>
  <c r="C70" i="1"/>
  <c r="B70" i="1"/>
  <c r="A70" i="1"/>
  <c r="I69" i="1"/>
  <c r="G69" i="1"/>
  <c r="G80" i="1" s="1"/>
  <c r="F69" i="1"/>
  <c r="E69" i="1"/>
  <c r="D69" i="1"/>
  <c r="C69" i="1"/>
  <c r="C80" i="1" s="1"/>
  <c r="B69" i="1"/>
  <c r="A69" i="1"/>
  <c r="I68" i="1"/>
  <c r="H68" i="1"/>
  <c r="G68" i="1"/>
  <c r="F68" i="1"/>
  <c r="E68" i="1"/>
  <c r="D68" i="1"/>
  <c r="D80" i="1" s="1"/>
  <c r="C68" i="1"/>
  <c r="B68" i="1"/>
  <c r="A68" i="1"/>
  <c r="I65" i="1"/>
  <c r="G65" i="1"/>
  <c r="H65" i="1" s="1"/>
  <c r="F65" i="1"/>
  <c r="E65" i="1"/>
  <c r="D65" i="1"/>
  <c r="C65" i="1"/>
  <c r="B65" i="1"/>
  <c r="A65" i="1"/>
  <c r="I64" i="1"/>
  <c r="G64" i="1"/>
  <c r="H64" i="1" s="1"/>
  <c r="F64" i="1"/>
  <c r="E64" i="1"/>
  <c r="D64" i="1"/>
  <c r="C64" i="1"/>
  <c r="B64" i="1"/>
  <c r="A64" i="1"/>
  <c r="I63" i="1"/>
  <c r="G63" i="1"/>
  <c r="H63" i="1" s="1"/>
  <c r="F63" i="1"/>
  <c r="E63" i="1"/>
  <c r="D63" i="1"/>
  <c r="C63" i="1"/>
  <c r="B63" i="1"/>
  <c r="A63" i="1"/>
  <c r="I62" i="1"/>
  <c r="G62" i="1"/>
  <c r="H62" i="1" s="1"/>
  <c r="F62" i="1"/>
  <c r="E62" i="1"/>
  <c r="D62" i="1"/>
  <c r="C62" i="1"/>
  <c r="B62" i="1"/>
  <c r="A62" i="1"/>
  <c r="I61" i="1"/>
  <c r="H61" i="1"/>
  <c r="G61" i="1"/>
  <c r="F61" i="1"/>
  <c r="E61" i="1"/>
  <c r="D61" i="1"/>
  <c r="C61" i="1"/>
  <c r="B61" i="1"/>
  <c r="A61" i="1"/>
  <c r="I60" i="1"/>
  <c r="G60" i="1"/>
  <c r="H60" i="1" s="1"/>
  <c r="F60" i="1"/>
  <c r="E60" i="1"/>
  <c r="D60" i="1"/>
  <c r="C60" i="1"/>
  <c r="B60" i="1"/>
  <c r="A60" i="1"/>
  <c r="I59" i="1"/>
  <c r="G59" i="1"/>
  <c r="F59" i="1"/>
  <c r="E59" i="1"/>
  <c r="D59" i="1"/>
  <c r="C59" i="1"/>
  <c r="B59" i="1"/>
  <c r="A59" i="1"/>
  <c r="B58" i="1"/>
  <c r="A58" i="1"/>
  <c r="I57" i="1"/>
  <c r="G57" i="1"/>
  <c r="H57" i="1" s="1"/>
  <c r="F57" i="1"/>
  <c r="E57" i="1"/>
  <c r="D57" i="1"/>
  <c r="C57" i="1"/>
  <c r="B57" i="1"/>
  <c r="A57" i="1"/>
  <c r="I56" i="1"/>
  <c r="G56" i="1"/>
  <c r="H56" i="1" s="1"/>
  <c r="F56" i="1"/>
  <c r="E56" i="1"/>
  <c r="D56" i="1"/>
  <c r="C56" i="1"/>
  <c r="B56" i="1"/>
  <c r="A56" i="1"/>
  <c r="I55" i="1"/>
  <c r="G55" i="1"/>
  <c r="H55" i="1" s="1"/>
  <c r="F55" i="1"/>
  <c r="E55" i="1"/>
  <c r="D55" i="1"/>
  <c r="C55" i="1"/>
  <c r="B55" i="1"/>
  <c r="A55" i="1"/>
  <c r="I54" i="1"/>
  <c r="G54" i="1"/>
  <c r="H54" i="1" s="1"/>
  <c r="F54" i="1"/>
  <c r="E54" i="1"/>
  <c r="D54" i="1"/>
  <c r="C54" i="1"/>
  <c r="B54" i="1"/>
  <c r="A54" i="1"/>
  <c r="I53" i="1"/>
  <c r="G53" i="1"/>
  <c r="H53" i="1" s="1"/>
  <c r="F53" i="1"/>
  <c r="E53" i="1"/>
  <c r="D53" i="1"/>
  <c r="C53" i="1"/>
  <c r="B53" i="1"/>
  <c r="A53" i="1"/>
  <c r="I52" i="1"/>
  <c r="G52" i="1"/>
  <c r="H52" i="1" s="1"/>
  <c r="F52" i="1"/>
  <c r="E52" i="1"/>
  <c r="D52" i="1"/>
  <c r="C52" i="1"/>
  <c r="B52" i="1"/>
  <c r="A52" i="1"/>
  <c r="I51" i="1"/>
  <c r="G51" i="1"/>
  <c r="H51" i="1" s="1"/>
  <c r="F51" i="1"/>
  <c r="E51" i="1"/>
  <c r="D51" i="1"/>
  <c r="C51" i="1"/>
  <c r="B51" i="1"/>
  <c r="A51" i="1"/>
  <c r="I50" i="1"/>
  <c r="H50" i="1"/>
  <c r="G50" i="1"/>
  <c r="F50" i="1"/>
  <c r="E50" i="1"/>
  <c r="D50" i="1"/>
  <c r="C50" i="1"/>
  <c r="B50" i="1"/>
  <c r="A50" i="1"/>
  <c r="I49" i="1"/>
  <c r="G49" i="1"/>
  <c r="H49" i="1" s="1"/>
  <c r="F49" i="1"/>
  <c r="E49" i="1"/>
  <c r="D49" i="1"/>
  <c r="C49" i="1"/>
  <c r="B49" i="1"/>
  <c r="A49" i="1"/>
  <c r="I48" i="1"/>
  <c r="G48" i="1"/>
  <c r="H48" i="1" s="1"/>
  <c r="F48" i="1"/>
  <c r="E48" i="1"/>
  <c r="D48" i="1"/>
  <c r="C48" i="1"/>
  <c r="B48" i="1"/>
  <c r="A48" i="1"/>
  <c r="I47" i="1"/>
  <c r="G47" i="1"/>
  <c r="H47" i="1" s="1"/>
  <c r="F47" i="1"/>
  <c r="E47" i="1"/>
  <c r="D47" i="1"/>
  <c r="C47" i="1"/>
  <c r="B47" i="1"/>
  <c r="A47" i="1"/>
  <c r="I46" i="1"/>
  <c r="G46" i="1"/>
  <c r="H46" i="1" s="1"/>
  <c r="F46" i="1"/>
  <c r="E46" i="1"/>
  <c r="D46" i="1"/>
  <c r="C46" i="1"/>
  <c r="B46" i="1"/>
  <c r="A46" i="1"/>
  <c r="I45" i="1"/>
  <c r="G45" i="1"/>
  <c r="H45" i="1" s="1"/>
  <c r="F45" i="1"/>
  <c r="E45" i="1"/>
  <c r="D45" i="1"/>
  <c r="C45" i="1"/>
  <c r="B45" i="1"/>
  <c r="A45" i="1"/>
  <c r="I44" i="1"/>
  <c r="G44" i="1"/>
  <c r="H44" i="1" s="1"/>
  <c r="F44" i="1"/>
  <c r="E44" i="1"/>
  <c r="D44" i="1"/>
  <c r="C44" i="1"/>
  <c r="B44" i="1"/>
  <c r="A44" i="1"/>
  <c r="I43" i="1"/>
  <c r="G43" i="1"/>
  <c r="H43" i="1" s="1"/>
  <c r="F43" i="1"/>
  <c r="E43" i="1"/>
  <c r="D43" i="1"/>
  <c r="C43" i="1"/>
  <c r="B43" i="1"/>
  <c r="A43" i="1"/>
  <c r="I42" i="1"/>
  <c r="H42" i="1"/>
  <c r="G42" i="1"/>
  <c r="F42" i="1"/>
  <c r="E42" i="1"/>
  <c r="D42" i="1"/>
  <c r="C42" i="1"/>
  <c r="B42" i="1"/>
  <c r="A42" i="1"/>
  <c r="I41" i="1"/>
  <c r="G41" i="1"/>
  <c r="H41" i="1" s="1"/>
  <c r="F41" i="1"/>
  <c r="E41" i="1"/>
  <c r="D41" i="1"/>
  <c r="C41" i="1"/>
  <c r="B41" i="1"/>
  <c r="A41" i="1"/>
  <c r="I40" i="1"/>
  <c r="G40" i="1"/>
  <c r="H40" i="1" s="1"/>
  <c r="F40" i="1"/>
  <c r="E40" i="1"/>
  <c r="D40" i="1"/>
  <c r="C40" i="1"/>
  <c r="B40" i="1"/>
  <c r="A40" i="1"/>
  <c r="I39" i="1"/>
  <c r="G39" i="1"/>
  <c r="H39" i="1" s="1"/>
  <c r="F39" i="1"/>
  <c r="E39" i="1"/>
  <c r="D39" i="1"/>
  <c r="C39" i="1"/>
  <c r="B39" i="1"/>
  <c r="A39" i="1"/>
  <c r="I38" i="1"/>
  <c r="G38" i="1"/>
  <c r="H38" i="1" s="1"/>
  <c r="F38" i="1"/>
  <c r="E38" i="1"/>
  <c r="D38" i="1"/>
  <c r="C38" i="1"/>
  <c r="B38" i="1"/>
  <c r="A38" i="1"/>
  <c r="I37" i="1"/>
  <c r="G37" i="1"/>
  <c r="H37" i="1" s="1"/>
  <c r="F37" i="1"/>
  <c r="E37" i="1"/>
  <c r="D37" i="1"/>
  <c r="C37" i="1"/>
  <c r="B37" i="1"/>
  <c r="A37" i="1"/>
  <c r="I36" i="1"/>
  <c r="G36" i="1"/>
  <c r="H36" i="1" s="1"/>
  <c r="F36" i="1"/>
  <c r="E36" i="1"/>
  <c r="D36" i="1"/>
  <c r="C36" i="1"/>
  <c r="B36" i="1"/>
  <c r="A36" i="1"/>
  <c r="I35" i="1"/>
  <c r="G35" i="1"/>
  <c r="H35" i="1" s="1"/>
  <c r="F35" i="1"/>
  <c r="E35" i="1"/>
  <c r="D35" i="1"/>
  <c r="C35" i="1"/>
  <c r="B35" i="1"/>
  <c r="A35" i="1"/>
  <c r="I34" i="1"/>
  <c r="H34" i="1"/>
  <c r="G34" i="1"/>
  <c r="F34" i="1"/>
  <c r="E34" i="1"/>
  <c r="D34" i="1"/>
  <c r="C34" i="1"/>
  <c r="B34" i="1"/>
  <c r="A34" i="1"/>
  <c r="I33" i="1"/>
  <c r="G33" i="1"/>
  <c r="H33" i="1" s="1"/>
  <c r="F33" i="1"/>
  <c r="E33" i="1"/>
  <c r="D33" i="1"/>
  <c r="C33" i="1"/>
  <c r="B33" i="1"/>
  <c r="A33" i="1"/>
  <c r="I32" i="1"/>
  <c r="G32" i="1"/>
  <c r="H32" i="1" s="1"/>
  <c r="F32" i="1"/>
  <c r="E32" i="1"/>
  <c r="D32" i="1"/>
  <c r="C32" i="1"/>
  <c r="B32" i="1"/>
  <c r="A32" i="1"/>
  <c r="I31" i="1"/>
  <c r="G31" i="1"/>
  <c r="H31" i="1" s="1"/>
  <c r="F31" i="1"/>
  <c r="E31" i="1"/>
  <c r="D31" i="1"/>
  <c r="C31" i="1"/>
  <c r="B31" i="1"/>
  <c r="A31" i="1"/>
  <c r="I30" i="1"/>
  <c r="G30" i="1"/>
  <c r="H30" i="1" s="1"/>
  <c r="F30" i="1"/>
  <c r="E30" i="1"/>
  <c r="D30" i="1"/>
  <c r="C30" i="1"/>
  <c r="B30" i="1"/>
  <c r="A30" i="1"/>
  <c r="I29" i="1"/>
  <c r="H29" i="1"/>
  <c r="G29" i="1"/>
  <c r="F29" i="1"/>
  <c r="E29" i="1"/>
  <c r="D29" i="1"/>
  <c r="C29" i="1"/>
  <c r="B29" i="1"/>
  <c r="A29" i="1"/>
  <c r="I28" i="1"/>
  <c r="G28" i="1"/>
  <c r="H28" i="1" s="1"/>
  <c r="F28" i="1"/>
  <c r="E28" i="1"/>
  <c r="D28" i="1"/>
  <c r="C28" i="1"/>
  <c r="B28" i="1"/>
  <c r="A28" i="1"/>
  <c r="I27" i="1"/>
  <c r="G27" i="1"/>
  <c r="H27" i="1" s="1"/>
  <c r="F27" i="1"/>
  <c r="E27" i="1"/>
  <c r="D27" i="1"/>
  <c r="C27" i="1"/>
  <c r="B27" i="1"/>
  <c r="A27" i="1"/>
  <c r="I26" i="1"/>
  <c r="G26" i="1"/>
  <c r="H26" i="1" s="1"/>
  <c r="F26" i="1"/>
  <c r="E26" i="1"/>
  <c r="D26" i="1"/>
  <c r="C26" i="1"/>
  <c r="B26" i="1"/>
  <c r="A26" i="1"/>
  <c r="I25" i="1"/>
  <c r="H25" i="1"/>
  <c r="G25" i="1"/>
  <c r="F25" i="1"/>
  <c r="E25" i="1"/>
  <c r="D25" i="1"/>
  <c r="C25" i="1"/>
  <c r="B25" i="1"/>
  <c r="A25" i="1"/>
  <c r="I24" i="1"/>
  <c r="G24" i="1"/>
  <c r="H24" i="1" s="1"/>
  <c r="F24" i="1"/>
  <c r="E24" i="1"/>
  <c r="D24" i="1"/>
  <c r="C24" i="1"/>
  <c r="B24" i="1"/>
  <c r="A24" i="1"/>
  <c r="I23" i="1"/>
  <c r="G23" i="1"/>
  <c r="H23" i="1" s="1"/>
  <c r="F23" i="1"/>
  <c r="E23" i="1"/>
  <c r="D23" i="1"/>
  <c r="C23" i="1"/>
  <c r="B23" i="1"/>
  <c r="A23" i="1"/>
  <c r="I22" i="1"/>
  <c r="G22" i="1"/>
  <c r="H22" i="1" s="1"/>
  <c r="F22" i="1"/>
  <c r="E22" i="1"/>
  <c r="D22" i="1"/>
  <c r="C22" i="1"/>
  <c r="B22" i="1"/>
  <c r="A22" i="1"/>
  <c r="I21" i="1"/>
  <c r="H21" i="1"/>
  <c r="G21" i="1"/>
  <c r="F21" i="1"/>
  <c r="E21" i="1"/>
  <c r="D21" i="1"/>
  <c r="C21" i="1"/>
  <c r="B21" i="1"/>
  <c r="A21" i="1"/>
  <c r="I20" i="1"/>
  <c r="G20" i="1"/>
  <c r="H20" i="1" s="1"/>
  <c r="F20" i="1"/>
  <c r="E20" i="1"/>
  <c r="D20" i="1"/>
  <c r="C20" i="1"/>
  <c r="B20" i="1"/>
  <c r="A20" i="1"/>
  <c r="I19" i="1"/>
  <c r="G19" i="1"/>
  <c r="H19" i="1" s="1"/>
  <c r="F19" i="1"/>
  <c r="E19" i="1"/>
  <c r="D19" i="1"/>
  <c r="C19" i="1"/>
  <c r="B19" i="1"/>
  <c r="A19" i="1"/>
  <c r="I18" i="1"/>
  <c r="G18" i="1"/>
  <c r="H18" i="1" s="1"/>
  <c r="F18" i="1"/>
  <c r="E18" i="1"/>
  <c r="D18" i="1"/>
  <c r="C18" i="1"/>
  <c r="B18" i="1"/>
  <c r="A18" i="1"/>
  <c r="I17" i="1"/>
  <c r="G17" i="1"/>
  <c r="H17" i="1" s="1"/>
  <c r="F17" i="1"/>
  <c r="E17" i="1"/>
  <c r="D17" i="1"/>
  <c r="C17" i="1"/>
  <c r="B17" i="1"/>
  <c r="A17" i="1"/>
  <c r="I16" i="1"/>
  <c r="G16" i="1"/>
  <c r="H16" i="1" s="1"/>
  <c r="F16" i="1"/>
  <c r="E16" i="1"/>
  <c r="D16" i="1"/>
  <c r="C16" i="1"/>
  <c r="B16" i="1"/>
  <c r="A16" i="1"/>
  <c r="I15" i="1"/>
  <c r="G15" i="1"/>
  <c r="H15" i="1" s="1"/>
  <c r="F15" i="1"/>
  <c r="E15" i="1"/>
  <c r="D15" i="1"/>
  <c r="C15" i="1"/>
  <c r="B15" i="1"/>
  <c r="A15" i="1"/>
  <c r="I14" i="1"/>
  <c r="H14" i="1"/>
  <c r="G14" i="1"/>
  <c r="F14" i="1"/>
  <c r="E14" i="1"/>
  <c r="D14" i="1"/>
  <c r="C14" i="1"/>
  <c r="B14" i="1"/>
  <c r="A14" i="1"/>
  <c r="I13" i="1"/>
  <c r="G13" i="1"/>
  <c r="H13" i="1" s="1"/>
  <c r="F13" i="1"/>
  <c r="E13" i="1"/>
  <c r="D13" i="1"/>
  <c r="C13" i="1"/>
  <c r="B13" i="1"/>
  <c r="A13" i="1"/>
  <c r="I12" i="1"/>
  <c r="G12" i="1"/>
  <c r="H12" i="1" s="1"/>
  <c r="F12" i="1"/>
  <c r="E12" i="1"/>
  <c r="D12" i="1"/>
  <c r="C12" i="1"/>
  <c r="B12" i="1"/>
  <c r="A12" i="1"/>
  <c r="I11" i="1"/>
  <c r="G11" i="1"/>
  <c r="H11" i="1" s="1"/>
  <c r="F11" i="1"/>
  <c r="E11" i="1"/>
  <c r="D11" i="1"/>
  <c r="C11" i="1"/>
  <c r="B11" i="1"/>
  <c r="A11" i="1"/>
  <c r="I10" i="1"/>
  <c r="G10" i="1"/>
  <c r="H10" i="1" s="1"/>
  <c r="F10" i="1"/>
  <c r="E10" i="1"/>
  <c r="D10" i="1"/>
  <c r="C10" i="1"/>
  <c r="B10" i="1"/>
  <c r="A10" i="1"/>
  <c r="I9" i="1"/>
  <c r="G9" i="1"/>
  <c r="H9" i="1" s="1"/>
  <c r="F9" i="1"/>
  <c r="E9" i="1"/>
  <c r="D9" i="1"/>
  <c r="C9" i="1"/>
  <c r="B9" i="1"/>
  <c r="A9" i="1"/>
  <c r="I8" i="1"/>
  <c r="G8" i="1"/>
  <c r="H8" i="1" s="1"/>
  <c r="F8" i="1"/>
  <c r="E8" i="1"/>
  <c r="D8" i="1"/>
  <c r="C8" i="1"/>
  <c r="B8" i="1"/>
  <c r="A8" i="1"/>
  <c r="D66" i="1" l="1"/>
  <c r="I66" i="1"/>
  <c r="C95" i="1"/>
  <c r="E66" i="1"/>
  <c r="F80" i="1"/>
  <c r="D93" i="1"/>
  <c r="I95" i="1"/>
  <c r="F66" i="1"/>
  <c r="E95" i="1"/>
  <c r="C66" i="1"/>
  <c r="G66" i="1"/>
  <c r="E80" i="1"/>
  <c r="I80" i="1"/>
  <c r="F93" i="1"/>
  <c r="F95" i="1"/>
  <c r="H93" i="1"/>
  <c r="E93" i="1"/>
  <c r="I93" i="1"/>
  <c r="G95" i="1"/>
  <c r="H59" i="1"/>
  <c r="H66" i="1" s="1"/>
  <c r="G93" i="1"/>
  <c r="D95" i="1"/>
  <c r="H69" i="1"/>
  <c r="H95" i="1" s="1"/>
  <c r="H80" i="1" l="1"/>
</calcChain>
</file>

<file path=xl/sharedStrings.xml><?xml version="1.0" encoding="utf-8"?>
<sst xmlns="http://schemas.openxmlformats.org/spreadsheetml/2006/main" count="27" uniqueCount="20">
  <si>
    <t>DRAFT Statistical Report of North Carolina Public Libraries</t>
  </si>
  <si>
    <t>TABLE 2 - LIBRARY STAFF</t>
  </si>
  <si>
    <t>July 1, 2015 - June 30, 2016</t>
  </si>
  <si>
    <t>FTE</t>
  </si>
  <si>
    <t>Total</t>
  </si>
  <si>
    <t>FTE Per</t>
  </si>
  <si>
    <t>% of Staff</t>
  </si>
  <si>
    <t>MLS</t>
  </si>
  <si>
    <t>Other</t>
  </si>
  <si>
    <t>with</t>
  </si>
  <si>
    <t>ALA/MLS</t>
  </si>
  <si>
    <t>Not ALA</t>
  </si>
  <si>
    <t>Paid Staff</t>
  </si>
  <si>
    <t>FTE Staff</t>
  </si>
  <si>
    <t>Population</t>
  </si>
  <si>
    <t>County Libraries</t>
  </si>
  <si>
    <t>Mean average</t>
  </si>
  <si>
    <t>Regional Libraries</t>
  </si>
  <si>
    <t>Municipal Libraries</t>
  </si>
  <si>
    <t>NC mean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</si>
</sst>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i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2" fontId="2" fillId="0" borderId="2" xfId="0" applyNumberFormat="1" applyFont="1" applyBorder="1"/>
    <xf numFmtId="0" fontId="3" fillId="0" borderId="0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 applyFill="1"/>
    <xf numFmtId="0" fontId="2" fillId="0" borderId="0" xfId="0" applyFont="1" applyFill="1" applyBorder="1"/>
    <xf numFmtId="2" fontId="2" fillId="0" borderId="0" xfId="0" applyNumberFormat="1" applyFont="1" applyFill="1" applyBorder="1"/>
    <xf numFmtId="164" fontId="3" fillId="0" borderId="0" xfId="1" applyNumberFormat="1" applyFont="1" applyFill="1" applyBorder="1" applyAlignment="1">
      <alignment horizontal="right"/>
    </xf>
    <xf numFmtId="0" fontId="2" fillId="0" borderId="3" xfId="0" applyFont="1" applyFill="1" applyBorder="1"/>
    <xf numFmtId="165" fontId="2" fillId="0" borderId="0" xfId="3" applyNumberFormat="1" applyFont="1" applyFill="1" applyBorder="1"/>
    <xf numFmtId="0" fontId="6" fillId="0" borderId="4" xfId="0" applyFont="1" applyFill="1" applyBorder="1"/>
    <xf numFmtId="2" fontId="6" fillId="0" borderId="5" xfId="0" applyNumberFormat="1" applyFont="1" applyFill="1" applyBorder="1" applyAlignment="1">
      <alignment horizontal="center"/>
    </xf>
    <xf numFmtId="165" fontId="6" fillId="0" borderId="6" xfId="3" applyNumberFormat="1" applyFont="1" applyFill="1" applyBorder="1" applyAlignment="1">
      <alignment horizontal="center"/>
    </xf>
    <xf numFmtId="0" fontId="6" fillId="0" borderId="7" xfId="0" applyFont="1" applyFill="1" applyBorder="1"/>
    <xf numFmtId="2" fontId="6" fillId="0" borderId="8" xfId="0" applyNumberFormat="1" applyFont="1" applyFill="1" applyBorder="1" applyAlignment="1">
      <alignment horizontal="center"/>
    </xf>
    <xf numFmtId="1" fontId="6" fillId="0" borderId="8" xfId="0" applyNumberFormat="1" applyFont="1" applyFill="1" applyBorder="1" applyAlignment="1">
      <alignment horizontal="center"/>
    </xf>
    <xf numFmtId="165" fontId="6" fillId="0" borderId="9" xfId="3" applyNumberFormat="1" applyFont="1" applyFill="1" applyBorder="1" applyAlignment="1">
      <alignment horizontal="center"/>
    </xf>
    <xf numFmtId="0" fontId="6" fillId="0" borderId="10" xfId="0" applyFont="1" applyFill="1" applyBorder="1"/>
    <xf numFmtId="2" fontId="6" fillId="0" borderId="11" xfId="0" applyNumberFormat="1" applyFont="1" applyFill="1" applyBorder="1" applyAlignment="1">
      <alignment horizontal="center"/>
    </xf>
    <xf numFmtId="165" fontId="6" fillId="0" borderId="12" xfId="3" applyNumberFormat="1" applyFont="1" applyFill="1" applyBorder="1" applyAlignment="1">
      <alignment horizontal="center"/>
    </xf>
    <xf numFmtId="0" fontId="2" fillId="0" borderId="13" xfId="0" applyFont="1" applyBorder="1"/>
    <xf numFmtId="0" fontId="6" fillId="0" borderId="14" xfId="0" applyFont="1" applyFill="1" applyBorder="1" applyAlignment="1">
      <alignment horizontal="center"/>
    </xf>
    <xf numFmtId="2" fontId="2" fillId="0" borderId="14" xfId="2" applyNumberFormat="1" applyFont="1" applyFill="1" applyBorder="1" applyAlignment="1">
      <alignment horizontal="center"/>
    </xf>
    <xf numFmtId="2" fontId="2" fillId="0" borderId="14" xfId="3" applyNumberFormat="1" applyFont="1" applyFill="1" applyBorder="1" applyAlignment="1">
      <alignment horizontal="center"/>
    </xf>
    <xf numFmtId="165" fontId="2" fillId="0" borderId="15" xfId="3" applyNumberFormat="1" applyFont="1" applyFill="1" applyBorder="1" applyAlignment="1">
      <alignment horizontal="center"/>
    </xf>
    <xf numFmtId="3" fontId="2" fillId="0" borderId="16" xfId="0" applyNumberFormat="1" applyFont="1" applyFill="1" applyBorder="1"/>
    <xf numFmtId="2" fontId="2" fillId="0" borderId="0" xfId="2" applyNumberFormat="1" applyFont="1" applyBorder="1"/>
    <xf numFmtId="9" fontId="2" fillId="0" borderId="5" xfId="3" applyFont="1" applyBorder="1"/>
    <xf numFmtId="9" fontId="2" fillId="0" borderId="8" xfId="3" applyFont="1" applyBorder="1"/>
    <xf numFmtId="1" fontId="2" fillId="0" borderId="0" xfId="2" applyNumberFormat="1" applyFont="1" applyBorder="1"/>
    <xf numFmtId="1" fontId="2" fillId="0" borderId="8" xfId="2" applyNumberFormat="1" applyFont="1" applyBorder="1"/>
    <xf numFmtId="2" fontId="3" fillId="0" borderId="18" xfId="2" applyNumberFormat="1" applyFont="1" applyBorder="1"/>
    <xf numFmtId="2" fontId="2" fillId="0" borderId="19" xfId="2" applyNumberFormat="1" applyFont="1" applyBorder="1"/>
    <xf numFmtId="2" fontId="2" fillId="0" borderId="19" xfId="3" applyNumberFormat="1" applyFont="1" applyBorder="1"/>
    <xf numFmtId="165" fontId="2" fillId="0" borderId="11" xfId="3" applyNumberFormat="1" applyFont="1" applyBorder="1"/>
    <xf numFmtId="0" fontId="2" fillId="0" borderId="16" xfId="0" applyFont="1" applyFill="1" applyBorder="1"/>
    <xf numFmtId="2" fontId="2" fillId="0" borderId="0" xfId="3" applyNumberFormat="1" applyFont="1" applyBorder="1"/>
    <xf numFmtId="9" fontId="2" fillId="0" borderId="8" xfId="3" applyNumberFormat="1" applyFont="1" applyBorder="1"/>
    <xf numFmtId="2" fontId="3" fillId="0" borderId="17" xfId="2" applyNumberFormat="1" applyFont="1" applyBorder="1"/>
    <xf numFmtId="9" fontId="3" fillId="0" borderId="20" xfId="3" applyNumberFormat="1" applyFont="1" applyBorder="1"/>
    <xf numFmtId="0" fontId="2" fillId="0" borderId="14" xfId="0" applyFont="1" applyBorder="1"/>
    <xf numFmtId="9" fontId="3" fillId="0" borderId="20" xfId="3" applyFont="1" applyBorder="1"/>
    <xf numFmtId="0" fontId="2" fillId="0" borderId="2" xfId="0" applyFont="1" applyFill="1" applyBorder="1"/>
    <xf numFmtId="165" fontId="2" fillId="0" borderId="8" xfId="3" applyNumberFormat="1" applyFont="1" applyBorder="1"/>
    <xf numFmtId="2" fontId="8" fillId="0" borderId="25" xfId="2" applyNumberFormat="1" applyFont="1" applyBorder="1"/>
    <xf numFmtId="0" fontId="2" fillId="0" borderId="0" xfId="0" applyFont="1"/>
    <xf numFmtId="2" fontId="2" fillId="0" borderId="0" xfId="0" applyNumberFormat="1" applyFont="1"/>
    <xf numFmtId="165" fontId="2" fillId="0" borderId="0" xfId="3" applyNumberFormat="1" applyFont="1" applyFill="1"/>
    <xf numFmtId="2" fontId="4" fillId="0" borderId="0" xfId="0" applyNumberFormat="1" applyFont="1"/>
    <xf numFmtId="165" fontId="4" fillId="0" borderId="0" xfId="3" applyNumberFormat="1" applyFont="1"/>
    <xf numFmtId="0" fontId="7" fillId="0" borderId="5" xfId="0" applyFont="1" applyFill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3" fillId="0" borderId="17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right"/>
    </xf>
    <xf numFmtId="0" fontId="3" fillId="0" borderId="22" xfId="0" applyFont="1" applyFill="1" applyBorder="1" applyAlignment="1">
      <alignment horizontal="right"/>
    </xf>
    <xf numFmtId="0" fontId="8" fillId="0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5-2016StatisticalReportsTable_Draf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0"/>
      <sheetName val="Table 11"/>
      <sheetName val="Table 12"/>
      <sheetName val="Table 13"/>
      <sheetName val="Table 14"/>
      <sheetName val="County"/>
      <sheetName val="Salaries"/>
      <sheetName val="Municipal"/>
      <sheetName val="Regional"/>
      <sheetName val="All Data"/>
    </sheetNames>
    <sheetDataSet>
      <sheetData sheetId="0"/>
      <sheetData sheetId="1">
        <row r="8">
          <cell r="D8">
            <v>153595</v>
          </cell>
        </row>
        <row r="9">
          <cell r="D9">
            <v>37436</v>
          </cell>
        </row>
        <row r="10">
          <cell r="D10">
            <v>35209</v>
          </cell>
        </row>
        <row r="11">
          <cell r="D11">
            <v>115716</v>
          </cell>
        </row>
        <row r="12">
          <cell r="D12">
            <v>248872</v>
          </cell>
        </row>
        <row r="13">
          <cell r="D13">
            <v>89452</v>
          </cell>
        </row>
        <row r="14">
          <cell r="D14">
            <v>192103</v>
          </cell>
        </row>
        <row r="15">
          <cell r="D15">
            <v>82485</v>
          </cell>
        </row>
        <row r="16">
          <cell r="D16">
            <v>23844</v>
          </cell>
        </row>
        <row r="17">
          <cell r="D17">
            <v>115587</v>
          </cell>
        </row>
        <row r="18">
          <cell r="D18">
            <v>67620</v>
          </cell>
        </row>
        <row r="19">
          <cell r="D19">
            <v>87875</v>
          </cell>
        </row>
        <row r="20">
          <cell r="D20">
            <v>57739</v>
          </cell>
        </row>
        <row r="21">
          <cell r="D21">
            <v>332553</v>
          </cell>
        </row>
        <row r="22">
          <cell r="D22">
            <v>162878</v>
          </cell>
        </row>
        <row r="23">
          <cell r="D23">
            <v>41507</v>
          </cell>
        </row>
        <row r="24">
          <cell r="D24">
            <v>59882</v>
          </cell>
        </row>
        <row r="25">
          <cell r="D25">
            <v>282763</v>
          </cell>
        </row>
        <row r="26">
          <cell r="D26">
            <v>55704</v>
          </cell>
        </row>
        <row r="27">
          <cell r="D27">
            <v>360463</v>
          </cell>
        </row>
        <row r="28">
          <cell r="D28">
            <v>62697</v>
          </cell>
        </row>
        <row r="29">
          <cell r="D29">
            <v>208510</v>
          </cell>
        </row>
        <row r="30">
          <cell r="D30">
            <v>57910</v>
          </cell>
        </row>
        <row r="31">
          <cell r="D31">
            <v>406708</v>
          </cell>
        </row>
        <row r="32">
          <cell r="D32">
            <v>38162</v>
          </cell>
        </row>
        <row r="33">
          <cell r="D33">
            <v>123316</v>
          </cell>
        </row>
        <row r="34">
          <cell r="D34">
            <v>59674</v>
          </cell>
        </row>
        <row r="35">
          <cell r="D35">
            <v>109287</v>
          </cell>
        </row>
        <row r="36">
          <cell r="D36">
            <v>129818</v>
          </cell>
        </row>
        <row r="37">
          <cell r="D37">
            <v>177308</v>
          </cell>
        </row>
        <row r="38">
          <cell r="D38">
            <v>59344</v>
          </cell>
        </row>
        <row r="39">
          <cell r="D39">
            <v>79745</v>
          </cell>
        </row>
        <row r="40">
          <cell r="D40">
            <v>21372</v>
          </cell>
        </row>
        <row r="41">
          <cell r="D41">
            <v>45231</v>
          </cell>
        </row>
        <row r="42">
          <cell r="D42">
            <v>1055791</v>
          </cell>
        </row>
        <row r="43">
          <cell r="D43">
            <v>89369</v>
          </cell>
        </row>
        <row r="44">
          <cell r="D44">
            <v>213809</v>
          </cell>
        </row>
        <row r="45">
          <cell r="D45">
            <v>193925</v>
          </cell>
        </row>
        <row r="46">
          <cell r="D46">
            <v>83331</v>
          </cell>
        </row>
        <row r="47">
          <cell r="D47">
            <v>55568</v>
          </cell>
        </row>
        <row r="48">
          <cell r="D48">
            <v>39276</v>
          </cell>
        </row>
        <row r="49">
          <cell r="D49">
            <v>175842</v>
          </cell>
        </row>
        <row r="50">
          <cell r="D50">
            <v>20603</v>
          </cell>
        </row>
        <row r="51">
          <cell r="D51">
            <v>142550</v>
          </cell>
        </row>
        <row r="52">
          <cell r="D52">
            <v>134010</v>
          </cell>
        </row>
        <row r="53">
          <cell r="D53">
            <v>92254</v>
          </cell>
        </row>
        <row r="54">
          <cell r="D54">
            <v>138666</v>
          </cell>
        </row>
        <row r="55">
          <cell r="D55">
            <v>67807</v>
          </cell>
        </row>
        <row r="56">
          <cell r="D56">
            <v>64313</v>
          </cell>
        </row>
        <row r="57">
          <cell r="D57">
            <v>36223</v>
          </cell>
        </row>
        <row r="59">
          <cell r="D59">
            <v>33220</v>
          </cell>
        </row>
        <row r="60">
          <cell r="D60">
            <v>211539</v>
          </cell>
        </row>
        <row r="61">
          <cell r="D61">
            <v>45056</v>
          </cell>
        </row>
        <row r="62">
          <cell r="D62">
            <v>1024198</v>
          </cell>
        </row>
        <row r="63">
          <cell r="D63">
            <v>20453</v>
          </cell>
        </row>
        <row r="64">
          <cell r="D64">
            <v>125101</v>
          </cell>
        </row>
        <row r="65">
          <cell r="D65">
            <v>81397</v>
          </cell>
        </row>
        <row r="68">
          <cell r="D68">
            <v>78340</v>
          </cell>
        </row>
        <row r="69">
          <cell r="D69">
            <v>51200</v>
          </cell>
        </row>
        <row r="70">
          <cell r="D70">
            <v>149870</v>
          </cell>
        </row>
        <row r="71">
          <cell r="D71">
            <v>67645</v>
          </cell>
        </row>
        <row r="72">
          <cell r="D72">
            <v>183118</v>
          </cell>
        </row>
        <row r="73">
          <cell r="D73">
            <v>109411</v>
          </cell>
        </row>
        <row r="74">
          <cell r="D74">
            <v>89551</v>
          </cell>
        </row>
        <row r="75">
          <cell r="D75">
            <v>47119</v>
          </cell>
        </row>
        <row r="76">
          <cell r="D76">
            <v>90673</v>
          </cell>
        </row>
        <row r="77">
          <cell r="D77">
            <v>169368</v>
          </cell>
        </row>
        <row r="78">
          <cell r="D78">
            <v>45555</v>
          </cell>
        </row>
        <row r="79">
          <cell r="D79">
            <v>246976</v>
          </cell>
        </row>
        <row r="82">
          <cell r="D82">
            <v>59653</v>
          </cell>
        </row>
        <row r="83">
          <cell r="D83">
            <v>17330</v>
          </cell>
        </row>
        <row r="84">
          <cell r="D84">
            <v>17330</v>
          </cell>
        </row>
        <row r="85">
          <cell r="D85">
            <v>4716</v>
          </cell>
        </row>
        <row r="86">
          <cell r="D86">
            <v>40216</v>
          </cell>
        </row>
        <row r="87">
          <cell r="D87">
            <v>107642</v>
          </cell>
        </row>
        <row r="88">
          <cell r="D88">
            <v>10615</v>
          </cell>
        </row>
        <row r="89">
          <cell r="D89">
            <v>35156</v>
          </cell>
        </row>
        <row r="90">
          <cell r="D90">
            <v>5375</v>
          </cell>
        </row>
        <row r="91">
          <cell r="D91">
            <v>15543</v>
          </cell>
        </row>
        <row r="92">
          <cell r="D92">
            <v>13089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">
          <cell r="A3" t="str">
            <v>NC0103</v>
          </cell>
          <cell r="B3" t="str">
            <v>Alamance</v>
          </cell>
          <cell r="AB3">
            <v>10</v>
          </cell>
          <cell r="AC3">
            <v>0</v>
          </cell>
          <cell r="AD3">
            <v>10</v>
          </cell>
          <cell r="AE3">
            <v>35.229999999999997</v>
          </cell>
          <cell r="AF3">
            <v>45.23</v>
          </cell>
          <cell r="AG3">
            <v>0.22109999999999999</v>
          </cell>
        </row>
        <row r="4">
          <cell r="A4" t="str">
            <v>NC0016</v>
          </cell>
          <cell r="B4" t="str">
            <v>Alexander</v>
          </cell>
          <cell r="AB4">
            <v>1</v>
          </cell>
          <cell r="AC4">
            <v>0</v>
          </cell>
          <cell r="AD4">
            <v>1</v>
          </cell>
          <cell r="AE4">
            <v>6.7</v>
          </cell>
          <cell r="AF4">
            <v>7.7</v>
          </cell>
          <cell r="AG4">
            <v>0.12989999999999999</v>
          </cell>
        </row>
        <row r="5">
          <cell r="A5" t="str">
            <v>NC0017</v>
          </cell>
          <cell r="B5" t="str">
            <v>Bladen</v>
          </cell>
          <cell r="AB5">
            <v>1</v>
          </cell>
          <cell r="AC5">
            <v>0</v>
          </cell>
          <cell r="AD5">
            <v>1</v>
          </cell>
          <cell r="AE5">
            <v>9.26</v>
          </cell>
          <cell r="AF5">
            <v>10.26</v>
          </cell>
          <cell r="AG5">
            <v>9.7500000000000003E-2</v>
          </cell>
        </row>
        <row r="6">
          <cell r="A6" t="str">
            <v>NC0018</v>
          </cell>
          <cell r="B6" t="str">
            <v>Brunswick</v>
          </cell>
          <cell r="AB6">
            <v>1</v>
          </cell>
          <cell r="AC6">
            <v>0</v>
          </cell>
          <cell r="AD6">
            <v>1</v>
          </cell>
          <cell r="AE6">
            <v>15</v>
          </cell>
          <cell r="AF6">
            <v>16</v>
          </cell>
          <cell r="AG6">
            <v>6.25E-2</v>
          </cell>
        </row>
        <row r="7">
          <cell r="A7" t="str">
            <v>NC0019</v>
          </cell>
          <cell r="B7" t="str">
            <v>Buncombe</v>
          </cell>
          <cell r="AB7">
            <v>11</v>
          </cell>
          <cell r="AC7">
            <v>1</v>
          </cell>
          <cell r="AD7">
            <v>12</v>
          </cell>
          <cell r="AE7">
            <v>46</v>
          </cell>
          <cell r="AF7">
            <v>58</v>
          </cell>
          <cell r="AG7">
            <v>0.18970000000000001</v>
          </cell>
        </row>
        <row r="8">
          <cell r="A8" t="str">
            <v>NC0020</v>
          </cell>
          <cell r="B8" t="str">
            <v>Burke</v>
          </cell>
          <cell r="AB8">
            <v>2</v>
          </cell>
          <cell r="AC8">
            <v>2</v>
          </cell>
          <cell r="AD8">
            <v>4</v>
          </cell>
          <cell r="AE8">
            <v>17.05</v>
          </cell>
          <cell r="AF8">
            <v>21.05</v>
          </cell>
          <cell r="AG8">
            <v>9.5000000000000001E-2</v>
          </cell>
        </row>
        <row r="9">
          <cell r="A9" t="str">
            <v>NC0021</v>
          </cell>
          <cell r="B9" t="str">
            <v>Cabarrus</v>
          </cell>
          <cell r="AB9">
            <v>9</v>
          </cell>
          <cell r="AC9">
            <v>0</v>
          </cell>
          <cell r="AD9">
            <v>9</v>
          </cell>
          <cell r="AE9">
            <v>39.5</v>
          </cell>
          <cell r="AF9">
            <v>48.5</v>
          </cell>
          <cell r="AG9">
            <v>0.18559999999999999</v>
          </cell>
        </row>
        <row r="10">
          <cell r="A10" t="str">
            <v>NC0022</v>
          </cell>
          <cell r="B10" t="str">
            <v>Caldwell</v>
          </cell>
          <cell r="AB10">
            <v>4</v>
          </cell>
          <cell r="AC10">
            <v>1</v>
          </cell>
          <cell r="AD10">
            <v>5</v>
          </cell>
          <cell r="AE10">
            <v>14</v>
          </cell>
          <cell r="AF10">
            <v>19</v>
          </cell>
          <cell r="AG10">
            <v>0.21049999999999999</v>
          </cell>
        </row>
        <row r="11">
          <cell r="A11" t="str">
            <v>NC0107</v>
          </cell>
          <cell r="B11" t="str">
            <v>Caswell</v>
          </cell>
          <cell r="AB11">
            <v>1</v>
          </cell>
          <cell r="AC11">
            <v>0</v>
          </cell>
          <cell r="AD11">
            <v>1</v>
          </cell>
          <cell r="AE11">
            <v>6.02</v>
          </cell>
          <cell r="AF11">
            <v>7.02</v>
          </cell>
          <cell r="AG11">
            <v>0.14249999999999999</v>
          </cell>
        </row>
        <row r="12">
          <cell r="A12" t="str">
            <v>NC0023</v>
          </cell>
          <cell r="B12" t="str">
            <v>Catawba</v>
          </cell>
          <cell r="AB12">
            <v>9</v>
          </cell>
          <cell r="AC12">
            <v>2</v>
          </cell>
          <cell r="AD12">
            <v>11</v>
          </cell>
          <cell r="AE12">
            <v>23.8</v>
          </cell>
          <cell r="AF12">
            <v>34.799999999999997</v>
          </cell>
          <cell r="AG12">
            <v>0.2586</v>
          </cell>
        </row>
        <row r="13">
          <cell r="A13" t="str">
            <v>NC0104</v>
          </cell>
          <cell r="B13" t="str">
            <v>Chatham</v>
          </cell>
          <cell r="AB13">
            <v>3</v>
          </cell>
          <cell r="AC13">
            <v>0</v>
          </cell>
          <cell r="AD13">
            <v>3</v>
          </cell>
          <cell r="AE13">
            <v>10.5</v>
          </cell>
          <cell r="AF13">
            <v>13.5</v>
          </cell>
          <cell r="AG13">
            <v>0.22220000000000001</v>
          </cell>
        </row>
        <row r="14">
          <cell r="A14" t="str">
            <v>NC0024</v>
          </cell>
          <cell r="B14" t="str">
            <v>Cleveland</v>
          </cell>
          <cell r="AB14">
            <v>3</v>
          </cell>
          <cell r="AC14">
            <v>0</v>
          </cell>
          <cell r="AD14">
            <v>3</v>
          </cell>
          <cell r="AE14">
            <v>15.25</v>
          </cell>
          <cell r="AF14">
            <v>18.25</v>
          </cell>
          <cell r="AG14">
            <v>0.16439999999999999</v>
          </cell>
        </row>
        <row r="15">
          <cell r="A15" t="str">
            <v>NC0025</v>
          </cell>
          <cell r="B15" t="str">
            <v>Columbus</v>
          </cell>
          <cell r="AB15">
            <v>1</v>
          </cell>
          <cell r="AC15">
            <v>0</v>
          </cell>
          <cell r="AD15">
            <v>1</v>
          </cell>
          <cell r="AE15">
            <v>25</v>
          </cell>
          <cell r="AF15">
            <v>26</v>
          </cell>
          <cell r="AG15">
            <v>3.85E-2</v>
          </cell>
        </row>
        <row r="16">
          <cell r="A16" t="str">
            <v>NC0026</v>
          </cell>
          <cell r="B16" t="str">
            <v>Cumberland</v>
          </cell>
          <cell r="AB16">
            <v>47</v>
          </cell>
          <cell r="AC16">
            <v>0</v>
          </cell>
          <cell r="AD16">
            <v>47</v>
          </cell>
          <cell r="AE16">
            <v>136.80000000000001</v>
          </cell>
          <cell r="AF16">
            <v>183.8</v>
          </cell>
          <cell r="AG16">
            <v>0.25569999999999998</v>
          </cell>
        </row>
        <row r="17">
          <cell r="A17" t="str">
            <v>NC0027</v>
          </cell>
          <cell r="B17" t="str">
            <v>Davidson</v>
          </cell>
          <cell r="AB17">
            <v>7.5</v>
          </cell>
          <cell r="AC17">
            <v>0</v>
          </cell>
          <cell r="AD17">
            <v>7.5</v>
          </cell>
          <cell r="AE17">
            <v>50.98</v>
          </cell>
          <cell r="AF17">
            <v>58.48</v>
          </cell>
          <cell r="AG17">
            <v>0.12820000000000001</v>
          </cell>
        </row>
        <row r="18">
          <cell r="A18" t="str">
            <v>NC0028</v>
          </cell>
          <cell r="B18" t="str">
            <v>Davie</v>
          </cell>
          <cell r="AB18">
            <v>1.88</v>
          </cell>
          <cell r="AC18">
            <v>0.94</v>
          </cell>
          <cell r="AD18">
            <v>2.82</v>
          </cell>
          <cell r="AE18">
            <v>7.2</v>
          </cell>
          <cell r="AF18">
            <v>10.02</v>
          </cell>
          <cell r="AG18">
            <v>0.18759999999999999</v>
          </cell>
        </row>
        <row r="19">
          <cell r="A19" t="str">
            <v>NC0029</v>
          </cell>
          <cell r="B19" t="str">
            <v>Duplin</v>
          </cell>
          <cell r="AB19">
            <v>1</v>
          </cell>
          <cell r="AC19">
            <v>0</v>
          </cell>
          <cell r="AD19">
            <v>1</v>
          </cell>
          <cell r="AE19">
            <v>9.35</v>
          </cell>
          <cell r="AF19">
            <v>10.35</v>
          </cell>
          <cell r="AG19">
            <v>9.6600000000000005E-2</v>
          </cell>
        </row>
        <row r="20">
          <cell r="A20" t="str">
            <v>NC0030</v>
          </cell>
          <cell r="B20" t="str">
            <v>Durham</v>
          </cell>
          <cell r="AB20">
            <v>50.77</v>
          </cell>
          <cell r="AC20">
            <v>0</v>
          </cell>
          <cell r="AD20">
            <v>50.77</v>
          </cell>
          <cell r="AE20">
            <v>78.03</v>
          </cell>
          <cell r="AF20">
            <v>128.80000000000001</v>
          </cell>
          <cell r="AG20">
            <v>0.39419999999999999</v>
          </cell>
        </row>
        <row r="21">
          <cell r="A21" t="str">
            <v>NC0031</v>
          </cell>
          <cell r="B21" t="str">
            <v>Edgecombe</v>
          </cell>
          <cell r="AB21">
            <v>2</v>
          </cell>
          <cell r="AC21">
            <v>0</v>
          </cell>
          <cell r="AD21">
            <v>2</v>
          </cell>
          <cell r="AE21">
            <v>12.9</v>
          </cell>
          <cell r="AF21">
            <v>14.9</v>
          </cell>
          <cell r="AG21">
            <v>0.13420000000000001</v>
          </cell>
        </row>
        <row r="22">
          <cell r="A22" t="str">
            <v>NC0032</v>
          </cell>
          <cell r="B22" t="str">
            <v>Forsyth</v>
          </cell>
          <cell r="AB22">
            <v>46.5</v>
          </cell>
          <cell r="AC22">
            <v>1</v>
          </cell>
          <cell r="AD22">
            <v>47.5</v>
          </cell>
          <cell r="AE22">
            <v>56.3</v>
          </cell>
          <cell r="AF22">
            <v>103.8</v>
          </cell>
          <cell r="AG22">
            <v>0.44800000000000001</v>
          </cell>
        </row>
        <row r="23">
          <cell r="A23" t="str">
            <v>NC0033</v>
          </cell>
          <cell r="B23" t="str">
            <v>Franklin</v>
          </cell>
          <cell r="AB23">
            <v>3</v>
          </cell>
          <cell r="AC23">
            <v>0</v>
          </cell>
          <cell r="AD23">
            <v>3</v>
          </cell>
          <cell r="AE23">
            <v>9.57</v>
          </cell>
          <cell r="AF23">
            <v>12.57</v>
          </cell>
          <cell r="AG23">
            <v>0.2387</v>
          </cell>
        </row>
        <row r="24">
          <cell r="A24" t="str">
            <v>NC0105</v>
          </cell>
          <cell r="B24" t="str">
            <v>Gaston</v>
          </cell>
          <cell r="AB24">
            <v>13.5</v>
          </cell>
          <cell r="AC24">
            <v>8.5</v>
          </cell>
          <cell r="AD24">
            <v>22</v>
          </cell>
          <cell r="AE24">
            <v>34</v>
          </cell>
          <cell r="AF24">
            <v>56</v>
          </cell>
          <cell r="AG24">
            <v>0.24110000000000001</v>
          </cell>
        </row>
        <row r="25">
          <cell r="A25" t="str">
            <v>NC0034</v>
          </cell>
          <cell r="B25" t="str">
            <v>Granville</v>
          </cell>
          <cell r="AB25">
            <v>5</v>
          </cell>
          <cell r="AC25">
            <v>0</v>
          </cell>
          <cell r="AD25">
            <v>5</v>
          </cell>
          <cell r="AE25">
            <v>18.5</v>
          </cell>
          <cell r="AF25">
            <v>23.5</v>
          </cell>
          <cell r="AG25">
            <v>0.21279999999999999</v>
          </cell>
        </row>
        <row r="26">
          <cell r="A26" t="str">
            <v>NC0035</v>
          </cell>
          <cell r="B26" t="str">
            <v>Guilford (Greensboro)</v>
          </cell>
          <cell r="AB26">
            <v>27</v>
          </cell>
          <cell r="AC26">
            <v>0</v>
          </cell>
          <cell r="AD26">
            <v>27</v>
          </cell>
          <cell r="AE26">
            <v>69</v>
          </cell>
          <cell r="AF26">
            <v>96</v>
          </cell>
          <cell r="AG26">
            <v>0.28129999999999999</v>
          </cell>
        </row>
        <row r="27">
          <cell r="A27" t="str">
            <v>NC0036</v>
          </cell>
          <cell r="B27" t="str">
            <v>Halifax</v>
          </cell>
          <cell r="AB27">
            <v>1</v>
          </cell>
          <cell r="AC27">
            <v>0</v>
          </cell>
          <cell r="AD27">
            <v>1</v>
          </cell>
          <cell r="AE27">
            <v>9</v>
          </cell>
          <cell r="AF27">
            <v>10</v>
          </cell>
          <cell r="AG27">
            <v>0.1</v>
          </cell>
        </row>
        <row r="28">
          <cell r="A28" t="str">
            <v>NC0037</v>
          </cell>
          <cell r="B28" t="str">
            <v>Harnett</v>
          </cell>
          <cell r="AB28">
            <v>3</v>
          </cell>
          <cell r="AC28">
            <v>2</v>
          </cell>
          <cell r="AD28">
            <v>5</v>
          </cell>
          <cell r="AE28">
            <v>10.3</v>
          </cell>
          <cell r="AF28">
            <v>15.3</v>
          </cell>
          <cell r="AG28">
            <v>0.1961</v>
          </cell>
        </row>
        <row r="29">
          <cell r="A29" t="str">
            <v>NC0038</v>
          </cell>
          <cell r="B29" t="str">
            <v>Haywood</v>
          </cell>
          <cell r="AB29">
            <v>5</v>
          </cell>
          <cell r="AC29">
            <v>2</v>
          </cell>
          <cell r="AD29">
            <v>7</v>
          </cell>
          <cell r="AE29">
            <v>10</v>
          </cell>
          <cell r="AF29">
            <v>17</v>
          </cell>
          <cell r="AG29">
            <v>0.29409999999999997</v>
          </cell>
        </row>
        <row r="30">
          <cell r="A30" t="str">
            <v>NC0039</v>
          </cell>
          <cell r="B30" t="str">
            <v>Henderson</v>
          </cell>
          <cell r="AB30">
            <v>10</v>
          </cell>
          <cell r="AC30">
            <v>0</v>
          </cell>
          <cell r="AD30">
            <v>10</v>
          </cell>
          <cell r="AE30">
            <v>28.88</v>
          </cell>
          <cell r="AF30">
            <v>38.880000000000003</v>
          </cell>
          <cell r="AG30">
            <v>0.25719999999999998</v>
          </cell>
        </row>
        <row r="31">
          <cell r="A31" t="str">
            <v>NC0040</v>
          </cell>
          <cell r="B31" t="str">
            <v>Iredell</v>
          </cell>
          <cell r="AB31">
            <v>6</v>
          </cell>
          <cell r="AC31">
            <v>1</v>
          </cell>
          <cell r="AD31">
            <v>7</v>
          </cell>
          <cell r="AE31">
            <v>21.9</v>
          </cell>
          <cell r="AF31">
            <v>28.9</v>
          </cell>
          <cell r="AG31">
            <v>0.20760000000000001</v>
          </cell>
        </row>
        <row r="32">
          <cell r="A32" t="str">
            <v>NC0041</v>
          </cell>
          <cell r="B32" t="str">
            <v>Johnston</v>
          </cell>
          <cell r="AB32">
            <v>5</v>
          </cell>
          <cell r="AC32">
            <v>1</v>
          </cell>
          <cell r="AD32">
            <v>6</v>
          </cell>
          <cell r="AE32">
            <v>18.05</v>
          </cell>
          <cell r="AF32">
            <v>24.05</v>
          </cell>
          <cell r="AG32">
            <v>0.2079</v>
          </cell>
        </row>
        <row r="33">
          <cell r="A33" t="str">
            <v>NC0042</v>
          </cell>
          <cell r="B33" t="str">
            <v>Lee</v>
          </cell>
          <cell r="AB33">
            <v>2</v>
          </cell>
          <cell r="AC33">
            <v>0</v>
          </cell>
          <cell r="AD33">
            <v>2</v>
          </cell>
          <cell r="AE33">
            <v>7</v>
          </cell>
          <cell r="AF33">
            <v>9</v>
          </cell>
          <cell r="AG33">
            <v>0.22220000000000001</v>
          </cell>
        </row>
        <row r="34">
          <cell r="A34" t="str">
            <v>NC0106</v>
          </cell>
          <cell r="B34" t="str">
            <v>Lincoln</v>
          </cell>
          <cell r="AB34">
            <v>3</v>
          </cell>
          <cell r="AC34">
            <v>1</v>
          </cell>
          <cell r="AD34">
            <v>4</v>
          </cell>
          <cell r="AE34">
            <v>18</v>
          </cell>
          <cell r="AF34">
            <v>22</v>
          </cell>
          <cell r="AG34">
            <v>0.13639999999999999</v>
          </cell>
        </row>
        <row r="35">
          <cell r="A35" t="str">
            <v>NC0043</v>
          </cell>
          <cell r="B35" t="str">
            <v>Madison</v>
          </cell>
          <cell r="AB35">
            <v>1</v>
          </cell>
          <cell r="AC35">
            <v>0</v>
          </cell>
          <cell r="AD35">
            <v>1</v>
          </cell>
          <cell r="AE35">
            <v>9.89</v>
          </cell>
          <cell r="AF35">
            <v>10.89</v>
          </cell>
          <cell r="AG35">
            <v>9.1800000000000007E-2</v>
          </cell>
        </row>
        <row r="36">
          <cell r="A36" t="str">
            <v>NC0044</v>
          </cell>
          <cell r="B36" t="str">
            <v>McDowell</v>
          </cell>
          <cell r="AB36">
            <v>1</v>
          </cell>
          <cell r="AC36">
            <v>0</v>
          </cell>
          <cell r="AD36">
            <v>1</v>
          </cell>
          <cell r="AE36">
            <v>18.45</v>
          </cell>
          <cell r="AF36">
            <v>19.45</v>
          </cell>
          <cell r="AG36">
            <v>5.1400000000000001E-2</v>
          </cell>
        </row>
        <row r="37">
          <cell r="A37" t="str">
            <v>NC0045</v>
          </cell>
          <cell r="B37" t="str">
            <v>Mecklenburg</v>
          </cell>
          <cell r="AB37">
            <v>121</v>
          </cell>
          <cell r="AC37">
            <v>1</v>
          </cell>
          <cell r="AD37">
            <v>122</v>
          </cell>
          <cell r="AE37">
            <v>294.38</v>
          </cell>
          <cell r="AF37">
            <v>416.38</v>
          </cell>
          <cell r="AG37">
            <v>0.29060000000000002</v>
          </cell>
        </row>
        <row r="38">
          <cell r="A38" t="str">
            <v>NC0046</v>
          </cell>
          <cell r="B38" t="str">
            <v>Nash (Braswell)</v>
          </cell>
          <cell r="AB38">
            <v>8.9</v>
          </cell>
          <cell r="AC38">
            <v>0</v>
          </cell>
          <cell r="AD38">
            <v>8.9</v>
          </cell>
          <cell r="AE38">
            <v>16.5</v>
          </cell>
          <cell r="AF38">
            <v>25.4</v>
          </cell>
          <cell r="AG38">
            <v>0.35039999999999999</v>
          </cell>
        </row>
        <row r="39">
          <cell r="A39" t="str">
            <v>NC0047</v>
          </cell>
          <cell r="B39" t="str">
            <v>New Hanover</v>
          </cell>
          <cell r="AB39">
            <v>15</v>
          </cell>
          <cell r="AC39">
            <v>0</v>
          </cell>
          <cell r="AD39">
            <v>15</v>
          </cell>
          <cell r="AE39">
            <v>31</v>
          </cell>
          <cell r="AF39">
            <v>46</v>
          </cell>
          <cell r="AG39">
            <v>0.3261</v>
          </cell>
        </row>
        <row r="40">
          <cell r="A40" t="str">
            <v>NC0048</v>
          </cell>
          <cell r="B40" t="str">
            <v>Onslow</v>
          </cell>
          <cell r="AB40">
            <v>5</v>
          </cell>
          <cell r="AC40">
            <v>0</v>
          </cell>
          <cell r="AD40">
            <v>5</v>
          </cell>
          <cell r="AE40">
            <v>26.5</v>
          </cell>
          <cell r="AF40">
            <v>31.5</v>
          </cell>
          <cell r="AG40">
            <v>0.15870000000000001</v>
          </cell>
        </row>
        <row r="41">
          <cell r="A41" t="str">
            <v>NC0108</v>
          </cell>
          <cell r="B41" t="str">
            <v>Orange</v>
          </cell>
          <cell r="AB41">
            <v>10</v>
          </cell>
          <cell r="AC41">
            <v>0</v>
          </cell>
          <cell r="AD41">
            <v>10</v>
          </cell>
          <cell r="AE41">
            <v>14.13</v>
          </cell>
          <cell r="AF41">
            <v>24.13</v>
          </cell>
          <cell r="AG41">
            <v>0.41439999999999999</v>
          </cell>
        </row>
        <row r="42">
          <cell r="A42" t="str">
            <v>NC0049</v>
          </cell>
          <cell r="B42" t="str">
            <v>Pender</v>
          </cell>
          <cell r="AB42">
            <v>2</v>
          </cell>
          <cell r="AC42">
            <v>0</v>
          </cell>
          <cell r="AD42">
            <v>2</v>
          </cell>
          <cell r="AE42">
            <v>11.44</v>
          </cell>
          <cell r="AF42">
            <v>13.44</v>
          </cell>
          <cell r="AG42">
            <v>0.14879999999999999</v>
          </cell>
        </row>
        <row r="43">
          <cell r="A43" t="str">
            <v>NC0109</v>
          </cell>
          <cell r="B43" t="str">
            <v>Person</v>
          </cell>
          <cell r="AB43">
            <v>4</v>
          </cell>
          <cell r="AC43">
            <v>0</v>
          </cell>
          <cell r="AD43">
            <v>4</v>
          </cell>
          <cell r="AE43">
            <v>3</v>
          </cell>
          <cell r="AF43">
            <v>7</v>
          </cell>
          <cell r="AG43">
            <v>0.57140000000000002</v>
          </cell>
        </row>
        <row r="44">
          <cell r="A44" t="str">
            <v>NC0050</v>
          </cell>
          <cell r="B44" t="str">
            <v>Pitt (Sheppard)</v>
          </cell>
          <cell r="AB44">
            <v>1</v>
          </cell>
          <cell r="AC44">
            <v>4</v>
          </cell>
          <cell r="AD44">
            <v>5</v>
          </cell>
          <cell r="AE44">
            <v>30.16</v>
          </cell>
          <cell r="AF44">
            <v>35.159999999999997</v>
          </cell>
          <cell r="AG44">
            <v>2.8400000000000002E-2</v>
          </cell>
        </row>
        <row r="45">
          <cell r="A45" t="str">
            <v>NC0051</v>
          </cell>
          <cell r="B45" t="str">
            <v>Polk</v>
          </cell>
          <cell r="AB45">
            <v>3</v>
          </cell>
          <cell r="AC45">
            <v>0</v>
          </cell>
          <cell r="AD45">
            <v>3</v>
          </cell>
          <cell r="AE45">
            <v>7.75</v>
          </cell>
          <cell r="AF45">
            <v>10.75</v>
          </cell>
          <cell r="AG45">
            <v>0.27910000000000001</v>
          </cell>
        </row>
        <row r="46">
          <cell r="A46" t="str">
            <v>NC0052</v>
          </cell>
          <cell r="B46" t="str">
            <v>Randolph</v>
          </cell>
          <cell r="AB46">
            <v>12</v>
          </cell>
          <cell r="AC46">
            <v>1</v>
          </cell>
          <cell r="AD46">
            <v>13</v>
          </cell>
          <cell r="AE46">
            <v>30.15</v>
          </cell>
          <cell r="AF46">
            <v>43.15</v>
          </cell>
          <cell r="AG46">
            <v>0.27810000000000001</v>
          </cell>
        </row>
        <row r="47">
          <cell r="A47" t="str">
            <v>NC0053</v>
          </cell>
          <cell r="B47" t="str">
            <v>Robeson</v>
          </cell>
          <cell r="AB47">
            <v>4</v>
          </cell>
          <cell r="AC47">
            <v>0</v>
          </cell>
          <cell r="AD47">
            <v>4</v>
          </cell>
          <cell r="AE47">
            <v>14</v>
          </cell>
          <cell r="AF47">
            <v>18</v>
          </cell>
          <cell r="AG47">
            <v>0.22220000000000001</v>
          </cell>
        </row>
        <row r="48">
          <cell r="A48" t="str">
            <v>NC0054</v>
          </cell>
          <cell r="B48" t="str">
            <v>Rockingham</v>
          </cell>
          <cell r="AB48">
            <v>8</v>
          </cell>
          <cell r="AC48">
            <v>0</v>
          </cell>
          <cell r="AD48">
            <v>8</v>
          </cell>
          <cell r="AE48">
            <v>21.24</v>
          </cell>
          <cell r="AF48">
            <v>29.24</v>
          </cell>
          <cell r="AG48">
            <v>0.27360000000000001</v>
          </cell>
        </row>
        <row r="49">
          <cell r="A49" t="str">
            <v>NC0055</v>
          </cell>
          <cell r="B49" t="str">
            <v>Rowan</v>
          </cell>
          <cell r="AB49">
            <v>11.43</v>
          </cell>
          <cell r="AC49">
            <v>1</v>
          </cell>
          <cell r="AD49">
            <v>12.43</v>
          </cell>
          <cell r="AE49">
            <v>34.130000000000003</v>
          </cell>
          <cell r="AF49">
            <v>46.56</v>
          </cell>
          <cell r="AG49">
            <v>0.2455</v>
          </cell>
        </row>
        <row r="50">
          <cell r="A50" t="str">
            <v>NC0056</v>
          </cell>
          <cell r="B50" t="str">
            <v>Rutherford</v>
          </cell>
          <cell r="AB50">
            <v>1</v>
          </cell>
          <cell r="AC50">
            <v>2</v>
          </cell>
          <cell r="AD50">
            <v>3</v>
          </cell>
          <cell r="AE50">
            <v>6.58</v>
          </cell>
          <cell r="AF50">
            <v>9.58</v>
          </cell>
          <cell r="AG50">
            <v>0.10440000000000001</v>
          </cell>
        </row>
        <row r="51">
          <cell r="A51" t="str">
            <v>NC0057</v>
          </cell>
          <cell r="B51" t="str">
            <v>Sampson</v>
          </cell>
          <cell r="AB51">
            <v>1</v>
          </cell>
          <cell r="AC51">
            <v>0</v>
          </cell>
          <cell r="AD51">
            <v>1</v>
          </cell>
          <cell r="AE51">
            <v>12.32</v>
          </cell>
          <cell r="AF51">
            <v>13.32</v>
          </cell>
          <cell r="AG51">
            <v>7.51E-2</v>
          </cell>
        </row>
        <row r="52">
          <cell r="A52" t="str">
            <v>NC0058</v>
          </cell>
          <cell r="B52" t="str">
            <v>Scotland</v>
          </cell>
          <cell r="AB52">
            <v>1</v>
          </cell>
          <cell r="AC52">
            <v>0</v>
          </cell>
          <cell r="AD52">
            <v>1</v>
          </cell>
          <cell r="AE52">
            <v>5.3</v>
          </cell>
          <cell r="AF52">
            <v>6.3</v>
          </cell>
          <cell r="AG52">
            <v>0.15870000000000001</v>
          </cell>
        </row>
        <row r="53">
          <cell r="A53" t="str">
            <v>NC0059</v>
          </cell>
          <cell r="B53" t="str">
            <v>Stanly</v>
          </cell>
        </row>
        <row r="54">
          <cell r="A54" t="str">
            <v>NC0060</v>
          </cell>
          <cell r="B54" t="str">
            <v>Transylvania</v>
          </cell>
          <cell r="AB54">
            <v>4.6900000000000004</v>
          </cell>
          <cell r="AC54">
            <v>0.94</v>
          </cell>
          <cell r="AD54">
            <v>5.63</v>
          </cell>
          <cell r="AE54">
            <v>12.13</v>
          </cell>
          <cell r="AF54">
            <v>17.760000000000002</v>
          </cell>
          <cell r="AG54">
            <v>0.2641</v>
          </cell>
        </row>
        <row r="55">
          <cell r="A55" t="str">
            <v>NC0061</v>
          </cell>
          <cell r="B55" t="str">
            <v>Union</v>
          </cell>
          <cell r="AB55">
            <v>5</v>
          </cell>
          <cell r="AC55">
            <v>4</v>
          </cell>
          <cell r="AD55">
            <v>9</v>
          </cell>
          <cell r="AE55">
            <v>45.03</v>
          </cell>
          <cell r="AF55">
            <v>54.03</v>
          </cell>
          <cell r="AG55">
            <v>9.2499999999999999E-2</v>
          </cell>
        </row>
        <row r="56">
          <cell r="A56" t="str">
            <v>NC0062</v>
          </cell>
          <cell r="B56" t="str">
            <v>Vance (Perry)</v>
          </cell>
          <cell r="AB56">
            <v>3</v>
          </cell>
          <cell r="AC56"/>
          <cell r="AD56">
            <v>3</v>
          </cell>
          <cell r="AE56">
            <v>12</v>
          </cell>
          <cell r="AF56">
            <v>15</v>
          </cell>
          <cell r="AG56">
            <v>0.2</v>
          </cell>
        </row>
        <row r="57">
          <cell r="A57" t="str">
            <v>NC0063</v>
          </cell>
          <cell r="B57" t="str">
            <v>Wake</v>
          </cell>
          <cell r="AB57">
            <v>124</v>
          </cell>
          <cell r="AC57">
            <v>1</v>
          </cell>
          <cell r="AD57">
            <v>125</v>
          </cell>
          <cell r="AE57">
            <v>114</v>
          </cell>
          <cell r="AF57">
            <v>239</v>
          </cell>
          <cell r="AG57">
            <v>0.51880000000000004</v>
          </cell>
        </row>
        <row r="58">
          <cell r="A58" t="str">
            <v>NC0101</v>
          </cell>
          <cell r="B58" t="str">
            <v>Warren</v>
          </cell>
          <cell r="AB58">
            <v>1</v>
          </cell>
          <cell r="AC58">
            <v>0</v>
          </cell>
          <cell r="AD58">
            <v>1</v>
          </cell>
          <cell r="AE58">
            <v>7</v>
          </cell>
          <cell r="AF58">
            <v>8</v>
          </cell>
          <cell r="AG58">
            <v>0.125</v>
          </cell>
        </row>
        <row r="59">
          <cell r="A59" t="str">
            <v>NC0065</v>
          </cell>
          <cell r="B59" t="str">
            <v>Wayne</v>
          </cell>
          <cell r="AB59">
            <v>9</v>
          </cell>
          <cell r="AC59">
            <v>3.15</v>
          </cell>
          <cell r="AD59">
            <v>12.15</v>
          </cell>
          <cell r="AE59">
            <v>23.76</v>
          </cell>
          <cell r="AF59">
            <v>35.909999999999997</v>
          </cell>
          <cell r="AG59">
            <v>0.25059999999999999</v>
          </cell>
        </row>
        <row r="60">
          <cell r="A60" t="str">
            <v>NC0066</v>
          </cell>
          <cell r="B60" t="str">
            <v>Wilson</v>
          </cell>
          <cell r="AB60">
            <v>6</v>
          </cell>
          <cell r="AC60">
            <v>3</v>
          </cell>
          <cell r="AD60">
            <v>9</v>
          </cell>
          <cell r="AE60">
            <v>19.190000000000001</v>
          </cell>
          <cell r="AF60">
            <v>28.19</v>
          </cell>
          <cell r="AG60">
            <v>0.21279999999999999</v>
          </cell>
        </row>
      </sheetData>
      <sheetData sheetId="16"/>
      <sheetData sheetId="17">
        <row r="3">
          <cell r="A3" t="str">
            <v>NC0071</v>
          </cell>
          <cell r="B3" t="str">
            <v>Chapel Hill</v>
          </cell>
          <cell r="AB3">
            <v>10</v>
          </cell>
          <cell r="AC3">
            <v>0</v>
          </cell>
          <cell r="AD3">
            <v>10</v>
          </cell>
          <cell r="AE3">
            <v>24.38</v>
          </cell>
          <cell r="AF3">
            <v>34.380000000000003</v>
          </cell>
          <cell r="AG3">
            <v>0.29089999999999999</v>
          </cell>
        </row>
        <row r="4">
          <cell r="A4" t="str">
            <v>NC0110</v>
          </cell>
          <cell r="B4" t="str">
            <v>Clayton</v>
          </cell>
          <cell r="AB4">
            <v>2</v>
          </cell>
          <cell r="AC4">
            <v>0</v>
          </cell>
          <cell r="AD4">
            <v>2</v>
          </cell>
          <cell r="AE4">
            <v>6</v>
          </cell>
          <cell r="AF4">
            <v>8</v>
          </cell>
          <cell r="AG4">
            <v>0.25</v>
          </cell>
        </row>
        <row r="5">
          <cell r="A5" t="str">
            <v>NC0075</v>
          </cell>
          <cell r="B5" t="str">
            <v>Farmville</v>
          </cell>
          <cell r="AB5">
            <v>1</v>
          </cell>
          <cell r="AC5">
            <v>1</v>
          </cell>
          <cell r="AD5">
            <v>2</v>
          </cell>
          <cell r="AE5">
            <v>2</v>
          </cell>
          <cell r="AF5">
            <v>4</v>
          </cell>
          <cell r="AG5">
            <v>0.25</v>
          </cell>
        </row>
        <row r="6">
          <cell r="A6" t="str">
            <v>NC0079</v>
          </cell>
          <cell r="B6" t="str">
            <v>Hickory</v>
          </cell>
          <cell r="AB6">
            <v>6.56</v>
          </cell>
          <cell r="AC6">
            <v>0.94</v>
          </cell>
          <cell r="AD6">
            <v>7.5</v>
          </cell>
          <cell r="AE6">
            <v>17.440000000000001</v>
          </cell>
          <cell r="AF6">
            <v>24.94</v>
          </cell>
          <cell r="AG6">
            <v>0.26300000000000001</v>
          </cell>
        </row>
        <row r="7">
          <cell r="A7" t="str">
            <v>NC0080</v>
          </cell>
          <cell r="B7" t="str">
            <v>High Point</v>
          </cell>
          <cell r="AB7">
            <v>16.5</v>
          </cell>
          <cell r="AC7">
            <v>0</v>
          </cell>
          <cell r="AD7">
            <v>16.5</v>
          </cell>
          <cell r="AE7">
            <v>52.5</v>
          </cell>
          <cell r="AF7">
            <v>69</v>
          </cell>
          <cell r="AG7">
            <v>0.23910000000000001</v>
          </cell>
        </row>
        <row r="8">
          <cell r="A8" t="str">
            <v>NC0100</v>
          </cell>
          <cell r="B8" t="str">
            <v>Kings Mountain</v>
          </cell>
          <cell r="AB8">
            <v>2</v>
          </cell>
          <cell r="AC8">
            <v>1</v>
          </cell>
          <cell r="AD8">
            <v>3</v>
          </cell>
          <cell r="AE8">
            <v>5.5</v>
          </cell>
          <cell r="AF8">
            <v>8.5</v>
          </cell>
          <cell r="AG8">
            <v>0.23530000000000001</v>
          </cell>
        </row>
        <row r="9">
          <cell r="A9" t="str">
            <v>NC0083</v>
          </cell>
          <cell r="B9" t="str">
            <v>Mooresville</v>
          </cell>
          <cell r="AB9">
            <v>6</v>
          </cell>
          <cell r="AC9">
            <v>1</v>
          </cell>
          <cell r="AD9">
            <v>7</v>
          </cell>
          <cell r="AE9">
            <v>19.25</v>
          </cell>
          <cell r="AF9">
            <v>26.25</v>
          </cell>
          <cell r="AG9">
            <v>0.2286</v>
          </cell>
        </row>
        <row r="10">
          <cell r="A10" t="str">
            <v>NC0102</v>
          </cell>
          <cell r="B10" t="str">
            <v>Nashville</v>
          </cell>
          <cell r="AB10">
            <v>1</v>
          </cell>
          <cell r="AC10">
            <v>0</v>
          </cell>
          <cell r="AD10">
            <v>1</v>
          </cell>
          <cell r="AE10">
            <v>3.75</v>
          </cell>
          <cell r="AF10">
            <v>4.75</v>
          </cell>
          <cell r="AG10">
            <v>0.21049999999999999</v>
          </cell>
        </row>
        <row r="11">
          <cell r="A11" t="str">
            <v>NC0088</v>
          </cell>
          <cell r="B11" t="str">
            <v>Roanoke Rapids</v>
          </cell>
          <cell r="AB11">
            <v>1</v>
          </cell>
          <cell r="AC11">
            <v>0</v>
          </cell>
          <cell r="AD11">
            <v>1</v>
          </cell>
          <cell r="AE11">
            <v>3.94</v>
          </cell>
          <cell r="AF11">
            <v>4.9400000000000004</v>
          </cell>
          <cell r="AG11">
            <v>0.2024</v>
          </cell>
        </row>
        <row r="12">
          <cell r="A12" t="str">
            <v>NC0093</v>
          </cell>
          <cell r="B12" t="str">
            <v>Southern Pines</v>
          </cell>
          <cell r="AB12">
            <v>4</v>
          </cell>
          <cell r="AC12">
            <v>0</v>
          </cell>
          <cell r="AD12">
            <v>4</v>
          </cell>
          <cell r="AE12">
            <v>6.45</v>
          </cell>
          <cell r="AF12">
            <v>10.45</v>
          </cell>
          <cell r="AG12">
            <v>0.38279999999999997</v>
          </cell>
        </row>
        <row r="13">
          <cell r="B13" t="str">
            <v>Washington</v>
          </cell>
          <cell r="AB13">
            <v>1</v>
          </cell>
          <cell r="AC13">
            <v>0</v>
          </cell>
          <cell r="AD13">
            <v>1</v>
          </cell>
          <cell r="AE13">
            <v>10</v>
          </cell>
          <cell r="AF13">
            <v>7</v>
          </cell>
          <cell r="AG13">
            <v>9.0899999999999995E-2</v>
          </cell>
        </row>
      </sheetData>
      <sheetData sheetId="18">
        <row r="3">
          <cell r="A3" t="str">
            <v>NC0001</v>
          </cell>
          <cell r="B3" t="str">
            <v>Albemarle</v>
          </cell>
          <cell r="AB3">
            <v>1</v>
          </cell>
          <cell r="AC3">
            <v>1</v>
          </cell>
          <cell r="AD3">
            <v>2</v>
          </cell>
          <cell r="AE3">
            <v>15.89</v>
          </cell>
          <cell r="AF3">
            <v>17.89</v>
          </cell>
          <cell r="AG3">
            <v>5.5899999999999998E-2</v>
          </cell>
        </row>
        <row r="4">
          <cell r="A4" t="str">
            <v>NC0003</v>
          </cell>
          <cell r="B4" t="str">
            <v>AMY</v>
          </cell>
          <cell r="AB4">
            <v>2</v>
          </cell>
          <cell r="AC4">
            <v>0</v>
          </cell>
          <cell r="AD4">
            <v>2</v>
          </cell>
          <cell r="AE4">
            <v>17</v>
          </cell>
          <cell r="AF4">
            <v>19</v>
          </cell>
          <cell r="AG4">
            <v>0.1053</v>
          </cell>
        </row>
        <row r="5">
          <cell r="A5" t="str">
            <v>NC0002</v>
          </cell>
          <cell r="B5" t="str">
            <v>Appalachian</v>
          </cell>
          <cell r="AB5">
            <v>7.63</v>
          </cell>
          <cell r="AC5">
            <v>3</v>
          </cell>
          <cell r="AD5">
            <v>10.63</v>
          </cell>
          <cell r="AE5">
            <v>33.83</v>
          </cell>
          <cell r="AF5">
            <v>44.46</v>
          </cell>
          <cell r="AG5">
            <v>0.1716</v>
          </cell>
        </row>
        <row r="6">
          <cell r="A6" t="str">
            <v>NC0004</v>
          </cell>
          <cell r="B6" t="str">
            <v>BHM</v>
          </cell>
          <cell r="AB6">
            <v>2</v>
          </cell>
          <cell r="AC6">
            <v>1</v>
          </cell>
          <cell r="AD6">
            <v>3</v>
          </cell>
          <cell r="AE6">
            <v>14.96</v>
          </cell>
          <cell r="AF6">
            <v>17.96</v>
          </cell>
          <cell r="AG6">
            <v>0.1114</v>
          </cell>
        </row>
        <row r="7">
          <cell r="A7" t="str">
            <v>NC0006</v>
          </cell>
          <cell r="B7" t="str">
            <v>CPC</v>
          </cell>
          <cell r="AB7">
            <v>2.98</v>
          </cell>
          <cell r="AC7">
            <v>5</v>
          </cell>
          <cell r="AD7">
            <v>7.98</v>
          </cell>
          <cell r="AE7">
            <v>62.37</v>
          </cell>
          <cell r="AF7">
            <v>70.349999999999994</v>
          </cell>
          <cell r="AG7">
            <v>4.24E-2</v>
          </cell>
        </row>
        <row r="8">
          <cell r="A8" t="str">
            <v>NC0007</v>
          </cell>
          <cell r="B8" t="str">
            <v>E. Albemarle</v>
          </cell>
          <cell r="AB8">
            <v>5.69</v>
          </cell>
          <cell r="AC8">
            <v>0</v>
          </cell>
          <cell r="AD8">
            <v>5.69</v>
          </cell>
          <cell r="AE8">
            <v>39.200000000000003</v>
          </cell>
          <cell r="AF8">
            <v>44.89</v>
          </cell>
          <cell r="AG8">
            <v>0.1268</v>
          </cell>
        </row>
        <row r="9">
          <cell r="A9" t="str">
            <v>NC0008</v>
          </cell>
          <cell r="B9" t="str">
            <v>Fontana</v>
          </cell>
          <cell r="AB9">
            <v>7</v>
          </cell>
          <cell r="AC9">
            <v>0</v>
          </cell>
          <cell r="AD9">
            <v>7</v>
          </cell>
          <cell r="AE9">
            <v>53.93</v>
          </cell>
          <cell r="AF9">
            <v>60.93</v>
          </cell>
          <cell r="AG9">
            <v>0.1149</v>
          </cell>
        </row>
        <row r="10">
          <cell r="A10" t="str">
            <v>NC0011</v>
          </cell>
          <cell r="B10" t="str">
            <v>Nantahala</v>
          </cell>
          <cell r="AB10">
            <v>3.78</v>
          </cell>
          <cell r="AC10">
            <v>0</v>
          </cell>
          <cell r="AD10">
            <v>3.78</v>
          </cell>
          <cell r="AE10">
            <v>11.04</v>
          </cell>
          <cell r="AF10">
            <v>14.82</v>
          </cell>
          <cell r="AG10">
            <v>0.25509999999999999</v>
          </cell>
        </row>
        <row r="11">
          <cell r="A11" t="str">
            <v>NC0012</v>
          </cell>
          <cell r="B11" t="str">
            <v>Neuse</v>
          </cell>
          <cell r="AB11">
            <v>5</v>
          </cell>
          <cell r="AC11">
            <v>0</v>
          </cell>
          <cell r="AD11">
            <v>5</v>
          </cell>
          <cell r="AE11">
            <v>25.83</v>
          </cell>
          <cell r="AF11">
            <v>30.83</v>
          </cell>
          <cell r="AG11">
            <v>0.16220000000000001</v>
          </cell>
        </row>
        <row r="12">
          <cell r="A12" t="str">
            <v>NC0013</v>
          </cell>
          <cell r="B12" t="str">
            <v>Northwestern</v>
          </cell>
          <cell r="AB12">
            <v>3</v>
          </cell>
          <cell r="AC12">
            <v>0</v>
          </cell>
          <cell r="AD12">
            <v>3</v>
          </cell>
          <cell r="AE12">
            <v>46.19</v>
          </cell>
          <cell r="AF12">
            <v>49.19</v>
          </cell>
          <cell r="AG12">
            <v>6.0999999999999999E-2</v>
          </cell>
        </row>
        <row r="13">
          <cell r="A13" t="str">
            <v>NC0014</v>
          </cell>
          <cell r="B13" t="str">
            <v>Pettigrew</v>
          </cell>
          <cell r="AB13">
            <v>3.5</v>
          </cell>
          <cell r="AC13">
            <v>0.88</v>
          </cell>
          <cell r="AD13">
            <v>4.38</v>
          </cell>
          <cell r="AE13">
            <v>3.94</v>
          </cell>
          <cell r="AF13">
            <v>8.32</v>
          </cell>
          <cell r="AG13">
            <v>0.42070000000000002</v>
          </cell>
        </row>
        <row r="14">
          <cell r="A14" t="str">
            <v>NC0015</v>
          </cell>
          <cell r="B14" t="str">
            <v>Sandhill</v>
          </cell>
          <cell r="AB14">
            <v>6</v>
          </cell>
          <cell r="AC14">
            <v>0</v>
          </cell>
          <cell r="AD14">
            <v>6</v>
          </cell>
          <cell r="AE14">
            <v>40.96</v>
          </cell>
          <cell r="AF14">
            <v>46.96</v>
          </cell>
          <cell r="AG14">
            <v>0.1278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topLeftCell="A61" workbookViewId="0">
      <selection activeCell="C31" sqref="C31"/>
    </sheetView>
  </sheetViews>
  <sheetFormatPr defaultColWidth="8.85546875" defaultRowHeight="12.75" x14ac:dyDescent="0.2"/>
  <cols>
    <col min="1" max="1" width="8.140625" style="5" customWidth="1"/>
    <col min="2" max="2" width="20.140625" style="5" customWidth="1"/>
    <col min="3" max="7" width="8.85546875" style="50"/>
    <col min="8" max="8" width="12.140625" style="50" customWidth="1"/>
    <col min="9" max="9" width="10.85546875" style="51" customWidth="1"/>
    <col min="10" max="16384" width="8.85546875" style="5"/>
  </cols>
  <sheetData>
    <row r="1" spans="1:9" x14ac:dyDescent="0.2">
      <c r="A1" s="1"/>
      <c r="B1" s="2"/>
      <c r="C1" s="3"/>
      <c r="D1" s="3"/>
      <c r="E1" s="3"/>
      <c r="F1" s="3"/>
      <c r="G1" s="3"/>
      <c r="H1" s="3"/>
      <c r="I1" s="4" t="s">
        <v>0</v>
      </c>
    </row>
    <row r="2" spans="1:9" ht="15.75" x14ac:dyDescent="0.25">
      <c r="A2" s="6" t="s">
        <v>1</v>
      </c>
      <c r="B2" s="7"/>
      <c r="C2" s="8"/>
      <c r="D2" s="8"/>
      <c r="E2" s="8"/>
      <c r="F2" s="8"/>
      <c r="G2" s="8"/>
      <c r="H2" s="8"/>
      <c r="I2" s="9" t="s">
        <v>2</v>
      </c>
    </row>
    <row r="3" spans="1:9" ht="13.5" thickBot="1" x14ac:dyDescent="0.25">
      <c r="A3" s="10"/>
      <c r="B3" s="7"/>
      <c r="C3" s="8"/>
      <c r="D3" s="8"/>
      <c r="E3" s="8"/>
      <c r="F3" s="8"/>
      <c r="G3" s="8"/>
      <c r="H3" s="8"/>
      <c r="I3" s="11"/>
    </row>
    <row r="4" spans="1:9" ht="13.5" thickTop="1" x14ac:dyDescent="0.2">
      <c r="A4" s="12"/>
      <c r="B4" s="52"/>
      <c r="C4" s="13"/>
      <c r="D4" s="13" t="s">
        <v>3</v>
      </c>
      <c r="E4" s="13" t="s">
        <v>4</v>
      </c>
      <c r="F4" s="13"/>
      <c r="G4" s="13"/>
      <c r="H4" s="13" t="s">
        <v>5</v>
      </c>
      <c r="I4" s="14" t="s">
        <v>6</v>
      </c>
    </row>
    <row r="5" spans="1:9" x14ac:dyDescent="0.2">
      <c r="A5" s="15"/>
      <c r="B5" s="53"/>
      <c r="C5" s="16" t="s">
        <v>3</v>
      </c>
      <c r="D5" s="16" t="s">
        <v>7</v>
      </c>
      <c r="E5" s="16" t="s">
        <v>3</v>
      </c>
      <c r="F5" s="16" t="s">
        <v>8</v>
      </c>
      <c r="G5" s="16" t="s">
        <v>4</v>
      </c>
      <c r="H5" s="17">
        <v>25000</v>
      </c>
      <c r="I5" s="18" t="s">
        <v>9</v>
      </c>
    </row>
    <row r="6" spans="1:9" ht="13.5" thickBot="1" x14ac:dyDescent="0.25">
      <c r="A6" s="19"/>
      <c r="B6" s="54"/>
      <c r="C6" s="20" t="s">
        <v>10</v>
      </c>
      <c r="D6" s="20" t="s">
        <v>11</v>
      </c>
      <c r="E6" s="20" t="s">
        <v>7</v>
      </c>
      <c r="F6" s="20" t="s">
        <v>12</v>
      </c>
      <c r="G6" s="20" t="s">
        <v>13</v>
      </c>
      <c r="H6" s="20" t="s">
        <v>14</v>
      </c>
      <c r="I6" s="21" t="s">
        <v>10</v>
      </c>
    </row>
    <row r="7" spans="1:9" ht="14.25" thickTop="1" thickBot="1" x14ac:dyDescent="0.25">
      <c r="A7" s="22"/>
      <c r="B7" s="23" t="s">
        <v>15</v>
      </c>
      <c r="C7" s="24"/>
      <c r="D7" s="24"/>
      <c r="E7" s="24"/>
      <c r="F7" s="25"/>
      <c r="G7" s="25"/>
      <c r="H7" s="25"/>
      <c r="I7" s="26"/>
    </row>
    <row r="8" spans="1:9" ht="13.5" thickTop="1" x14ac:dyDescent="0.2">
      <c r="A8" s="27" t="str">
        <f>[1]County!A3</f>
        <v>NC0103</v>
      </c>
      <c r="B8" s="27" t="str">
        <f>[1]County!B3</f>
        <v>Alamance</v>
      </c>
      <c r="C8" s="28">
        <f>[1]County!AB3</f>
        <v>10</v>
      </c>
      <c r="D8" s="28">
        <f>[1]County!AC3</f>
        <v>0</v>
      </c>
      <c r="E8" s="28">
        <f>[1]County!AD3</f>
        <v>10</v>
      </c>
      <c r="F8" s="28">
        <f>[1]County!AE3</f>
        <v>35.229999999999997</v>
      </c>
      <c r="G8" s="28">
        <f>[1]County!AF3</f>
        <v>45.23</v>
      </c>
      <c r="H8" s="28">
        <f>G8/('[1]Table 1'!D8/25000)</f>
        <v>7.3618932907972265</v>
      </c>
      <c r="I8" s="29">
        <f>[1]County!AG3</f>
        <v>0.22109999999999999</v>
      </c>
    </row>
    <row r="9" spans="1:9" x14ac:dyDescent="0.2">
      <c r="A9" s="27" t="str">
        <f>[1]County!A4</f>
        <v>NC0016</v>
      </c>
      <c r="B9" s="27" t="str">
        <f>[1]County!B4</f>
        <v>Alexander</v>
      </c>
      <c r="C9" s="28">
        <f>[1]County!AB4</f>
        <v>1</v>
      </c>
      <c r="D9" s="28">
        <f>[1]County!AC4</f>
        <v>0</v>
      </c>
      <c r="E9" s="28">
        <f>[1]County!AD4</f>
        <v>1</v>
      </c>
      <c r="F9" s="28">
        <f>[1]County!AE4</f>
        <v>6.7</v>
      </c>
      <c r="G9" s="28">
        <f>[1]County!AF4</f>
        <v>7.7</v>
      </c>
      <c r="H9" s="28">
        <f>G9/('[1]Table 1'!D9/25000)</f>
        <v>5.1421091997008226</v>
      </c>
      <c r="I9" s="30">
        <f>[1]County!AG4</f>
        <v>0.12989999999999999</v>
      </c>
    </row>
    <row r="10" spans="1:9" x14ac:dyDescent="0.2">
      <c r="A10" s="27" t="str">
        <f>[1]County!A5</f>
        <v>NC0017</v>
      </c>
      <c r="B10" s="27" t="str">
        <f>[1]County!B5</f>
        <v>Bladen</v>
      </c>
      <c r="C10" s="28">
        <f>[1]County!AB5</f>
        <v>1</v>
      </c>
      <c r="D10" s="28">
        <f>[1]County!AC5</f>
        <v>0</v>
      </c>
      <c r="E10" s="28">
        <f>[1]County!AD5</f>
        <v>1</v>
      </c>
      <c r="F10" s="28">
        <f>[1]County!AE5</f>
        <v>9.26</v>
      </c>
      <c r="G10" s="28">
        <f>[1]County!AF5</f>
        <v>10.26</v>
      </c>
      <c r="H10" s="28">
        <f>G10/('[1]Table 1'!D10/25000)</f>
        <v>7.2850691584538039</v>
      </c>
      <c r="I10" s="30">
        <f>[1]County!AG5</f>
        <v>9.7500000000000003E-2</v>
      </c>
    </row>
    <row r="11" spans="1:9" x14ac:dyDescent="0.2">
      <c r="A11" s="27" t="str">
        <f>[1]County!A6</f>
        <v>NC0018</v>
      </c>
      <c r="B11" s="27" t="str">
        <f>[1]County!B6</f>
        <v>Brunswick</v>
      </c>
      <c r="C11" s="28">
        <f>[1]County!AB6</f>
        <v>1</v>
      </c>
      <c r="D11" s="28">
        <f>[1]County!AC6</f>
        <v>0</v>
      </c>
      <c r="E11" s="28">
        <f>[1]County!AD6</f>
        <v>1</v>
      </c>
      <c r="F11" s="28">
        <f>[1]County!AE6</f>
        <v>15</v>
      </c>
      <c r="G11" s="28">
        <f>[1]County!AF6</f>
        <v>16</v>
      </c>
      <c r="H11" s="28">
        <f>G11/('[1]Table 1'!D11/25000)</f>
        <v>3.4567389125099384</v>
      </c>
      <c r="I11" s="30">
        <f>[1]County!AG6</f>
        <v>6.25E-2</v>
      </c>
    </row>
    <row r="12" spans="1:9" x14ac:dyDescent="0.2">
      <c r="A12" s="27" t="str">
        <f>[1]County!A7</f>
        <v>NC0019</v>
      </c>
      <c r="B12" s="27" t="str">
        <f>[1]County!B7</f>
        <v>Buncombe</v>
      </c>
      <c r="C12" s="28">
        <f>[1]County!AB7</f>
        <v>11</v>
      </c>
      <c r="D12" s="28">
        <f>[1]County!AC7</f>
        <v>1</v>
      </c>
      <c r="E12" s="28">
        <f>[1]County!AD7</f>
        <v>12</v>
      </c>
      <c r="F12" s="28">
        <f>[1]County!AE7</f>
        <v>46</v>
      </c>
      <c r="G12" s="28">
        <f>[1]County!AF7</f>
        <v>58</v>
      </c>
      <c r="H12" s="28">
        <f>G12/('[1]Table 1'!D12/25000)</f>
        <v>5.826288212414414</v>
      </c>
      <c r="I12" s="30">
        <f>[1]County!AG7</f>
        <v>0.18970000000000001</v>
      </c>
    </row>
    <row r="13" spans="1:9" x14ac:dyDescent="0.2">
      <c r="A13" s="27" t="str">
        <f>[1]County!A8</f>
        <v>NC0020</v>
      </c>
      <c r="B13" s="27" t="str">
        <f>[1]County!B8</f>
        <v>Burke</v>
      </c>
      <c r="C13" s="28">
        <f>[1]County!AB8</f>
        <v>2</v>
      </c>
      <c r="D13" s="28">
        <f>[1]County!AC8</f>
        <v>2</v>
      </c>
      <c r="E13" s="28">
        <f>[1]County!AD8</f>
        <v>4</v>
      </c>
      <c r="F13" s="28">
        <f>[1]County!AE8</f>
        <v>17.05</v>
      </c>
      <c r="G13" s="28">
        <f>[1]County!AF8</f>
        <v>21.05</v>
      </c>
      <c r="H13" s="28">
        <f>G13/('[1]Table 1'!D13/25000)</f>
        <v>5.8830434199347135</v>
      </c>
      <c r="I13" s="30">
        <f>[1]County!AG8</f>
        <v>9.5000000000000001E-2</v>
      </c>
    </row>
    <row r="14" spans="1:9" x14ac:dyDescent="0.2">
      <c r="A14" s="27" t="str">
        <f>[1]County!A9</f>
        <v>NC0021</v>
      </c>
      <c r="B14" s="27" t="str">
        <f>[1]County!B9</f>
        <v>Cabarrus</v>
      </c>
      <c r="C14" s="28">
        <f>[1]County!AB9</f>
        <v>9</v>
      </c>
      <c r="D14" s="28">
        <f>[1]County!AC9</f>
        <v>0</v>
      </c>
      <c r="E14" s="28">
        <f>[1]County!AD9</f>
        <v>9</v>
      </c>
      <c r="F14" s="28">
        <f>[1]County!AE9</f>
        <v>39.5</v>
      </c>
      <c r="G14" s="28">
        <f>[1]County!AF9</f>
        <v>48.5</v>
      </c>
      <c r="H14" s="28">
        <f>G14/('[1]Table 1'!D14/25000)</f>
        <v>6.3117181928444639</v>
      </c>
      <c r="I14" s="30">
        <f>[1]County!AG9</f>
        <v>0.18559999999999999</v>
      </c>
    </row>
    <row r="15" spans="1:9" x14ac:dyDescent="0.2">
      <c r="A15" s="27" t="str">
        <f>[1]County!A10</f>
        <v>NC0022</v>
      </c>
      <c r="B15" s="27" t="str">
        <f>[1]County!B10</f>
        <v>Caldwell</v>
      </c>
      <c r="C15" s="28">
        <f>[1]County!AB10</f>
        <v>4</v>
      </c>
      <c r="D15" s="28">
        <f>[1]County!AC10</f>
        <v>1</v>
      </c>
      <c r="E15" s="28">
        <f>[1]County!AD10</f>
        <v>5</v>
      </c>
      <c r="F15" s="28">
        <f>[1]County!AE10</f>
        <v>14</v>
      </c>
      <c r="G15" s="28">
        <f>[1]County!AF10</f>
        <v>19</v>
      </c>
      <c r="H15" s="28">
        <f>G15/('[1]Table 1'!D15/25000)</f>
        <v>5.7586227798993761</v>
      </c>
      <c r="I15" s="30">
        <f>[1]County!AG10</f>
        <v>0.21049999999999999</v>
      </c>
    </row>
    <row r="16" spans="1:9" x14ac:dyDescent="0.2">
      <c r="A16" s="27" t="str">
        <f>[1]County!A11</f>
        <v>NC0107</v>
      </c>
      <c r="B16" s="27" t="str">
        <f>[1]County!B11</f>
        <v>Caswell</v>
      </c>
      <c r="C16" s="28">
        <f>[1]County!AB11</f>
        <v>1</v>
      </c>
      <c r="D16" s="28">
        <f>[1]County!AC11</f>
        <v>0</v>
      </c>
      <c r="E16" s="28">
        <f>[1]County!AD11</f>
        <v>1</v>
      </c>
      <c r="F16" s="28">
        <f>[1]County!AE11</f>
        <v>6.02</v>
      </c>
      <c r="G16" s="28">
        <f>[1]County!AF11</f>
        <v>7.02</v>
      </c>
      <c r="H16" s="28">
        <f>G16/('[1]Table 1'!D16/25000)</f>
        <v>7.3603422244589822</v>
      </c>
      <c r="I16" s="30">
        <f>[1]County!AG11</f>
        <v>0.14249999999999999</v>
      </c>
    </row>
    <row r="17" spans="1:9" x14ac:dyDescent="0.2">
      <c r="A17" s="27" t="str">
        <f>[1]County!A12</f>
        <v>NC0023</v>
      </c>
      <c r="B17" s="27" t="str">
        <f>[1]County!B12</f>
        <v>Catawba</v>
      </c>
      <c r="C17" s="28">
        <f>[1]County!AB12</f>
        <v>9</v>
      </c>
      <c r="D17" s="28">
        <f>[1]County!AC12</f>
        <v>2</v>
      </c>
      <c r="E17" s="28">
        <f>[1]County!AD12</f>
        <v>11</v>
      </c>
      <c r="F17" s="28">
        <f>[1]County!AE12</f>
        <v>23.8</v>
      </c>
      <c r="G17" s="28">
        <f>[1]County!AF12</f>
        <v>34.799999999999997</v>
      </c>
      <c r="H17" s="28">
        <f>G17/('[1]Table 1'!D17/25000)</f>
        <v>7.526797996314464</v>
      </c>
      <c r="I17" s="30">
        <f>[1]County!AG12</f>
        <v>0.2586</v>
      </c>
    </row>
    <row r="18" spans="1:9" x14ac:dyDescent="0.2">
      <c r="A18" s="27" t="str">
        <f>[1]County!A13</f>
        <v>NC0104</v>
      </c>
      <c r="B18" s="27" t="str">
        <f>[1]County!B13</f>
        <v>Chatham</v>
      </c>
      <c r="C18" s="28">
        <f>[1]County!AB13</f>
        <v>3</v>
      </c>
      <c r="D18" s="28">
        <f>[1]County!AC13</f>
        <v>0</v>
      </c>
      <c r="E18" s="28">
        <f>[1]County!AD13</f>
        <v>3</v>
      </c>
      <c r="F18" s="28">
        <f>[1]County!AE13</f>
        <v>10.5</v>
      </c>
      <c r="G18" s="28">
        <f>[1]County!AF13</f>
        <v>13.5</v>
      </c>
      <c r="H18" s="28">
        <f>G18/('[1]Table 1'!D18/25000)</f>
        <v>4.9911268855368229</v>
      </c>
      <c r="I18" s="30">
        <f>[1]County!AG13</f>
        <v>0.22220000000000001</v>
      </c>
    </row>
    <row r="19" spans="1:9" x14ac:dyDescent="0.2">
      <c r="A19" s="27" t="str">
        <f>[1]County!A14</f>
        <v>NC0024</v>
      </c>
      <c r="B19" s="27" t="str">
        <f>[1]County!B14</f>
        <v>Cleveland</v>
      </c>
      <c r="C19" s="28">
        <f>[1]County!AB14</f>
        <v>3</v>
      </c>
      <c r="D19" s="28">
        <f>[1]County!AC14</f>
        <v>0</v>
      </c>
      <c r="E19" s="28">
        <f>[1]County!AD14</f>
        <v>3</v>
      </c>
      <c r="F19" s="28">
        <f>[1]County!AE14</f>
        <v>15.25</v>
      </c>
      <c r="G19" s="28">
        <f>[1]County!AF14</f>
        <v>18.25</v>
      </c>
      <c r="H19" s="28">
        <f>G19/('[1]Table 1'!D19/25000)</f>
        <v>5.1920341394025602</v>
      </c>
      <c r="I19" s="30">
        <f>[1]County!AG14</f>
        <v>0.16439999999999999</v>
      </c>
    </row>
    <row r="20" spans="1:9" x14ac:dyDescent="0.2">
      <c r="A20" s="27" t="str">
        <f>[1]County!A15</f>
        <v>NC0025</v>
      </c>
      <c r="B20" s="27" t="str">
        <f>[1]County!B15</f>
        <v>Columbus</v>
      </c>
      <c r="C20" s="28">
        <f>[1]County!AB15</f>
        <v>1</v>
      </c>
      <c r="D20" s="28">
        <f>[1]County!AC15</f>
        <v>0</v>
      </c>
      <c r="E20" s="28">
        <f>[1]County!AD15</f>
        <v>1</v>
      </c>
      <c r="F20" s="28">
        <f>[1]County!AE15</f>
        <v>25</v>
      </c>
      <c r="G20" s="28">
        <f>[1]County!AF15</f>
        <v>26</v>
      </c>
      <c r="H20" s="28">
        <f>G20/('[1]Table 1'!D20/25000)</f>
        <v>11.257555551706819</v>
      </c>
      <c r="I20" s="30">
        <f>[1]County!AG15</f>
        <v>3.85E-2</v>
      </c>
    </row>
    <row r="21" spans="1:9" x14ac:dyDescent="0.2">
      <c r="A21" s="27" t="str">
        <f>[1]County!A16</f>
        <v>NC0026</v>
      </c>
      <c r="B21" s="27" t="str">
        <f>[1]County!B16</f>
        <v>Cumberland</v>
      </c>
      <c r="C21" s="28">
        <f>[1]County!AB16</f>
        <v>47</v>
      </c>
      <c r="D21" s="28">
        <f>[1]County!AC16</f>
        <v>0</v>
      </c>
      <c r="E21" s="28">
        <f>[1]County!AD16</f>
        <v>47</v>
      </c>
      <c r="F21" s="28">
        <f>[1]County!AE16</f>
        <v>136.80000000000001</v>
      </c>
      <c r="G21" s="28">
        <f>[1]County!AF16</f>
        <v>183.8</v>
      </c>
      <c r="H21" s="28">
        <f>G21/('[1]Table 1'!D21/25000)</f>
        <v>13.81734640794099</v>
      </c>
      <c r="I21" s="30">
        <f>[1]County!AG16</f>
        <v>0.25569999999999998</v>
      </c>
    </row>
    <row r="22" spans="1:9" x14ac:dyDescent="0.2">
      <c r="A22" s="27" t="str">
        <f>[1]County!A17</f>
        <v>NC0027</v>
      </c>
      <c r="B22" s="27" t="str">
        <f>[1]County!B17</f>
        <v>Davidson</v>
      </c>
      <c r="C22" s="28">
        <f>[1]County!AB17</f>
        <v>7.5</v>
      </c>
      <c r="D22" s="28">
        <f>[1]County!AC17</f>
        <v>0</v>
      </c>
      <c r="E22" s="28">
        <f>[1]County!AD17</f>
        <v>7.5</v>
      </c>
      <c r="F22" s="28">
        <f>[1]County!AE17</f>
        <v>50.98</v>
      </c>
      <c r="G22" s="28">
        <f>[1]County!AF17</f>
        <v>58.48</v>
      </c>
      <c r="H22" s="28">
        <f>G22/('[1]Table 1'!D22/25000)</f>
        <v>8.9760434190007246</v>
      </c>
      <c r="I22" s="30">
        <f>[1]County!AG17</f>
        <v>0.12820000000000001</v>
      </c>
    </row>
    <row r="23" spans="1:9" x14ac:dyDescent="0.2">
      <c r="A23" s="27" t="str">
        <f>[1]County!A18</f>
        <v>NC0028</v>
      </c>
      <c r="B23" s="27" t="str">
        <f>[1]County!B18</f>
        <v>Davie</v>
      </c>
      <c r="C23" s="28">
        <f>[1]County!AB18</f>
        <v>1.88</v>
      </c>
      <c r="D23" s="28">
        <f>[1]County!AC18</f>
        <v>0.94</v>
      </c>
      <c r="E23" s="28">
        <f>[1]County!AD18</f>
        <v>2.82</v>
      </c>
      <c r="F23" s="28">
        <f>[1]County!AE18</f>
        <v>7.2</v>
      </c>
      <c r="G23" s="28">
        <f>[1]County!AF18</f>
        <v>10.02</v>
      </c>
      <c r="H23" s="28">
        <f>G23/('[1]Table 1'!D23/25000)</f>
        <v>6.0351266051509382</v>
      </c>
      <c r="I23" s="30">
        <f>[1]County!AG18</f>
        <v>0.18759999999999999</v>
      </c>
    </row>
    <row r="24" spans="1:9" x14ac:dyDescent="0.2">
      <c r="A24" s="27" t="str">
        <f>[1]County!A19</f>
        <v>NC0029</v>
      </c>
      <c r="B24" s="27" t="str">
        <f>[1]County!B19</f>
        <v>Duplin</v>
      </c>
      <c r="C24" s="28">
        <f>[1]County!AB19</f>
        <v>1</v>
      </c>
      <c r="D24" s="28">
        <f>[1]County!AC19</f>
        <v>0</v>
      </c>
      <c r="E24" s="28">
        <f>[1]County!AD19</f>
        <v>1</v>
      </c>
      <c r="F24" s="28">
        <f>[1]County!AE19</f>
        <v>9.35</v>
      </c>
      <c r="G24" s="28">
        <f>[1]County!AF19</f>
        <v>10.35</v>
      </c>
      <c r="H24" s="28">
        <f>G24/('[1]Table 1'!D24/25000)</f>
        <v>4.3209979626598978</v>
      </c>
      <c r="I24" s="30">
        <f>[1]County!AG19</f>
        <v>9.6600000000000005E-2</v>
      </c>
    </row>
    <row r="25" spans="1:9" x14ac:dyDescent="0.2">
      <c r="A25" s="27" t="str">
        <f>[1]County!A20</f>
        <v>NC0030</v>
      </c>
      <c r="B25" s="27" t="str">
        <f>[1]County!B20</f>
        <v>Durham</v>
      </c>
      <c r="C25" s="28">
        <f>[1]County!AB20</f>
        <v>50.77</v>
      </c>
      <c r="D25" s="28">
        <f>[1]County!AC20</f>
        <v>0</v>
      </c>
      <c r="E25" s="28">
        <f>[1]County!AD20</f>
        <v>50.77</v>
      </c>
      <c r="F25" s="28">
        <f>[1]County!AE20</f>
        <v>78.03</v>
      </c>
      <c r="G25" s="28">
        <f>[1]County!AF20</f>
        <v>128.80000000000001</v>
      </c>
      <c r="H25" s="28">
        <f>G25/('[1]Table 1'!D25/25000)</f>
        <v>11.387628508680415</v>
      </c>
      <c r="I25" s="30">
        <f>[1]County!AG20</f>
        <v>0.39419999999999999</v>
      </c>
    </row>
    <row r="26" spans="1:9" x14ac:dyDescent="0.2">
      <c r="A26" s="27" t="str">
        <f>[1]County!A21</f>
        <v>NC0031</v>
      </c>
      <c r="B26" s="27" t="str">
        <f>[1]County!B21</f>
        <v>Edgecombe</v>
      </c>
      <c r="C26" s="28">
        <f>[1]County!AB21</f>
        <v>2</v>
      </c>
      <c r="D26" s="28">
        <f>[1]County!AC21</f>
        <v>0</v>
      </c>
      <c r="E26" s="28">
        <f>[1]County!AD21</f>
        <v>2</v>
      </c>
      <c r="F26" s="28">
        <f>[1]County!AE21</f>
        <v>12.9</v>
      </c>
      <c r="G26" s="28">
        <f>[1]County!AF21</f>
        <v>14.9</v>
      </c>
      <c r="H26" s="28">
        <f>G26/('[1]Table 1'!D26/25000)</f>
        <v>6.6871319833405147</v>
      </c>
      <c r="I26" s="30">
        <f>[1]County!AG21</f>
        <v>0.13420000000000001</v>
      </c>
    </row>
    <row r="27" spans="1:9" x14ac:dyDescent="0.2">
      <c r="A27" s="27" t="str">
        <f>[1]County!A22</f>
        <v>NC0032</v>
      </c>
      <c r="B27" s="27" t="str">
        <f>[1]County!B22</f>
        <v>Forsyth</v>
      </c>
      <c r="C27" s="28">
        <f>[1]County!AB22</f>
        <v>46.5</v>
      </c>
      <c r="D27" s="28">
        <f>[1]County!AC22</f>
        <v>1</v>
      </c>
      <c r="E27" s="28">
        <f>[1]County!AD22</f>
        <v>47.5</v>
      </c>
      <c r="F27" s="28">
        <f>[1]County!AE22</f>
        <v>56.3</v>
      </c>
      <c r="G27" s="28">
        <f>[1]County!AF22</f>
        <v>103.8</v>
      </c>
      <c r="H27" s="28">
        <f>G27/('[1]Table 1'!D27/25000)</f>
        <v>7.1990745235988163</v>
      </c>
      <c r="I27" s="30">
        <f>[1]County!AG22</f>
        <v>0.44800000000000001</v>
      </c>
    </row>
    <row r="28" spans="1:9" x14ac:dyDescent="0.2">
      <c r="A28" s="27" t="str">
        <f>[1]County!A23</f>
        <v>NC0033</v>
      </c>
      <c r="B28" s="27" t="str">
        <f>[1]County!B23</f>
        <v>Franklin</v>
      </c>
      <c r="C28" s="28">
        <f>[1]County!AB23</f>
        <v>3</v>
      </c>
      <c r="D28" s="28">
        <f>[1]County!AC23</f>
        <v>0</v>
      </c>
      <c r="E28" s="28">
        <f>[1]County!AD23</f>
        <v>3</v>
      </c>
      <c r="F28" s="28">
        <f>[1]County!AE23</f>
        <v>9.57</v>
      </c>
      <c r="G28" s="28">
        <f>[1]County!AF23</f>
        <v>12.57</v>
      </c>
      <c r="H28" s="28">
        <f>G28/('[1]Table 1'!D28/25000)</f>
        <v>5.0122015407435763</v>
      </c>
      <c r="I28" s="30">
        <f>[1]County!AG23</f>
        <v>0.2387</v>
      </c>
    </row>
    <row r="29" spans="1:9" x14ac:dyDescent="0.2">
      <c r="A29" s="27" t="str">
        <f>[1]County!A24</f>
        <v>NC0105</v>
      </c>
      <c r="B29" s="27" t="str">
        <f>[1]County!B24</f>
        <v>Gaston</v>
      </c>
      <c r="C29" s="28">
        <f>[1]County!AB24</f>
        <v>13.5</v>
      </c>
      <c r="D29" s="28">
        <f>[1]County!AC24</f>
        <v>8.5</v>
      </c>
      <c r="E29" s="28">
        <f>[1]County!AD24</f>
        <v>22</v>
      </c>
      <c r="F29" s="28">
        <f>[1]County!AE24</f>
        <v>34</v>
      </c>
      <c r="G29" s="28">
        <f>[1]County!AF24</f>
        <v>56</v>
      </c>
      <c r="H29" s="28">
        <f>G29/('[1]Table 1'!D29/25000)</f>
        <v>6.7143062682844938</v>
      </c>
      <c r="I29" s="30">
        <f>[1]County!AG24</f>
        <v>0.24110000000000001</v>
      </c>
    </row>
    <row r="30" spans="1:9" x14ac:dyDescent="0.2">
      <c r="A30" s="27" t="str">
        <f>[1]County!A25</f>
        <v>NC0034</v>
      </c>
      <c r="B30" s="27" t="str">
        <f>[1]County!B25</f>
        <v>Granville</v>
      </c>
      <c r="C30" s="28">
        <f>[1]County!AB25</f>
        <v>5</v>
      </c>
      <c r="D30" s="28">
        <f>[1]County!AC25</f>
        <v>0</v>
      </c>
      <c r="E30" s="28">
        <f>[1]County!AD25</f>
        <v>5</v>
      </c>
      <c r="F30" s="28">
        <f>[1]County!AE25</f>
        <v>18.5</v>
      </c>
      <c r="G30" s="28">
        <f>[1]County!AF25</f>
        <v>23.5</v>
      </c>
      <c r="H30" s="28">
        <f>G30/('[1]Table 1'!D30/25000)</f>
        <v>10.145052667933001</v>
      </c>
      <c r="I30" s="30">
        <f>[1]County!AG25</f>
        <v>0.21279999999999999</v>
      </c>
    </row>
    <row r="31" spans="1:9" x14ac:dyDescent="0.2">
      <c r="A31" s="27" t="str">
        <f>[1]County!A26</f>
        <v>NC0035</v>
      </c>
      <c r="B31" s="27" t="str">
        <f>[1]County!B26</f>
        <v>Guilford (Greensboro)</v>
      </c>
      <c r="C31" s="28">
        <f>[1]County!AB26</f>
        <v>27</v>
      </c>
      <c r="D31" s="28">
        <f>[1]County!AC26</f>
        <v>0</v>
      </c>
      <c r="E31" s="28">
        <f>[1]County!AD26</f>
        <v>27</v>
      </c>
      <c r="F31" s="28">
        <f>[1]County!AE26</f>
        <v>69</v>
      </c>
      <c r="G31" s="28">
        <f>[1]County!AF26</f>
        <v>96</v>
      </c>
      <c r="H31" s="28">
        <f>G31/('[1]Table 1'!D31/25000)</f>
        <v>5.9010395664702937</v>
      </c>
      <c r="I31" s="30">
        <f>[1]County!AG26</f>
        <v>0.28129999999999999</v>
      </c>
    </row>
    <row r="32" spans="1:9" x14ac:dyDescent="0.2">
      <c r="A32" s="27" t="str">
        <f>[1]County!A27</f>
        <v>NC0036</v>
      </c>
      <c r="B32" s="27" t="str">
        <f>[1]County!B27</f>
        <v>Halifax</v>
      </c>
      <c r="C32" s="28">
        <f>[1]County!AB27</f>
        <v>1</v>
      </c>
      <c r="D32" s="28">
        <f>[1]County!AC27</f>
        <v>0</v>
      </c>
      <c r="E32" s="28">
        <f>[1]County!AD27</f>
        <v>1</v>
      </c>
      <c r="F32" s="28">
        <f>[1]County!AE27</f>
        <v>9</v>
      </c>
      <c r="G32" s="28">
        <f>[1]County!AF27</f>
        <v>10</v>
      </c>
      <c r="H32" s="28">
        <f>G32/('[1]Table 1'!D32/25000)</f>
        <v>6.5510193386090876</v>
      </c>
      <c r="I32" s="30">
        <f>[1]County!AG27</f>
        <v>0.1</v>
      </c>
    </row>
    <row r="33" spans="1:9" x14ac:dyDescent="0.2">
      <c r="A33" s="27" t="str">
        <f>[1]County!A28</f>
        <v>NC0037</v>
      </c>
      <c r="B33" s="27" t="str">
        <f>[1]County!B28</f>
        <v>Harnett</v>
      </c>
      <c r="C33" s="28">
        <f>[1]County!AB28</f>
        <v>3</v>
      </c>
      <c r="D33" s="28">
        <f>[1]County!AC28</f>
        <v>2</v>
      </c>
      <c r="E33" s="28">
        <f>[1]County!AD28</f>
        <v>5</v>
      </c>
      <c r="F33" s="28">
        <f>[1]County!AE28</f>
        <v>10.3</v>
      </c>
      <c r="G33" s="28">
        <f>[1]County!AF28</f>
        <v>15.3</v>
      </c>
      <c r="H33" s="28">
        <f>G33/('[1]Table 1'!D33/25000)</f>
        <v>3.1017872782120732</v>
      </c>
      <c r="I33" s="30">
        <f>[1]County!AG28</f>
        <v>0.1961</v>
      </c>
    </row>
    <row r="34" spans="1:9" x14ac:dyDescent="0.2">
      <c r="A34" s="27" t="str">
        <f>[1]County!A29</f>
        <v>NC0038</v>
      </c>
      <c r="B34" s="27" t="str">
        <f>[1]County!B29</f>
        <v>Haywood</v>
      </c>
      <c r="C34" s="28">
        <f>[1]County!AB29</f>
        <v>5</v>
      </c>
      <c r="D34" s="28">
        <f>[1]County!AC29</f>
        <v>2</v>
      </c>
      <c r="E34" s="28">
        <f>[1]County!AD29</f>
        <v>7</v>
      </c>
      <c r="F34" s="28">
        <f>[1]County!AE29</f>
        <v>10</v>
      </c>
      <c r="G34" s="28">
        <f>[1]County!AF29</f>
        <v>17</v>
      </c>
      <c r="H34" s="28">
        <f>G34/('[1]Table 1'!D34/25000)</f>
        <v>7.1220296946743966</v>
      </c>
      <c r="I34" s="30">
        <f>[1]County!AG29</f>
        <v>0.29409999999999997</v>
      </c>
    </row>
    <row r="35" spans="1:9" x14ac:dyDescent="0.2">
      <c r="A35" s="27" t="str">
        <f>[1]County!A30</f>
        <v>NC0039</v>
      </c>
      <c r="B35" s="27" t="str">
        <f>[1]County!B30</f>
        <v>Henderson</v>
      </c>
      <c r="C35" s="28">
        <f>[1]County!AB30</f>
        <v>10</v>
      </c>
      <c r="D35" s="28">
        <f>[1]County!AC30</f>
        <v>0</v>
      </c>
      <c r="E35" s="28">
        <f>[1]County!AD30</f>
        <v>10</v>
      </c>
      <c r="F35" s="28">
        <f>[1]County!AE30</f>
        <v>28.88</v>
      </c>
      <c r="G35" s="28">
        <f>[1]County!AF30</f>
        <v>38.880000000000003</v>
      </c>
      <c r="H35" s="28">
        <f>G35/('[1]Table 1'!D35/25000)</f>
        <v>8.8940130116116283</v>
      </c>
      <c r="I35" s="30">
        <f>[1]County!AG30</f>
        <v>0.25719999999999998</v>
      </c>
    </row>
    <row r="36" spans="1:9" x14ac:dyDescent="0.2">
      <c r="A36" s="27" t="str">
        <f>[1]County!A31</f>
        <v>NC0040</v>
      </c>
      <c r="B36" s="27" t="str">
        <f>[1]County!B31</f>
        <v>Iredell</v>
      </c>
      <c r="C36" s="28">
        <f>[1]County!AB31</f>
        <v>6</v>
      </c>
      <c r="D36" s="28">
        <f>[1]County!AC31</f>
        <v>1</v>
      </c>
      <c r="E36" s="28">
        <f>[1]County!AD31</f>
        <v>7</v>
      </c>
      <c r="F36" s="28">
        <f>[1]County!AE31</f>
        <v>21.9</v>
      </c>
      <c r="G36" s="28">
        <f>[1]County!AF31</f>
        <v>28.9</v>
      </c>
      <c r="H36" s="28">
        <f>G36/('[1]Table 1'!D36/25000)</f>
        <v>5.5654839852716886</v>
      </c>
      <c r="I36" s="30">
        <f>[1]County!AG31</f>
        <v>0.20760000000000001</v>
      </c>
    </row>
    <row r="37" spans="1:9" x14ac:dyDescent="0.2">
      <c r="A37" s="27" t="str">
        <f>[1]County!A32</f>
        <v>NC0041</v>
      </c>
      <c r="B37" s="27" t="str">
        <f>[1]County!B32</f>
        <v>Johnston</v>
      </c>
      <c r="C37" s="28">
        <f>[1]County!AB32</f>
        <v>5</v>
      </c>
      <c r="D37" s="28">
        <f>[1]County!AC32</f>
        <v>1</v>
      </c>
      <c r="E37" s="28">
        <f>[1]County!AD32</f>
        <v>6</v>
      </c>
      <c r="F37" s="28">
        <f>[1]County!AE32</f>
        <v>18.05</v>
      </c>
      <c r="G37" s="28">
        <f>[1]County!AF32</f>
        <v>24.05</v>
      </c>
      <c r="H37" s="28">
        <f>G37/('[1]Table 1'!D37/25000)</f>
        <v>3.390991946217881</v>
      </c>
      <c r="I37" s="30">
        <f>[1]County!AG32</f>
        <v>0.2079</v>
      </c>
    </row>
    <row r="38" spans="1:9" x14ac:dyDescent="0.2">
      <c r="A38" s="27" t="str">
        <f>[1]County!A33</f>
        <v>NC0042</v>
      </c>
      <c r="B38" s="27" t="str">
        <f>[1]County!B33</f>
        <v>Lee</v>
      </c>
      <c r="C38" s="28">
        <f>[1]County!AB33</f>
        <v>2</v>
      </c>
      <c r="D38" s="28">
        <f>[1]County!AC33</f>
        <v>0</v>
      </c>
      <c r="E38" s="28">
        <f>[1]County!AD33</f>
        <v>2</v>
      </c>
      <c r="F38" s="28">
        <f>[1]County!AE33</f>
        <v>7</v>
      </c>
      <c r="G38" s="28">
        <f>[1]County!AF33</f>
        <v>9</v>
      </c>
      <c r="H38" s="28">
        <f>G38/('[1]Table 1'!D38/25000)</f>
        <v>3.7914532218926937</v>
      </c>
      <c r="I38" s="30">
        <f>[1]County!AG33</f>
        <v>0.22220000000000001</v>
      </c>
    </row>
    <row r="39" spans="1:9" x14ac:dyDescent="0.2">
      <c r="A39" s="27" t="str">
        <f>[1]County!A34</f>
        <v>NC0106</v>
      </c>
      <c r="B39" s="27" t="str">
        <f>[1]County!B34</f>
        <v>Lincoln</v>
      </c>
      <c r="C39" s="28">
        <f>[1]County!AB34</f>
        <v>3</v>
      </c>
      <c r="D39" s="28">
        <f>[1]County!AC34</f>
        <v>1</v>
      </c>
      <c r="E39" s="28">
        <f>[1]County!AD34</f>
        <v>4</v>
      </c>
      <c r="F39" s="28">
        <f>[1]County!AE34</f>
        <v>18</v>
      </c>
      <c r="G39" s="28">
        <f>[1]County!AF34</f>
        <v>22</v>
      </c>
      <c r="H39" s="28">
        <f>G39/('[1]Table 1'!D39/25000)</f>
        <v>6.896984136936485</v>
      </c>
      <c r="I39" s="30">
        <f>[1]County!AG34</f>
        <v>0.13639999999999999</v>
      </c>
    </row>
    <row r="40" spans="1:9" x14ac:dyDescent="0.2">
      <c r="A40" s="27" t="str">
        <f>[1]County!A35</f>
        <v>NC0043</v>
      </c>
      <c r="B40" s="27" t="str">
        <f>[1]County!B35</f>
        <v>Madison</v>
      </c>
      <c r="C40" s="28">
        <f>[1]County!AB35</f>
        <v>1</v>
      </c>
      <c r="D40" s="28">
        <f>[1]County!AC35</f>
        <v>0</v>
      </c>
      <c r="E40" s="28">
        <f>[1]County!AD35</f>
        <v>1</v>
      </c>
      <c r="F40" s="28">
        <f>[1]County!AE35</f>
        <v>9.89</v>
      </c>
      <c r="G40" s="28">
        <f>[1]County!AF35</f>
        <v>10.89</v>
      </c>
      <c r="H40" s="28">
        <f>G40/('[1]Table 1'!D40/25000)</f>
        <v>12.738629983155532</v>
      </c>
      <c r="I40" s="30">
        <f>[1]County!AG35</f>
        <v>9.1800000000000007E-2</v>
      </c>
    </row>
    <row r="41" spans="1:9" x14ac:dyDescent="0.2">
      <c r="A41" s="27" t="str">
        <f>[1]County!A36</f>
        <v>NC0044</v>
      </c>
      <c r="B41" s="27" t="str">
        <f>[1]County!B36</f>
        <v>McDowell</v>
      </c>
      <c r="C41" s="28">
        <f>[1]County!AB36</f>
        <v>1</v>
      </c>
      <c r="D41" s="28">
        <f>[1]County!AC36</f>
        <v>0</v>
      </c>
      <c r="E41" s="28">
        <f>[1]County!AD36</f>
        <v>1</v>
      </c>
      <c r="F41" s="28">
        <f>[1]County!AE36</f>
        <v>18.45</v>
      </c>
      <c r="G41" s="28">
        <f>[1]County!AF36</f>
        <v>19.45</v>
      </c>
      <c r="H41" s="28">
        <f>G41/('[1]Table 1'!D41/25000)</f>
        <v>10.750370321239858</v>
      </c>
      <c r="I41" s="30">
        <f>[1]County!AG36</f>
        <v>5.1400000000000001E-2</v>
      </c>
    </row>
    <row r="42" spans="1:9" x14ac:dyDescent="0.2">
      <c r="A42" s="27" t="str">
        <f>[1]County!A37</f>
        <v>NC0045</v>
      </c>
      <c r="B42" s="27" t="str">
        <f>[1]County!B37</f>
        <v>Mecklenburg</v>
      </c>
      <c r="C42" s="28">
        <f>[1]County!AB37</f>
        <v>121</v>
      </c>
      <c r="D42" s="28">
        <f>[1]County!AC37</f>
        <v>1</v>
      </c>
      <c r="E42" s="28">
        <f>[1]County!AD37</f>
        <v>122</v>
      </c>
      <c r="F42" s="28">
        <f>[1]County!AE37</f>
        <v>294.38</v>
      </c>
      <c r="G42" s="28">
        <f>[1]County!AF37</f>
        <v>416.38</v>
      </c>
      <c r="H42" s="28">
        <f>G42/('[1]Table 1'!D42/25000)</f>
        <v>9.8594324066032009</v>
      </c>
      <c r="I42" s="30">
        <f>[1]County!AG37</f>
        <v>0.29060000000000002</v>
      </c>
    </row>
    <row r="43" spans="1:9" x14ac:dyDescent="0.2">
      <c r="A43" s="27" t="str">
        <f>[1]County!A38</f>
        <v>NC0046</v>
      </c>
      <c r="B43" s="27" t="str">
        <f>[1]County!B38</f>
        <v>Nash (Braswell)</v>
      </c>
      <c r="C43" s="28">
        <f>[1]County!AB38</f>
        <v>8.9</v>
      </c>
      <c r="D43" s="28">
        <f>[1]County!AC38</f>
        <v>0</v>
      </c>
      <c r="E43" s="28">
        <f>[1]County!AD38</f>
        <v>8.9</v>
      </c>
      <c r="F43" s="28">
        <f>[1]County!AE38</f>
        <v>16.5</v>
      </c>
      <c r="G43" s="28">
        <f>[1]County!AF38</f>
        <v>25.4</v>
      </c>
      <c r="H43" s="28">
        <f>G43/('[1]Table 1'!D43/25000)</f>
        <v>7.1053721088968205</v>
      </c>
      <c r="I43" s="30">
        <f>[1]County!AG38</f>
        <v>0.35039999999999999</v>
      </c>
    </row>
    <row r="44" spans="1:9" x14ac:dyDescent="0.2">
      <c r="A44" s="27" t="str">
        <f>[1]County!A39</f>
        <v>NC0047</v>
      </c>
      <c r="B44" s="27" t="str">
        <f>[1]County!B39</f>
        <v>New Hanover</v>
      </c>
      <c r="C44" s="28">
        <f>[1]County!AB39</f>
        <v>15</v>
      </c>
      <c r="D44" s="28">
        <f>[1]County!AC39</f>
        <v>0</v>
      </c>
      <c r="E44" s="28">
        <f>[1]County!AD39</f>
        <v>15</v>
      </c>
      <c r="F44" s="28">
        <f>[1]County!AE39</f>
        <v>31</v>
      </c>
      <c r="G44" s="28">
        <f>[1]County!AF39</f>
        <v>46</v>
      </c>
      <c r="H44" s="28">
        <f>G44/('[1]Table 1'!D44/25000)</f>
        <v>5.3786323307250861</v>
      </c>
      <c r="I44" s="30">
        <f>[1]County!AG39</f>
        <v>0.3261</v>
      </c>
    </row>
    <row r="45" spans="1:9" x14ac:dyDescent="0.2">
      <c r="A45" s="27" t="str">
        <f>[1]County!A40</f>
        <v>NC0048</v>
      </c>
      <c r="B45" s="27" t="str">
        <f>[1]County!B40</f>
        <v>Onslow</v>
      </c>
      <c r="C45" s="28">
        <f>[1]County!AB40</f>
        <v>5</v>
      </c>
      <c r="D45" s="28">
        <f>[1]County!AC40</f>
        <v>0</v>
      </c>
      <c r="E45" s="28">
        <f>[1]County!AD40</f>
        <v>5</v>
      </c>
      <c r="F45" s="28">
        <f>[1]County!AE40</f>
        <v>26.5</v>
      </c>
      <c r="G45" s="28">
        <f>[1]County!AF40</f>
        <v>31.5</v>
      </c>
      <c r="H45" s="28">
        <f>G45/('[1]Table 1'!D45/25000)</f>
        <v>4.0608482660822487</v>
      </c>
      <c r="I45" s="30">
        <f>[1]County!AG40</f>
        <v>0.15870000000000001</v>
      </c>
    </row>
    <row r="46" spans="1:9" x14ac:dyDescent="0.2">
      <c r="A46" s="27" t="str">
        <f>[1]County!A41</f>
        <v>NC0108</v>
      </c>
      <c r="B46" s="27" t="str">
        <f>[1]County!B41</f>
        <v>Orange</v>
      </c>
      <c r="C46" s="28">
        <f>[1]County!AB41</f>
        <v>10</v>
      </c>
      <c r="D46" s="28">
        <f>[1]County!AC41</f>
        <v>0</v>
      </c>
      <c r="E46" s="28">
        <f>[1]County!AD41</f>
        <v>10</v>
      </c>
      <c r="F46" s="28">
        <f>[1]County!AE41</f>
        <v>14.13</v>
      </c>
      <c r="G46" s="28">
        <f>[1]County!AF41</f>
        <v>24.13</v>
      </c>
      <c r="H46" s="28">
        <f>G46/('[1]Table 1'!D46/25000)</f>
        <v>7.2392026976755348</v>
      </c>
      <c r="I46" s="30">
        <f>[1]County!AG41</f>
        <v>0.41439999999999999</v>
      </c>
    </row>
    <row r="47" spans="1:9" x14ac:dyDescent="0.2">
      <c r="A47" s="27" t="str">
        <f>[1]County!A42</f>
        <v>NC0049</v>
      </c>
      <c r="B47" s="27" t="str">
        <f>[1]County!B42</f>
        <v>Pender</v>
      </c>
      <c r="C47" s="28">
        <f>[1]County!AB42</f>
        <v>2</v>
      </c>
      <c r="D47" s="28">
        <f>[1]County!AC42</f>
        <v>0</v>
      </c>
      <c r="E47" s="28">
        <f>[1]County!AD42</f>
        <v>2</v>
      </c>
      <c r="F47" s="28">
        <f>[1]County!AE42</f>
        <v>11.44</v>
      </c>
      <c r="G47" s="28">
        <f>[1]County!AF42</f>
        <v>13.44</v>
      </c>
      <c r="H47" s="28">
        <f>G47/('[1]Table 1'!D47/25000)</f>
        <v>6.0466455513964874</v>
      </c>
      <c r="I47" s="30">
        <f>[1]County!AG42</f>
        <v>0.14879999999999999</v>
      </c>
    </row>
    <row r="48" spans="1:9" x14ac:dyDescent="0.2">
      <c r="A48" s="27" t="str">
        <f>[1]County!A43</f>
        <v>NC0109</v>
      </c>
      <c r="B48" s="27" t="str">
        <f>[1]County!B43</f>
        <v>Person</v>
      </c>
      <c r="C48" s="28">
        <f>[1]County!AB43</f>
        <v>4</v>
      </c>
      <c r="D48" s="28">
        <f>[1]County!AC43</f>
        <v>0</v>
      </c>
      <c r="E48" s="28">
        <f>[1]County!AD43</f>
        <v>4</v>
      </c>
      <c r="F48" s="28">
        <f>[1]County!AE43</f>
        <v>3</v>
      </c>
      <c r="G48" s="28">
        <f>[1]County!AF43</f>
        <v>7</v>
      </c>
      <c r="H48" s="28">
        <f>G48/('[1]Table 1'!D48/25000)</f>
        <v>4.4556472145839701</v>
      </c>
      <c r="I48" s="30">
        <f>[1]County!AG43</f>
        <v>0.57140000000000002</v>
      </c>
    </row>
    <row r="49" spans="1:9" x14ac:dyDescent="0.2">
      <c r="A49" s="27" t="str">
        <f>[1]County!A44</f>
        <v>NC0050</v>
      </c>
      <c r="B49" s="27" t="str">
        <f>[1]County!B44</f>
        <v>Pitt (Sheppard)</v>
      </c>
      <c r="C49" s="28">
        <f>[1]County!AB44</f>
        <v>1</v>
      </c>
      <c r="D49" s="28">
        <f>[1]County!AC44</f>
        <v>4</v>
      </c>
      <c r="E49" s="28">
        <f>[1]County!AD44</f>
        <v>5</v>
      </c>
      <c r="F49" s="28">
        <f>[1]County!AE44</f>
        <v>30.16</v>
      </c>
      <c r="G49" s="28">
        <f>[1]County!AF44</f>
        <v>35.159999999999997</v>
      </c>
      <c r="H49" s="28">
        <f>G49/('[1]Table 1'!D49/25000)</f>
        <v>4.9988057460674913</v>
      </c>
      <c r="I49" s="30">
        <f>[1]County!AG44</f>
        <v>2.8400000000000002E-2</v>
      </c>
    </row>
    <row r="50" spans="1:9" x14ac:dyDescent="0.2">
      <c r="A50" s="27" t="str">
        <f>[1]County!A45</f>
        <v>NC0051</v>
      </c>
      <c r="B50" s="27" t="str">
        <f>[1]County!B45</f>
        <v>Polk</v>
      </c>
      <c r="C50" s="28">
        <f>[1]County!AB45</f>
        <v>3</v>
      </c>
      <c r="D50" s="28">
        <f>[1]County!AC45</f>
        <v>0</v>
      </c>
      <c r="E50" s="28">
        <f>[1]County!AD45</f>
        <v>3</v>
      </c>
      <c r="F50" s="28">
        <f>[1]County!AE45</f>
        <v>7.75</v>
      </c>
      <c r="G50" s="28">
        <f>[1]County!AF45</f>
        <v>10.75</v>
      </c>
      <c r="H50" s="28">
        <f>G50/('[1]Table 1'!D50/25000)</f>
        <v>13.044216861622095</v>
      </c>
      <c r="I50" s="30">
        <f>[1]County!AG45</f>
        <v>0.27910000000000001</v>
      </c>
    </row>
    <row r="51" spans="1:9" x14ac:dyDescent="0.2">
      <c r="A51" s="27" t="str">
        <f>[1]County!A46</f>
        <v>NC0052</v>
      </c>
      <c r="B51" s="27" t="str">
        <f>[1]County!B46</f>
        <v>Randolph</v>
      </c>
      <c r="C51" s="28">
        <f>[1]County!AB46</f>
        <v>12</v>
      </c>
      <c r="D51" s="28">
        <f>[1]County!AC46</f>
        <v>1</v>
      </c>
      <c r="E51" s="28">
        <f>[1]County!AD46</f>
        <v>13</v>
      </c>
      <c r="F51" s="28">
        <f>[1]County!AE46</f>
        <v>30.15</v>
      </c>
      <c r="G51" s="28">
        <f>[1]County!AF46</f>
        <v>43.15</v>
      </c>
      <c r="H51" s="28">
        <f>G51/('[1]Table 1'!D51/25000)</f>
        <v>7.5675201683619777</v>
      </c>
      <c r="I51" s="30">
        <f>[1]County!AG46</f>
        <v>0.27810000000000001</v>
      </c>
    </row>
    <row r="52" spans="1:9" x14ac:dyDescent="0.2">
      <c r="A52" s="27" t="str">
        <f>[1]County!A47</f>
        <v>NC0053</v>
      </c>
      <c r="B52" s="27" t="str">
        <f>[1]County!B47</f>
        <v>Robeson</v>
      </c>
      <c r="C52" s="28">
        <f>[1]County!AB47</f>
        <v>4</v>
      </c>
      <c r="D52" s="28">
        <f>[1]County!AC47</f>
        <v>0</v>
      </c>
      <c r="E52" s="28">
        <f>[1]County!AD47</f>
        <v>4</v>
      </c>
      <c r="F52" s="28">
        <f>[1]County!AE47</f>
        <v>14</v>
      </c>
      <c r="G52" s="28">
        <f>[1]County!AF47</f>
        <v>18</v>
      </c>
      <c r="H52" s="28">
        <f>G52/('[1]Table 1'!D52/25000)</f>
        <v>3.3579583613163195</v>
      </c>
      <c r="I52" s="30">
        <f>[1]County!AG47</f>
        <v>0.22220000000000001</v>
      </c>
    </row>
    <row r="53" spans="1:9" x14ac:dyDescent="0.2">
      <c r="A53" s="27" t="str">
        <f>[1]County!A48</f>
        <v>NC0054</v>
      </c>
      <c r="B53" s="27" t="str">
        <f>[1]County!B48</f>
        <v>Rockingham</v>
      </c>
      <c r="C53" s="28">
        <f>[1]County!AB48</f>
        <v>8</v>
      </c>
      <c r="D53" s="28">
        <f>[1]County!AC48</f>
        <v>0</v>
      </c>
      <c r="E53" s="28">
        <f>[1]County!AD48</f>
        <v>8</v>
      </c>
      <c r="F53" s="28">
        <f>[1]County!AE48</f>
        <v>21.24</v>
      </c>
      <c r="G53" s="28">
        <f>[1]County!AF48</f>
        <v>29.24</v>
      </c>
      <c r="H53" s="28">
        <f>G53/('[1]Table 1'!D53/25000)</f>
        <v>7.9237756628438865</v>
      </c>
      <c r="I53" s="30">
        <f>[1]County!AG48</f>
        <v>0.27360000000000001</v>
      </c>
    </row>
    <row r="54" spans="1:9" x14ac:dyDescent="0.2">
      <c r="A54" s="27" t="str">
        <f>[1]County!A49</f>
        <v>NC0055</v>
      </c>
      <c r="B54" s="27" t="str">
        <f>[1]County!B49</f>
        <v>Rowan</v>
      </c>
      <c r="C54" s="28">
        <f>[1]County!AB49</f>
        <v>11.43</v>
      </c>
      <c r="D54" s="28">
        <f>[1]County!AC49</f>
        <v>1</v>
      </c>
      <c r="E54" s="28">
        <f>[1]County!AD49</f>
        <v>12.43</v>
      </c>
      <c r="F54" s="28">
        <f>[1]County!AE49</f>
        <v>34.130000000000003</v>
      </c>
      <c r="G54" s="28">
        <f>[1]County!AF49</f>
        <v>46.56</v>
      </c>
      <c r="H54" s="28">
        <f>G54/('[1]Table 1'!D54/25000)</f>
        <v>8.3942711263034919</v>
      </c>
      <c r="I54" s="30">
        <f>[1]County!AG49</f>
        <v>0.2455</v>
      </c>
    </row>
    <row r="55" spans="1:9" x14ac:dyDescent="0.2">
      <c r="A55" s="27" t="str">
        <f>[1]County!A50</f>
        <v>NC0056</v>
      </c>
      <c r="B55" s="27" t="str">
        <f>[1]County!B50</f>
        <v>Rutherford</v>
      </c>
      <c r="C55" s="28">
        <f>[1]County!AB50</f>
        <v>1</v>
      </c>
      <c r="D55" s="28">
        <f>[1]County!AC50</f>
        <v>2</v>
      </c>
      <c r="E55" s="28">
        <f>[1]County!AD50</f>
        <v>3</v>
      </c>
      <c r="F55" s="28">
        <f>[1]County!AE50</f>
        <v>6.58</v>
      </c>
      <c r="G55" s="28">
        <f>[1]County!AF50</f>
        <v>9.58</v>
      </c>
      <c r="H55" s="28">
        <f>G55/('[1]Table 1'!D55/25000)</f>
        <v>3.5320837081717231</v>
      </c>
      <c r="I55" s="30">
        <f>[1]County!AG50</f>
        <v>0.10440000000000001</v>
      </c>
    </row>
    <row r="56" spans="1:9" x14ac:dyDescent="0.2">
      <c r="A56" s="27" t="str">
        <f>[1]County!A51</f>
        <v>NC0057</v>
      </c>
      <c r="B56" s="27" t="str">
        <f>[1]County!B51</f>
        <v>Sampson</v>
      </c>
      <c r="C56" s="28">
        <f>[1]County!AB51</f>
        <v>1</v>
      </c>
      <c r="D56" s="28">
        <f>[1]County!AC51</f>
        <v>0</v>
      </c>
      <c r="E56" s="28">
        <f>[1]County!AD51</f>
        <v>1</v>
      </c>
      <c r="F56" s="28">
        <f>[1]County!AE51</f>
        <v>12.32</v>
      </c>
      <c r="G56" s="28">
        <f>[1]County!AF51</f>
        <v>13.32</v>
      </c>
      <c r="H56" s="28">
        <f>G56/('[1]Table 1'!D56/25000)</f>
        <v>5.1778023105748447</v>
      </c>
      <c r="I56" s="30">
        <f>[1]County!AG51</f>
        <v>7.51E-2</v>
      </c>
    </row>
    <row r="57" spans="1:9" x14ac:dyDescent="0.2">
      <c r="A57" s="27" t="str">
        <f>[1]County!A52</f>
        <v>NC0058</v>
      </c>
      <c r="B57" s="27" t="str">
        <f>[1]County!B52</f>
        <v>Scotland</v>
      </c>
      <c r="C57" s="28">
        <f>[1]County!AB52</f>
        <v>1</v>
      </c>
      <c r="D57" s="28">
        <f>[1]County!AC52</f>
        <v>0</v>
      </c>
      <c r="E57" s="28">
        <f>[1]County!AD52</f>
        <v>1</v>
      </c>
      <c r="F57" s="28">
        <f>[1]County!AE52</f>
        <v>5.3</v>
      </c>
      <c r="G57" s="28">
        <f>[1]County!AF52</f>
        <v>6.3</v>
      </c>
      <c r="H57" s="28">
        <f>G57/('[1]Table 1'!D57/25000)</f>
        <v>4.3480661458189545</v>
      </c>
      <c r="I57" s="30">
        <f>[1]County!AG52</f>
        <v>0.15870000000000001</v>
      </c>
    </row>
    <row r="58" spans="1:9" x14ac:dyDescent="0.2">
      <c r="A58" s="27" t="str">
        <f>[1]County!A53</f>
        <v>NC0059</v>
      </c>
      <c r="B58" s="27" t="str">
        <f>[1]County!B53</f>
        <v>Stanly</v>
      </c>
      <c r="C58" s="31">
        <v>-1</v>
      </c>
      <c r="D58" s="31">
        <v>-1</v>
      </c>
      <c r="E58" s="31">
        <v>-1</v>
      </c>
      <c r="F58" s="31">
        <v>-1</v>
      </c>
      <c r="G58" s="31">
        <v>-1</v>
      </c>
      <c r="H58" s="31">
        <v>-1</v>
      </c>
      <c r="I58" s="32">
        <v>-1</v>
      </c>
    </row>
    <row r="59" spans="1:9" x14ac:dyDescent="0.2">
      <c r="A59" s="27" t="str">
        <f>[1]County!A54</f>
        <v>NC0060</v>
      </c>
      <c r="B59" s="27" t="str">
        <f>[1]County!B54</f>
        <v>Transylvania</v>
      </c>
      <c r="C59" s="28">
        <f>[1]County!AB54</f>
        <v>4.6900000000000004</v>
      </c>
      <c r="D59" s="28">
        <f>[1]County!AC54</f>
        <v>0.94</v>
      </c>
      <c r="E59" s="28">
        <f>[1]County!AD54</f>
        <v>5.63</v>
      </c>
      <c r="F59" s="28">
        <f>[1]County!AE54</f>
        <v>12.13</v>
      </c>
      <c r="G59" s="28">
        <f>[1]County!AF54</f>
        <v>17.760000000000002</v>
      </c>
      <c r="H59" s="28">
        <f>G59/('[1]Table 1'!D59/25000)</f>
        <v>13.365442504515354</v>
      </c>
      <c r="I59" s="30">
        <f>[1]County!AG54</f>
        <v>0.2641</v>
      </c>
    </row>
    <row r="60" spans="1:9" x14ac:dyDescent="0.2">
      <c r="A60" s="27" t="str">
        <f>[1]County!A55</f>
        <v>NC0061</v>
      </c>
      <c r="B60" s="27" t="str">
        <f>[1]County!B55</f>
        <v>Union</v>
      </c>
      <c r="C60" s="28">
        <f>[1]County!AB55</f>
        <v>5</v>
      </c>
      <c r="D60" s="28">
        <f>[1]County!AC55</f>
        <v>4</v>
      </c>
      <c r="E60" s="28">
        <f>[1]County!AD55</f>
        <v>9</v>
      </c>
      <c r="F60" s="28">
        <f>[1]County!AE55</f>
        <v>45.03</v>
      </c>
      <c r="G60" s="28">
        <f>[1]County!AF55</f>
        <v>54.03</v>
      </c>
      <c r="H60" s="28">
        <f>G60/('[1]Table 1'!D60/25000)</f>
        <v>6.3853473827521166</v>
      </c>
      <c r="I60" s="30">
        <f>[1]County!AG55</f>
        <v>9.2499999999999999E-2</v>
      </c>
    </row>
    <row r="61" spans="1:9" x14ac:dyDescent="0.2">
      <c r="A61" s="27" t="str">
        <f>[1]County!A56</f>
        <v>NC0062</v>
      </c>
      <c r="B61" s="27" t="str">
        <f>[1]County!B56</f>
        <v>Vance (Perry)</v>
      </c>
      <c r="C61" s="28">
        <f>[1]County!AB56</f>
        <v>3</v>
      </c>
      <c r="D61" s="28">
        <f>[1]County!AC56</f>
        <v>0</v>
      </c>
      <c r="E61" s="28">
        <f>[1]County!AD56</f>
        <v>3</v>
      </c>
      <c r="F61" s="28">
        <f>[1]County!AE56</f>
        <v>12</v>
      </c>
      <c r="G61" s="28">
        <f>[1]County!AF56</f>
        <v>15</v>
      </c>
      <c r="H61" s="28">
        <f>G61/('[1]Table 1'!D61/25000)</f>
        <v>8.3229758522727266</v>
      </c>
      <c r="I61" s="30">
        <f>[1]County!AG56</f>
        <v>0.2</v>
      </c>
    </row>
    <row r="62" spans="1:9" x14ac:dyDescent="0.2">
      <c r="A62" s="27" t="str">
        <f>[1]County!A57</f>
        <v>NC0063</v>
      </c>
      <c r="B62" s="27" t="str">
        <f>[1]County!B57</f>
        <v>Wake</v>
      </c>
      <c r="C62" s="28">
        <f>[1]County!AB57</f>
        <v>124</v>
      </c>
      <c r="D62" s="28">
        <f>[1]County!AC57</f>
        <v>1</v>
      </c>
      <c r="E62" s="28">
        <f>[1]County!AD57</f>
        <v>125</v>
      </c>
      <c r="F62" s="28">
        <f>[1]County!AE57</f>
        <v>114</v>
      </c>
      <c r="G62" s="28">
        <f>[1]County!AF57</f>
        <v>239</v>
      </c>
      <c r="H62" s="28">
        <f>G62/('[1]Table 1'!D62/25000)</f>
        <v>5.8338329112144329</v>
      </c>
      <c r="I62" s="30">
        <f>[1]County!AG57</f>
        <v>0.51880000000000004</v>
      </c>
    </row>
    <row r="63" spans="1:9" x14ac:dyDescent="0.2">
      <c r="A63" s="27" t="str">
        <f>[1]County!A58</f>
        <v>NC0101</v>
      </c>
      <c r="B63" s="27" t="str">
        <f>[1]County!B58</f>
        <v>Warren</v>
      </c>
      <c r="C63" s="28">
        <f>[1]County!AB58</f>
        <v>1</v>
      </c>
      <c r="D63" s="28">
        <f>[1]County!AC58</f>
        <v>0</v>
      </c>
      <c r="E63" s="28">
        <f>[1]County!AD58</f>
        <v>1</v>
      </c>
      <c r="F63" s="28">
        <f>[1]County!AE58</f>
        <v>7</v>
      </c>
      <c r="G63" s="28">
        <f>[1]County!AF58</f>
        <v>8</v>
      </c>
      <c r="H63" s="28">
        <f>G63/('[1]Table 1'!D63/25000)</f>
        <v>9.7785165990319278</v>
      </c>
      <c r="I63" s="30">
        <f>[1]County!AG58</f>
        <v>0.125</v>
      </c>
    </row>
    <row r="64" spans="1:9" x14ac:dyDescent="0.2">
      <c r="A64" s="27" t="str">
        <f>[1]County!A59</f>
        <v>NC0065</v>
      </c>
      <c r="B64" s="27" t="str">
        <f>[1]County!B59</f>
        <v>Wayne</v>
      </c>
      <c r="C64" s="28">
        <f>[1]County!AB59</f>
        <v>9</v>
      </c>
      <c r="D64" s="28">
        <f>[1]County!AC59</f>
        <v>3.15</v>
      </c>
      <c r="E64" s="28">
        <f>[1]County!AD59</f>
        <v>12.15</v>
      </c>
      <c r="F64" s="28">
        <f>[1]County!AE59</f>
        <v>23.76</v>
      </c>
      <c r="G64" s="28">
        <f>[1]County!AF59</f>
        <v>35.909999999999997</v>
      </c>
      <c r="H64" s="28">
        <f>G64/('[1]Table 1'!D64/25000)</f>
        <v>7.1762016290836996</v>
      </c>
      <c r="I64" s="30">
        <f>[1]County!AG59</f>
        <v>0.25059999999999999</v>
      </c>
    </row>
    <row r="65" spans="1:9" x14ac:dyDescent="0.2">
      <c r="A65" s="27" t="str">
        <f>[1]County!A60</f>
        <v>NC0066</v>
      </c>
      <c r="B65" s="27" t="str">
        <f>[1]County!B60</f>
        <v>Wilson</v>
      </c>
      <c r="C65" s="28">
        <f>[1]County!AB60</f>
        <v>6</v>
      </c>
      <c r="D65" s="28">
        <f>[1]County!AC60</f>
        <v>3</v>
      </c>
      <c r="E65" s="28">
        <f>[1]County!AD60</f>
        <v>9</v>
      </c>
      <c r="F65" s="28">
        <f>[1]County!AE60</f>
        <v>19.190000000000001</v>
      </c>
      <c r="G65" s="28">
        <f>[1]County!AF60</f>
        <v>28.19</v>
      </c>
      <c r="H65" s="28">
        <f>G65/('[1]Table 1'!D65/25000)</f>
        <v>8.6581815054608899</v>
      </c>
      <c r="I65" s="30">
        <f>[1]County!AG60</f>
        <v>0.21279999999999999</v>
      </c>
    </row>
    <row r="66" spans="1:9" ht="13.5" thickBot="1" x14ac:dyDescent="0.25">
      <c r="A66" s="55" t="s">
        <v>16</v>
      </c>
      <c r="B66" s="56"/>
      <c r="C66" s="33">
        <f>AVERAGE(C59:C65,C8:C57)</f>
        <v>11.564385964912278</v>
      </c>
      <c r="D66" s="33">
        <f t="shared" ref="D66:I66" si="0">AVERAGE(D59:D65,D8:D57)</f>
        <v>0.7812280701754386</v>
      </c>
      <c r="E66" s="33">
        <f t="shared" si="0"/>
        <v>12.345614035087715</v>
      </c>
      <c r="F66" s="33">
        <f t="shared" si="0"/>
        <v>29.63333333333334</v>
      </c>
      <c r="G66" s="33">
        <f t="shared" si="0"/>
        <v>41.978947368421061</v>
      </c>
      <c r="H66" s="33">
        <f t="shared" si="0"/>
        <v>7.0239093225785032</v>
      </c>
      <c r="I66" s="33">
        <f t="shared" si="0"/>
        <v>0.21035789473684213</v>
      </c>
    </row>
    <row r="67" spans="1:9" ht="14.25" thickTop="1" thickBot="1" x14ac:dyDescent="0.25">
      <c r="A67" s="57" t="s">
        <v>17</v>
      </c>
      <c r="B67" s="58"/>
      <c r="C67" s="34"/>
      <c r="D67" s="34"/>
      <c r="E67" s="34"/>
      <c r="F67" s="35"/>
      <c r="G67" s="35"/>
      <c r="H67" s="35"/>
      <c r="I67" s="36"/>
    </row>
    <row r="68" spans="1:9" ht="13.5" thickTop="1" x14ac:dyDescent="0.2">
      <c r="A68" s="37" t="str">
        <f>[1]Regional!A3</f>
        <v>NC0001</v>
      </c>
      <c r="B68" s="37" t="str">
        <f>[1]Regional!B3</f>
        <v>Albemarle</v>
      </c>
      <c r="C68" s="28">
        <f>[1]Regional!AB3</f>
        <v>1</v>
      </c>
      <c r="D68" s="28">
        <f>[1]Regional!AC3</f>
        <v>1</v>
      </c>
      <c r="E68" s="28">
        <f>[1]Regional!AD3</f>
        <v>2</v>
      </c>
      <c r="F68" s="28">
        <f>[1]Regional!AE3</f>
        <v>15.89</v>
      </c>
      <c r="G68" s="28">
        <f>[1]Regional!AF3</f>
        <v>17.89</v>
      </c>
      <c r="H68" s="38">
        <f>G68/('[1]Table 1'!D68/25000)</f>
        <v>5.7090885882052591</v>
      </c>
      <c r="I68" s="39">
        <f>[1]Regional!AG3</f>
        <v>5.5899999999999998E-2</v>
      </c>
    </row>
    <row r="69" spans="1:9" x14ac:dyDescent="0.2">
      <c r="A69" s="37" t="str">
        <f>[1]Regional!A4</f>
        <v>NC0003</v>
      </c>
      <c r="B69" s="37" t="str">
        <f>[1]Regional!B4</f>
        <v>AMY</v>
      </c>
      <c r="C69" s="28">
        <f>[1]Regional!AB4</f>
        <v>2</v>
      </c>
      <c r="D69" s="28">
        <f>[1]Regional!AC4</f>
        <v>0</v>
      </c>
      <c r="E69" s="28">
        <f>[1]Regional!AD4</f>
        <v>2</v>
      </c>
      <c r="F69" s="28">
        <f>[1]Regional!AE4</f>
        <v>17</v>
      </c>
      <c r="G69" s="28">
        <f>[1]Regional!AF4</f>
        <v>19</v>
      </c>
      <c r="H69" s="38">
        <f>G69/('[1]Table 1'!D69/25000)</f>
        <v>9.27734375</v>
      </c>
      <c r="I69" s="39">
        <f>[1]Regional!AG4</f>
        <v>0.1053</v>
      </c>
    </row>
    <row r="70" spans="1:9" x14ac:dyDescent="0.2">
      <c r="A70" s="37" t="str">
        <f>[1]Regional!A5</f>
        <v>NC0002</v>
      </c>
      <c r="B70" s="37" t="str">
        <f>[1]Regional!B5</f>
        <v>Appalachian</v>
      </c>
      <c r="C70" s="28">
        <f>[1]Regional!AB5</f>
        <v>7.63</v>
      </c>
      <c r="D70" s="28">
        <f>[1]Regional!AC5</f>
        <v>3</v>
      </c>
      <c r="E70" s="28">
        <f>[1]Regional!AD5</f>
        <v>10.63</v>
      </c>
      <c r="F70" s="28">
        <f>[1]Regional!AE5</f>
        <v>33.83</v>
      </c>
      <c r="G70" s="28">
        <f>[1]Regional!AF5</f>
        <v>44.46</v>
      </c>
      <c r="H70" s="38">
        <f>G70/('[1]Table 1'!D70/25000)</f>
        <v>7.4164275705611535</v>
      </c>
      <c r="I70" s="39">
        <f>[1]Regional!AG5</f>
        <v>0.1716</v>
      </c>
    </row>
    <row r="71" spans="1:9" x14ac:dyDescent="0.2">
      <c r="A71" s="37" t="str">
        <f>[1]Regional!A6</f>
        <v>NC0004</v>
      </c>
      <c r="B71" s="37" t="str">
        <f>[1]Regional!B6</f>
        <v>BHM</v>
      </c>
      <c r="C71" s="28">
        <f>[1]Regional!AB6</f>
        <v>2</v>
      </c>
      <c r="D71" s="28">
        <f>[1]Regional!AC6</f>
        <v>1</v>
      </c>
      <c r="E71" s="28">
        <f>[1]Regional!AD6</f>
        <v>3</v>
      </c>
      <c r="F71" s="28">
        <f>[1]Regional!AE6</f>
        <v>14.96</v>
      </c>
      <c r="G71" s="28">
        <f>[1]Regional!AF6</f>
        <v>17.96</v>
      </c>
      <c r="H71" s="38">
        <f>G71/('[1]Table 1'!D71/25000)</f>
        <v>6.6375933180575064</v>
      </c>
      <c r="I71" s="39">
        <f>[1]Regional!AG6</f>
        <v>0.1114</v>
      </c>
    </row>
    <row r="72" spans="1:9" x14ac:dyDescent="0.2">
      <c r="A72" s="37" t="str">
        <f>[1]Regional!A7</f>
        <v>NC0006</v>
      </c>
      <c r="B72" s="37" t="str">
        <f>[1]Regional!B7</f>
        <v>CPC</v>
      </c>
      <c r="C72" s="28">
        <f>[1]Regional!AB7</f>
        <v>2.98</v>
      </c>
      <c r="D72" s="28">
        <f>[1]Regional!AC7</f>
        <v>5</v>
      </c>
      <c r="E72" s="28">
        <f>[1]Regional!AD7</f>
        <v>7.98</v>
      </c>
      <c r="F72" s="28">
        <f>[1]Regional!AE7</f>
        <v>62.37</v>
      </c>
      <c r="G72" s="28">
        <f>[1]Regional!AF7</f>
        <v>70.349999999999994</v>
      </c>
      <c r="H72" s="38">
        <f>G72/('[1]Table 1'!D72/25000)</f>
        <v>9.6044626961849726</v>
      </c>
      <c r="I72" s="39">
        <f>[1]Regional!AG7</f>
        <v>4.24E-2</v>
      </c>
    </row>
    <row r="73" spans="1:9" x14ac:dyDescent="0.2">
      <c r="A73" s="37" t="str">
        <f>[1]Regional!A8</f>
        <v>NC0007</v>
      </c>
      <c r="B73" s="37" t="str">
        <f>[1]Regional!B8</f>
        <v>E. Albemarle</v>
      </c>
      <c r="C73" s="28">
        <f>[1]Regional!AB8</f>
        <v>5.69</v>
      </c>
      <c r="D73" s="28">
        <f>[1]Regional!AC8</f>
        <v>0</v>
      </c>
      <c r="E73" s="28">
        <f>[1]Regional!AD8</f>
        <v>5.69</v>
      </c>
      <c r="F73" s="28">
        <f>[1]Regional!AE8</f>
        <v>39.200000000000003</v>
      </c>
      <c r="G73" s="28">
        <f>[1]Regional!AF8</f>
        <v>44.89</v>
      </c>
      <c r="H73" s="38">
        <f>G73/('[1]Table 1'!D73/25000)</f>
        <v>10.257195345988979</v>
      </c>
      <c r="I73" s="39">
        <f>[1]Regional!AG8</f>
        <v>0.1268</v>
      </c>
    </row>
    <row r="74" spans="1:9" x14ac:dyDescent="0.2">
      <c r="A74" s="37" t="str">
        <f>[1]Regional!A9</f>
        <v>NC0008</v>
      </c>
      <c r="B74" s="37" t="str">
        <f>[1]Regional!B9</f>
        <v>Fontana</v>
      </c>
      <c r="C74" s="28">
        <f>[1]Regional!AB9</f>
        <v>7</v>
      </c>
      <c r="D74" s="28">
        <f>[1]Regional!AC9</f>
        <v>0</v>
      </c>
      <c r="E74" s="28">
        <f>[1]Regional!AD9</f>
        <v>7</v>
      </c>
      <c r="F74" s="28">
        <f>[1]Regional!AE9</f>
        <v>53.93</v>
      </c>
      <c r="G74" s="28">
        <f>[1]Regional!AF9</f>
        <v>60.93</v>
      </c>
      <c r="H74" s="38">
        <f>G74/('[1]Table 1'!D74/25000)</f>
        <v>17.009860303067526</v>
      </c>
      <c r="I74" s="39">
        <f>[1]Regional!AG9</f>
        <v>0.1149</v>
      </c>
    </row>
    <row r="75" spans="1:9" x14ac:dyDescent="0.2">
      <c r="A75" s="37" t="str">
        <f>[1]Regional!A10</f>
        <v>NC0011</v>
      </c>
      <c r="B75" s="37" t="str">
        <f>[1]Regional!B10</f>
        <v>Nantahala</v>
      </c>
      <c r="C75" s="28">
        <f>[1]Regional!AB10</f>
        <v>3.78</v>
      </c>
      <c r="D75" s="28">
        <f>[1]Regional!AC10</f>
        <v>0</v>
      </c>
      <c r="E75" s="28">
        <f>[1]Regional!AD10</f>
        <v>3.78</v>
      </c>
      <c r="F75" s="28">
        <f>[1]Regional!AE10</f>
        <v>11.04</v>
      </c>
      <c r="G75" s="28">
        <f>[1]Regional!AF10</f>
        <v>14.82</v>
      </c>
      <c r="H75" s="38">
        <f>G75/('[1]Table 1'!D75/25000)</f>
        <v>7.8630700991107627</v>
      </c>
      <c r="I75" s="39">
        <f>[1]Regional!AG10</f>
        <v>0.25509999999999999</v>
      </c>
    </row>
    <row r="76" spans="1:9" x14ac:dyDescent="0.2">
      <c r="A76" s="37" t="str">
        <f>[1]Regional!A11</f>
        <v>NC0012</v>
      </c>
      <c r="B76" s="37" t="str">
        <f>[1]Regional!B11</f>
        <v>Neuse</v>
      </c>
      <c r="C76" s="28">
        <f>[1]Regional!AB11</f>
        <v>5</v>
      </c>
      <c r="D76" s="28">
        <f>[1]Regional!AC11</f>
        <v>0</v>
      </c>
      <c r="E76" s="28">
        <f>[1]Regional!AD11</f>
        <v>5</v>
      </c>
      <c r="F76" s="28">
        <f>[1]Regional!AE11</f>
        <v>25.83</v>
      </c>
      <c r="G76" s="28">
        <f>[1]Regional!AF11</f>
        <v>30.83</v>
      </c>
      <c r="H76" s="38">
        <f>G76/('[1]Table 1'!D76/25000)</f>
        <v>8.5003253449207588</v>
      </c>
      <c r="I76" s="39">
        <f>[1]Regional!AG11</f>
        <v>0.16220000000000001</v>
      </c>
    </row>
    <row r="77" spans="1:9" x14ac:dyDescent="0.2">
      <c r="A77" s="37" t="str">
        <f>[1]Regional!A12</f>
        <v>NC0013</v>
      </c>
      <c r="B77" s="37" t="str">
        <f>[1]Regional!B12</f>
        <v>Northwestern</v>
      </c>
      <c r="C77" s="28">
        <f>[1]Regional!AB12</f>
        <v>3</v>
      </c>
      <c r="D77" s="28">
        <f>[1]Regional!AC12</f>
        <v>0</v>
      </c>
      <c r="E77" s="28">
        <f>[1]Regional!AD12</f>
        <v>3</v>
      </c>
      <c r="F77" s="28">
        <f>[1]Regional!AE12</f>
        <v>46.19</v>
      </c>
      <c r="G77" s="28">
        <f>[1]Regional!AF12</f>
        <v>49.19</v>
      </c>
      <c r="H77" s="38">
        <f>G77/('[1]Table 1'!D77/25000)</f>
        <v>7.2608166831987146</v>
      </c>
      <c r="I77" s="39">
        <f>[1]Regional!AG12</f>
        <v>6.0999999999999999E-2</v>
      </c>
    </row>
    <row r="78" spans="1:9" x14ac:dyDescent="0.2">
      <c r="A78" s="37" t="str">
        <f>[1]Regional!A13</f>
        <v>NC0014</v>
      </c>
      <c r="B78" s="37" t="str">
        <f>[1]Regional!B13</f>
        <v>Pettigrew</v>
      </c>
      <c r="C78" s="28">
        <f>[1]Regional!AB13</f>
        <v>3.5</v>
      </c>
      <c r="D78" s="28">
        <f>[1]Regional!AC13</f>
        <v>0.88</v>
      </c>
      <c r="E78" s="28">
        <f>[1]Regional!AD13</f>
        <v>4.38</v>
      </c>
      <c r="F78" s="28">
        <f>[1]Regional!AE13</f>
        <v>3.94</v>
      </c>
      <c r="G78" s="28">
        <f>[1]Regional!AF13</f>
        <v>8.32</v>
      </c>
      <c r="H78" s="38">
        <f>G78/('[1]Table 1'!D78/25000)</f>
        <v>4.565909340357809</v>
      </c>
      <c r="I78" s="39">
        <f>[1]Regional!AG13</f>
        <v>0.42070000000000002</v>
      </c>
    </row>
    <row r="79" spans="1:9" x14ac:dyDescent="0.2">
      <c r="A79" s="37" t="str">
        <f>[1]Regional!A14</f>
        <v>NC0015</v>
      </c>
      <c r="B79" s="37" t="str">
        <f>[1]Regional!B14</f>
        <v>Sandhill</v>
      </c>
      <c r="C79" s="28">
        <f>[1]Regional!AB14</f>
        <v>6</v>
      </c>
      <c r="D79" s="28">
        <f>[1]Regional!AC14</f>
        <v>0</v>
      </c>
      <c r="E79" s="28">
        <f>[1]Regional!AD14</f>
        <v>6</v>
      </c>
      <c r="F79" s="28">
        <f>[1]Regional!AE14</f>
        <v>40.96</v>
      </c>
      <c r="G79" s="28">
        <f>[1]Regional!AF14</f>
        <v>46.96</v>
      </c>
      <c r="H79" s="38">
        <f>G79/('[1]Table 1'!D79/25000)</f>
        <v>4.7534983156258104</v>
      </c>
      <c r="I79" s="39">
        <f>[1]Regional!AG14</f>
        <v>0.1278</v>
      </c>
    </row>
    <row r="80" spans="1:9" ht="13.5" thickBot="1" x14ac:dyDescent="0.25">
      <c r="A80" s="55" t="s">
        <v>16</v>
      </c>
      <c r="B80" s="59"/>
      <c r="C80" s="40">
        <f>AVERAGE(C68:C79)</f>
        <v>4.1316666666666668</v>
      </c>
      <c r="D80" s="33">
        <f t="shared" ref="D80:I80" si="1">AVERAGE(D68:D79)</f>
        <v>0.90666666666666673</v>
      </c>
      <c r="E80" s="33">
        <f t="shared" si="1"/>
        <v>5.038333333333334</v>
      </c>
      <c r="F80" s="33">
        <f t="shared" si="1"/>
        <v>30.428333333333331</v>
      </c>
      <c r="G80" s="33">
        <f t="shared" si="1"/>
        <v>35.466666666666661</v>
      </c>
      <c r="H80" s="33">
        <f t="shared" si="1"/>
        <v>8.2379659462732686</v>
      </c>
      <c r="I80" s="41">
        <f t="shared" si="1"/>
        <v>0.14625833333333332</v>
      </c>
    </row>
    <row r="81" spans="1:9" ht="14.25" thickTop="1" thickBot="1" x14ac:dyDescent="0.25">
      <c r="A81" s="42"/>
      <c r="B81" s="23" t="s">
        <v>18</v>
      </c>
      <c r="C81" s="34"/>
      <c r="D81" s="34"/>
      <c r="E81" s="34"/>
      <c r="F81" s="35"/>
      <c r="G81" s="35"/>
      <c r="H81" s="35"/>
      <c r="I81" s="36"/>
    </row>
    <row r="82" spans="1:9" ht="13.5" thickTop="1" x14ac:dyDescent="0.2">
      <c r="A82" s="37" t="str">
        <f>[1]Municipal!A3</f>
        <v>NC0071</v>
      </c>
      <c r="B82" s="37" t="str">
        <f>[1]Municipal!B3</f>
        <v>Chapel Hill</v>
      </c>
      <c r="C82" s="28">
        <f>[1]Municipal!AB3</f>
        <v>10</v>
      </c>
      <c r="D82" s="28">
        <f>[1]Municipal!AC3</f>
        <v>0</v>
      </c>
      <c r="E82" s="28">
        <f>[1]Municipal!AD3</f>
        <v>10</v>
      </c>
      <c r="F82" s="28">
        <f>[1]Municipal!AE3</f>
        <v>24.38</v>
      </c>
      <c r="G82" s="28">
        <f>[1]Municipal!AF3</f>
        <v>34.380000000000003</v>
      </c>
      <c r="H82" s="38">
        <f>G82/('[1]Table 1'!D82/25000)</f>
        <v>14.408328164551659</v>
      </c>
      <c r="I82" s="39">
        <f>[1]Municipal!AG3</f>
        <v>0.29089999999999999</v>
      </c>
    </row>
    <row r="83" spans="1:9" x14ac:dyDescent="0.2">
      <c r="A83" s="37"/>
      <c r="B83" s="37" t="str">
        <f>[1]Municipal!B4</f>
        <v>Clayton</v>
      </c>
      <c r="C83" s="28">
        <f>[1]Municipal!AB4</f>
        <v>2</v>
      </c>
      <c r="D83" s="28">
        <f>[1]Municipal!AC4</f>
        <v>0</v>
      </c>
      <c r="E83" s="28">
        <f>[1]Municipal!AD4</f>
        <v>2</v>
      </c>
      <c r="F83" s="28">
        <f>[1]Municipal!AE4</f>
        <v>6</v>
      </c>
      <c r="G83" s="28">
        <f>[1]Municipal!AF4</f>
        <v>8</v>
      </c>
      <c r="H83" s="38">
        <f>G83/('[1]Table 1'!D83/25000)</f>
        <v>11.540680900173109</v>
      </c>
      <c r="I83" s="39">
        <f>[1]Municipal!AG4</f>
        <v>0.25</v>
      </c>
    </row>
    <row r="84" spans="1:9" x14ac:dyDescent="0.2">
      <c r="A84" s="37" t="str">
        <f>[1]Municipal!A4</f>
        <v>NC0110</v>
      </c>
      <c r="B84" s="37" t="str">
        <f>[1]Municipal!B5</f>
        <v>Farmville</v>
      </c>
      <c r="C84" s="28">
        <f>[1]Municipal!AB5</f>
        <v>1</v>
      </c>
      <c r="D84" s="28">
        <f>[1]Municipal!AC5</f>
        <v>1</v>
      </c>
      <c r="E84" s="28">
        <f>[1]Municipal!AD5</f>
        <v>2</v>
      </c>
      <c r="F84" s="28">
        <f>[1]Municipal!AE5</f>
        <v>2</v>
      </c>
      <c r="G84" s="28">
        <f>[1]Municipal!AF5</f>
        <v>4</v>
      </c>
      <c r="H84" s="38">
        <f>G84/('[1]Table 1'!D84/25000)</f>
        <v>5.7703404500865547</v>
      </c>
      <c r="I84" s="39">
        <f>[1]Municipal!AG5</f>
        <v>0.25</v>
      </c>
    </row>
    <row r="85" spans="1:9" x14ac:dyDescent="0.2">
      <c r="A85" s="37" t="str">
        <f>[1]Municipal!A5</f>
        <v>NC0075</v>
      </c>
      <c r="B85" s="37" t="str">
        <f>[1]Municipal!B6</f>
        <v>Hickory</v>
      </c>
      <c r="C85" s="28">
        <f>[1]Municipal!AB6</f>
        <v>6.56</v>
      </c>
      <c r="D85" s="28">
        <f>[1]Municipal!AC6</f>
        <v>0.94</v>
      </c>
      <c r="E85" s="28">
        <f>[1]Municipal!AD6</f>
        <v>7.5</v>
      </c>
      <c r="F85" s="28">
        <f>[1]Municipal!AE6</f>
        <v>17.440000000000001</v>
      </c>
      <c r="G85" s="28">
        <f>[1]Municipal!AF6</f>
        <v>24.94</v>
      </c>
      <c r="H85" s="38">
        <f>G85/('[1]Table 1'!D85/25000)</f>
        <v>132.20949957591179</v>
      </c>
      <c r="I85" s="39">
        <f>[1]Municipal!AG6</f>
        <v>0.26300000000000001</v>
      </c>
    </row>
    <row r="86" spans="1:9" x14ac:dyDescent="0.2">
      <c r="A86" s="37" t="str">
        <f>[1]Municipal!A6</f>
        <v>NC0079</v>
      </c>
      <c r="B86" s="37" t="str">
        <f>[1]Municipal!B7</f>
        <v>High Point</v>
      </c>
      <c r="C86" s="28">
        <f>[1]Municipal!AB7</f>
        <v>16.5</v>
      </c>
      <c r="D86" s="28">
        <f>[1]Municipal!AC7</f>
        <v>0</v>
      </c>
      <c r="E86" s="28">
        <f>[1]Municipal!AD7</f>
        <v>16.5</v>
      </c>
      <c r="F86" s="28">
        <f>[1]Municipal!AE7</f>
        <v>52.5</v>
      </c>
      <c r="G86" s="28">
        <f>[1]Municipal!AF7</f>
        <v>69</v>
      </c>
      <c r="H86" s="38">
        <f>G86/('[1]Table 1'!D86/25000)</f>
        <v>42.893375770837473</v>
      </c>
      <c r="I86" s="39">
        <f>[1]Municipal!AG7</f>
        <v>0.23910000000000001</v>
      </c>
    </row>
    <row r="87" spans="1:9" x14ac:dyDescent="0.2">
      <c r="A87" s="37" t="str">
        <f>[1]Municipal!A7</f>
        <v>NC0080</v>
      </c>
      <c r="B87" s="37" t="str">
        <f>[1]Municipal!B8</f>
        <v>Kings Mountain</v>
      </c>
      <c r="C87" s="28">
        <f>[1]Municipal!AB8</f>
        <v>2</v>
      </c>
      <c r="D87" s="28">
        <f>[1]Municipal!AC8</f>
        <v>1</v>
      </c>
      <c r="E87" s="28">
        <f>[1]Municipal!AD8</f>
        <v>3</v>
      </c>
      <c r="F87" s="28">
        <f>[1]Municipal!AE8</f>
        <v>5.5</v>
      </c>
      <c r="G87" s="28">
        <f>[1]Municipal!AF8</f>
        <v>8.5</v>
      </c>
      <c r="H87" s="38">
        <f>G87/('[1]Table 1'!D87/25000)</f>
        <v>1.9741364894743689</v>
      </c>
      <c r="I87" s="39">
        <f>[1]Municipal!AG8</f>
        <v>0.23530000000000001</v>
      </c>
    </row>
    <row r="88" spans="1:9" x14ac:dyDescent="0.2">
      <c r="A88" s="37" t="str">
        <f>[1]Municipal!A8</f>
        <v>NC0100</v>
      </c>
      <c r="B88" s="37" t="str">
        <f>[1]Municipal!B9</f>
        <v>Mooresville</v>
      </c>
      <c r="C88" s="28">
        <f>[1]Municipal!AB9</f>
        <v>6</v>
      </c>
      <c r="D88" s="28">
        <f>[1]Municipal!AC9</f>
        <v>1</v>
      </c>
      <c r="E88" s="28">
        <f>[1]Municipal!AD9</f>
        <v>7</v>
      </c>
      <c r="F88" s="28">
        <f>[1]Municipal!AE9</f>
        <v>19.25</v>
      </c>
      <c r="G88" s="28">
        <f>[1]Municipal!AF9</f>
        <v>26.25</v>
      </c>
      <c r="H88" s="38">
        <f>G88/('[1]Table 1'!D88/25000)</f>
        <v>61.822892133772967</v>
      </c>
      <c r="I88" s="39">
        <f>[1]Municipal!AG9</f>
        <v>0.2286</v>
      </c>
    </row>
    <row r="89" spans="1:9" x14ac:dyDescent="0.2">
      <c r="A89" s="37" t="str">
        <f>[1]Municipal!A9</f>
        <v>NC0083</v>
      </c>
      <c r="B89" s="37" t="str">
        <f>[1]Municipal!B10</f>
        <v>Nashville</v>
      </c>
      <c r="C89" s="28">
        <f>[1]Municipal!AB10</f>
        <v>1</v>
      </c>
      <c r="D89" s="28">
        <f>[1]Municipal!AC10</f>
        <v>0</v>
      </c>
      <c r="E89" s="28">
        <f>[1]Municipal!AD10</f>
        <v>1</v>
      </c>
      <c r="F89" s="28">
        <f>[1]Municipal!AE10</f>
        <v>3.75</v>
      </c>
      <c r="G89" s="28">
        <f>[1]Municipal!AF10</f>
        <v>4.75</v>
      </c>
      <c r="H89" s="38">
        <f>G89/('[1]Table 1'!D89/25000)</f>
        <v>3.3778017977016725</v>
      </c>
      <c r="I89" s="39">
        <f>[1]Municipal!AG10</f>
        <v>0.21049999999999999</v>
      </c>
    </row>
    <row r="90" spans="1:9" x14ac:dyDescent="0.2">
      <c r="A90" s="37" t="str">
        <f>[1]Municipal!A10</f>
        <v>NC0102</v>
      </c>
      <c r="B90" s="37" t="str">
        <f>[1]Municipal!B11</f>
        <v>Roanoke Rapids</v>
      </c>
      <c r="C90" s="28">
        <f>[1]Municipal!AB11</f>
        <v>1</v>
      </c>
      <c r="D90" s="28">
        <f>[1]Municipal!AC11</f>
        <v>0</v>
      </c>
      <c r="E90" s="28">
        <f>[1]Municipal!AD11</f>
        <v>1</v>
      </c>
      <c r="F90" s="28">
        <f>[1]Municipal!AE11</f>
        <v>3.94</v>
      </c>
      <c r="G90" s="28">
        <f>[1]Municipal!AF11</f>
        <v>4.9400000000000004</v>
      </c>
      <c r="H90" s="38">
        <f>G90/('[1]Table 1'!D90/25000)</f>
        <v>22.976744186046513</v>
      </c>
      <c r="I90" s="39">
        <f>[1]Municipal!AG11</f>
        <v>0.2024</v>
      </c>
    </row>
    <row r="91" spans="1:9" x14ac:dyDescent="0.2">
      <c r="A91" s="37" t="str">
        <f>[1]Municipal!A11</f>
        <v>NC0088</v>
      </c>
      <c r="B91" s="37" t="str">
        <f>[1]Municipal!B12</f>
        <v>Southern Pines</v>
      </c>
      <c r="C91" s="28">
        <f>[1]Municipal!AB12</f>
        <v>4</v>
      </c>
      <c r="D91" s="28">
        <f>[1]Municipal!AC12</f>
        <v>0</v>
      </c>
      <c r="E91" s="28">
        <f>[1]Municipal!AD12</f>
        <v>4</v>
      </c>
      <c r="F91" s="28">
        <f>[1]Municipal!AE12</f>
        <v>6.45</v>
      </c>
      <c r="G91" s="28">
        <f>[1]Municipal!AF12</f>
        <v>10.45</v>
      </c>
      <c r="H91" s="38">
        <f>G91/('[1]Table 1'!D91/25000)</f>
        <v>16.808209483368717</v>
      </c>
      <c r="I91" s="39">
        <f>[1]Municipal!AG12</f>
        <v>0.38279999999999997</v>
      </c>
    </row>
    <row r="92" spans="1:9" x14ac:dyDescent="0.2">
      <c r="A92" s="37" t="str">
        <f>[1]Municipal!A12</f>
        <v>NC0093</v>
      </c>
      <c r="B92" s="37" t="str">
        <f>[1]Municipal!B13</f>
        <v>Washington</v>
      </c>
      <c r="C92" s="28">
        <f>[1]Municipal!AB13</f>
        <v>1</v>
      </c>
      <c r="D92" s="28">
        <f>[1]Municipal!AC13</f>
        <v>0</v>
      </c>
      <c r="E92" s="28">
        <f>[1]Municipal!AD13</f>
        <v>1</v>
      </c>
      <c r="F92" s="28">
        <f>[1]Municipal!AE13</f>
        <v>10</v>
      </c>
      <c r="G92" s="28">
        <f>[1]Municipal!AF13</f>
        <v>7</v>
      </c>
      <c r="H92" s="38">
        <f>G92/('[1]Table 1'!D92/25000)</f>
        <v>13.370005348002138</v>
      </c>
      <c r="I92" s="39">
        <f>[1]Municipal!AG13</f>
        <v>9.0899999999999995E-2</v>
      </c>
    </row>
    <row r="93" spans="1:9" ht="13.5" thickBot="1" x14ac:dyDescent="0.25">
      <c r="A93" s="60" t="s">
        <v>16</v>
      </c>
      <c r="B93" s="61"/>
      <c r="C93" s="40">
        <f>AVERAGE(C82:C92)</f>
        <v>4.6418181818181816</v>
      </c>
      <c r="D93" s="33">
        <f t="shared" ref="D93:I93" si="2">AVERAGE(D82:D92)</f>
        <v>0.35818181818181816</v>
      </c>
      <c r="E93" s="33">
        <f t="shared" si="2"/>
        <v>5</v>
      </c>
      <c r="F93" s="33">
        <f t="shared" si="2"/>
        <v>13.746363636363634</v>
      </c>
      <c r="G93" s="33">
        <f t="shared" si="2"/>
        <v>18.382727272727269</v>
      </c>
      <c r="H93" s="33">
        <f t="shared" si="2"/>
        <v>29.741092209084275</v>
      </c>
      <c r="I93" s="43">
        <f t="shared" si="2"/>
        <v>0.24031818181818182</v>
      </c>
    </row>
    <row r="94" spans="1:9" ht="14.25" thickTop="1" thickBot="1" x14ac:dyDescent="0.25">
      <c r="A94" s="10"/>
      <c r="B94" s="44"/>
      <c r="C94" s="28"/>
      <c r="D94" s="28"/>
      <c r="E94" s="28"/>
      <c r="F94" s="38"/>
      <c r="G94" s="38"/>
      <c r="H94" s="38"/>
      <c r="I94" s="45"/>
    </row>
    <row r="95" spans="1:9" ht="13.5" thickTop="1" x14ac:dyDescent="0.2">
      <c r="A95" s="62" t="s">
        <v>19</v>
      </c>
      <c r="B95" s="63"/>
      <c r="C95" s="46">
        <f>AVERAGE(C82:C91,C92,C68:C79,C8:C65)</f>
        <v>9.3680246913580234</v>
      </c>
      <c r="D95" s="46">
        <f t="shared" ref="D95:I95" si="3">AVERAGE(D82:D91,D92,D68:D79,D8:D65)</f>
        <v>0.72037037037037044</v>
      </c>
      <c r="E95" s="46">
        <f t="shared" si="3"/>
        <v>10.100740740740738</v>
      </c>
      <c r="F95" s="46">
        <f t="shared" si="3"/>
        <v>27.215432098765447</v>
      </c>
      <c r="G95" s="46">
        <f t="shared" si="3"/>
        <v>37.279135802469142</v>
      </c>
      <c r="H95" s="46">
        <f t="shared" si="3"/>
        <v>10.189758482002238</v>
      </c>
      <c r="I95" s="46">
        <f t="shared" si="3"/>
        <v>0.1899876543209876</v>
      </c>
    </row>
    <row r="96" spans="1:9" x14ac:dyDescent="0.2">
      <c r="A96" s="47"/>
      <c r="B96" s="47"/>
      <c r="C96" s="48"/>
      <c r="D96" s="48"/>
      <c r="E96" s="48"/>
      <c r="F96" s="48"/>
      <c r="G96" s="48"/>
      <c r="H96" s="48"/>
      <c r="I96" s="49"/>
    </row>
  </sheetData>
  <mergeCells count="6">
    <mergeCell ref="A95:B95"/>
    <mergeCell ref="B4:B6"/>
    <mergeCell ref="A66:B66"/>
    <mergeCell ref="A67:B67"/>
    <mergeCell ref="A80:B80"/>
    <mergeCell ref="A93:B9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Amanda</dc:creator>
  <cp:lastModifiedBy>Johnson, Amanda</cp:lastModifiedBy>
  <dcterms:created xsi:type="dcterms:W3CDTF">2016-11-29T15:40:18Z</dcterms:created>
  <dcterms:modified xsi:type="dcterms:W3CDTF">2017-01-24T13:53:33Z</dcterms:modified>
</cp:coreProperties>
</file>