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2015-2016\Tables\"/>
    </mc:Choice>
  </mc:AlternateContent>
  <bookViews>
    <workbookView xWindow="0" yWindow="0" windowWidth="19200" windowHeight="11955"/>
  </bookViews>
  <sheets>
    <sheet name="Sheet1" sheetId="1" r:id="rId1"/>
  </sheets>
  <externalReferences>
    <externalReference r:id="rId2"/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1" l="1"/>
  <c r="J95" i="1"/>
  <c r="I95" i="1"/>
  <c r="H95" i="1"/>
  <c r="G95" i="1"/>
  <c r="F95" i="1"/>
  <c r="K92" i="1"/>
  <c r="J92" i="1"/>
  <c r="I92" i="1"/>
  <c r="H92" i="1"/>
  <c r="G92" i="1"/>
  <c r="F92" i="1"/>
  <c r="C92" i="1"/>
  <c r="B92" i="1"/>
  <c r="A92" i="1"/>
  <c r="K91" i="1"/>
  <c r="J91" i="1"/>
  <c r="I91" i="1"/>
  <c r="H91" i="1"/>
  <c r="G91" i="1"/>
  <c r="F91" i="1"/>
  <c r="B91" i="1"/>
  <c r="A91" i="1"/>
  <c r="K90" i="1"/>
  <c r="J90" i="1"/>
  <c r="I90" i="1"/>
  <c r="H90" i="1"/>
  <c r="G90" i="1"/>
  <c r="F90" i="1"/>
  <c r="C90" i="1"/>
  <c r="B90" i="1"/>
  <c r="A90" i="1"/>
  <c r="K89" i="1"/>
  <c r="J89" i="1"/>
  <c r="I89" i="1"/>
  <c r="H89" i="1"/>
  <c r="G89" i="1"/>
  <c r="F89" i="1"/>
  <c r="C89" i="1"/>
  <c r="B89" i="1"/>
  <c r="A89" i="1"/>
  <c r="K88" i="1"/>
  <c r="J88" i="1"/>
  <c r="I88" i="1"/>
  <c r="H88" i="1"/>
  <c r="G88" i="1"/>
  <c r="F88" i="1"/>
  <c r="C88" i="1"/>
  <c r="B88" i="1"/>
  <c r="A88" i="1"/>
  <c r="K87" i="1"/>
  <c r="J87" i="1"/>
  <c r="I87" i="1"/>
  <c r="H87" i="1"/>
  <c r="G87" i="1"/>
  <c r="F87" i="1"/>
  <c r="C87" i="1"/>
  <c r="B87" i="1"/>
  <c r="A87" i="1"/>
  <c r="K86" i="1"/>
  <c r="J86" i="1"/>
  <c r="I86" i="1"/>
  <c r="H86" i="1"/>
  <c r="G86" i="1"/>
  <c r="F86" i="1"/>
  <c r="C86" i="1"/>
  <c r="B86" i="1"/>
  <c r="A86" i="1"/>
  <c r="K85" i="1"/>
  <c r="J85" i="1"/>
  <c r="I85" i="1"/>
  <c r="H85" i="1"/>
  <c r="G85" i="1"/>
  <c r="F85" i="1"/>
  <c r="C85" i="1"/>
  <c r="B85" i="1"/>
  <c r="A85" i="1"/>
  <c r="K84" i="1"/>
  <c r="J84" i="1"/>
  <c r="J93" i="1" s="1"/>
  <c r="I84" i="1"/>
  <c r="H84" i="1"/>
  <c r="G84" i="1"/>
  <c r="F84" i="1"/>
  <c r="C84" i="1"/>
  <c r="B84" i="1"/>
  <c r="A84" i="1"/>
  <c r="K83" i="1"/>
  <c r="J83" i="1"/>
  <c r="I83" i="1"/>
  <c r="H83" i="1"/>
  <c r="G83" i="1"/>
  <c r="F83" i="1"/>
  <c r="C83" i="1"/>
  <c r="B83" i="1"/>
  <c r="K82" i="1"/>
  <c r="K93" i="1" s="1"/>
  <c r="J82" i="1"/>
  <c r="H82" i="1"/>
  <c r="G82" i="1"/>
  <c r="F82" i="1"/>
  <c r="F93" i="1" s="1"/>
  <c r="C82" i="1"/>
  <c r="B82" i="1"/>
  <c r="A82" i="1"/>
  <c r="K79" i="1"/>
  <c r="J79" i="1"/>
  <c r="I79" i="1"/>
  <c r="H79" i="1"/>
  <c r="G79" i="1"/>
  <c r="F79" i="1"/>
  <c r="C79" i="1"/>
  <c r="B79" i="1"/>
  <c r="A79" i="1"/>
  <c r="K78" i="1"/>
  <c r="J78" i="1"/>
  <c r="I78" i="1"/>
  <c r="H78" i="1"/>
  <c r="G78" i="1"/>
  <c r="F78" i="1"/>
  <c r="C78" i="1"/>
  <c r="B78" i="1"/>
  <c r="A78" i="1"/>
  <c r="K77" i="1"/>
  <c r="J77" i="1"/>
  <c r="I77" i="1"/>
  <c r="H77" i="1"/>
  <c r="G77" i="1"/>
  <c r="F77" i="1"/>
  <c r="C77" i="1"/>
  <c r="B77" i="1"/>
  <c r="A77" i="1"/>
  <c r="K76" i="1"/>
  <c r="J76" i="1"/>
  <c r="I76" i="1"/>
  <c r="H76" i="1"/>
  <c r="G76" i="1"/>
  <c r="F76" i="1"/>
  <c r="C76" i="1"/>
  <c r="B76" i="1"/>
  <c r="A76" i="1"/>
  <c r="K75" i="1"/>
  <c r="J75" i="1"/>
  <c r="I75" i="1"/>
  <c r="H75" i="1"/>
  <c r="G75" i="1"/>
  <c r="F75" i="1"/>
  <c r="C75" i="1"/>
  <c r="B75" i="1"/>
  <c r="A75" i="1"/>
  <c r="K74" i="1"/>
  <c r="J74" i="1"/>
  <c r="I74" i="1"/>
  <c r="H74" i="1"/>
  <c r="G74" i="1"/>
  <c r="F74" i="1"/>
  <c r="C74" i="1"/>
  <c r="B74" i="1"/>
  <c r="A74" i="1"/>
  <c r="K73" i="1"/>
  <c r="J73" i="1"/>
  <c r="I73" i="1"/>
  <c r="H73" i="1"/>
  <c r="G73" i="1"/>
  <c r="F73" i="1"/>
  <c r="C73" i="1"/>
  <c r="B73" i="1"/>
  <c r="A73" i="1"/>
  <c r="K72" i="1"/>
  <c r="J72" i="1"/>
  <c r="I72" i="1"/>
  <c r="H72" i="1"/>
  <c r="G72" i="1"/>
  <c r="F72" i="1"/>
  <c r="C72" i="1"/>
  <c r="B72" i="1"/>
  <c r="A72" i="1"/>
  <c r="K71" i="1"/>
  <c r="J71" i="1"/>
  <c r="I71" i="1"/>
  <c r="H71" i="1"/>
  <c r="G71" i="1"/>
  <c r="F71" i="1"/>
  <c r="C71" i="1"/>
  <c r="B71" i="1"/>
  <c r="A71" i="1"/>
  <c r="K70" i="1"/>
  <c r="J70" i="1"/>
  <c r="I70" i="1"/>
  <c r="H70" i="1"/>
  <c r="G70" i="1"/>
  <c r="F70" i="1"/>
  <c r="C70" i="1"/>
  <c r="B70" i="1"/>
  <c r="A70" i="1"/>
  <c r="K69" i="1"/>
  <c r="J69" i="1"/>
  <c r="I69" i="1"/>
  <c r="H69" i="1"/>
  <c r="G69" i="1"/>
  <c r="F69" i="1"/>
  <c r="C69" i="1"/>
  <c r="B69" i="1"/>
  <c r="A69" i="1"/>
  <c r="K68" i="1"/>
  <c r="J68" i="1"/>
  <c r="J80" i="1" s="1"/>
  <c r="I68" i="1"/>
  <c r="H68" i="1"/>
  <c r="G68" i="1"/>
  <c r="F68" i="1"/>
  <c r="F80" i="1" s="1"/>
  <c r="C68" i="1"/>
  <c r="B68" i="1"/>
  <c r="A68" i="1"/>
  <c r="K65" i="1"/>
  <c r="J65" i="1"/>
  <c r="I65" i="1"/>
  <c r="H65" i="1"/>
  <c r="G65" i="1"/>
  <c r="F65" i="1"/>
  <c r="C65" i="1"/>
  <c r="B65" i="1"/>
  <c r="A65" i="1"/>
  <c r="K64" i="1"/>
  <c r="J64" i="1"/>
  <c r="I64" i="1"/>
  <c r="H64" i="1"/>
  <c r="G64" i="1"/>
  <c r="F64" i="1"/>
  <c r="C64" i="1"/>
  <c r="B64" i="1"/>
  <c r="A64" i="1"/>
  <c r="K63" i="1"/>
  <c r="J63" i="1"/>
  <c r="I63" i="1"/>
  <c r="H63" i="1"/>
  <c r="G63" i="1"/>
  <c r="F63" i="1"/>
  <c r="C63" i="1"/>
  <c r="B63" i="1"/>
  <c r="A63" i="1"/>
  <c r="K62" i="1"/>
  <c r="J62" i="1"/>
  <c r="I62" i="1"/>
  <c r="H62" i="1"/>
  <c r="G62" i="1"/>
  <c r="F62" i="1"/>
  <c r="C62" i="1"/>
  <c r="B62" i="1"/>
  <c r="A62" i="1"/>
  <c r="K61" i="1"/>
  <c r="J61" i="1"/>
  <c r="I61" i="1"/>
  <c r="H61" i="1"/>
  <c r="G61" i="1"/>
  <c r="F61" i="1"/>
  <c r="C61" i="1"/>
  <c r="B61" i="1"/>
  <c r="A61" i="1"/>
  <c r="K60" i="1"/>
  <c r="J60" i="1"/>
  <c r="I60" i="1"/>
  <c r="H60" i="1"/>
  <c r="G60" i="1"/>
  <c r="F60" i="1"/>
  <c r="C60" i="1"/>
  <c r="B60" i="1"/>
  <c r="A60" i="1"/>
  <c r="K59" i="1"/>
  <c r="J59" i="1"/>
  <c r="I59" i="1"/>
  <c r="H59" i="1"/>
  <c r="G59" i="1"/>
  <c r="F59" i="1"/>
  <c r="C59" i="1"/>
  <c r="B59" i="1"/>
  <c r="A59" i="1"/>
  <c r="B58" i="1"/>
  <c r="A58" i="1"/>
  <c r="K57" i="1"/>
  <c r="J57" i="1"/>
  <c r="I57" i="1"/>
  <c r="H57" i="1"/>
  <c r="G57" i="1"/>
  <c r="F57" i="1"/>
  <c r="C57" i="1"/>
  <c r="B57" i="1"/>
  <c r="A57" i="1"/>
  <c r="K56" i="1"/>
  <c r="J56" i="1"/>
  <c r="I56" i="1"/>
  <c r="H56" i="1"/>
  <c r="G56" i="1"/>
  <c r="F56" i="1"/>
  <c r="C56" i="1"/>
  <c r="B56" i="1"/>
  <c r="A56" i="1"/>
  <c r="K55" i="1"/>
  <c r="J55" i="1"/>
  <c r="I55" i="1"/>
  <c r="H55" i="1"/>
  <c r="G55" i="1"/>
  <c r="F55" i="1"/>
  <c r="C55" i="1"/>
  <c r="B55" i="1"/>
  <c r="A55" i="1"/>
  <c r="K54" i="1"/>
  <c r="J54" i="1"/>
  <c r="I54" i="1"/>
  <c r="H54" i="1"/>
  <c r="G54" i="1"/>
  <c r="F54" i="1"/>
  <c r="C54" i="1"/>
  <c r="B54" i="1"/>
  <c r="A54" i="1"/>
  <c r="K53" i="1"/>
  <c r="J53" i="1"/>
  <c r="I53" i="1"/>
  <c r="H53" i="1"/>
  <c r="G53" i="1"/>
  <c r="F53" i="1"/>
  <c r="C53" i="1"/>
  <c r="B53" i="1"/>
  <c r="A53" i="1"/>
  <c r="K52" i="1"/>
  <c r="J52" i="1"/>
  <c r="I52" i="1"/>
  <c r="H52" i="1"/>
  <c r="G52" i="1"/>
  <c r="F52" i="1"/>
  <c r="C52" i="1"/>
  <c r="B52" i="1"/>
  <c r="A52" i="1"/>
  <c r="K51" i="1"/>
  <c r="J51" i="1"/>
  <c r="I51" i="1"/>
  <c r="H51" i="1"/>
  <c r="G51" i="1"/>
  <c r="F51" i="1"/>
  <c r="C51" i="1"/>
  <c r="B51" i="1"/>
  <c r="A51" i="1"/>
  <c r="K50" i="1"/>
  <c r="J50" i="1"/>
  <c r="I50" i="1"/>
  <c r="H50" i="1"/>
  <c r="G50" i="1"/>
  <c r="F50" i="1"/>
  <c r="C50" i="1"/>
  <c r="B50" i="1"/>
  <c r="A50" i="1"/>
  <c r="K49" i="1"/>
  <c r="J49" i="1"/>
  <c r="I49" i="1"/>
  <c r="H49" i="1"/>
  <c r="G49" i="1"/>
  <c r="F49" i="1"/>
  <c r="C49" i="1"/>
  <c r="B49" i="1"/>
  <c r="A49" i="1"/>
  <c r="K48" i="1"/>
  <c r="J48" i="1"/>
  <c r="I48" i="1"/>
  <c r="H48" i="1"/>
  <c r="G48" i="1"/>
  <c r="F48" i="1"/>
  <c r="C48" i="1"/>
  <c r="B48" i="1"/>
  <c r="A48" i="1"/>
  <c r="K47" i="1"/>
  <c r="J47" i="1"/>
  <c r="I47" i="1"/>
  <c r="H47" i="1"/>
  <c r="G47" i="1"/>
  <c r="F47" i="1"/>
  <c r="C47" i="1"/>
  <c r="B47" i="1"/>
  <c r="A47" i="1"/>
  <c r="K46" i="1"/>
  <c r="J46" i="1"/>
  <c r="I46" i="1"/>
  <c r="H46" i="1"/>
  <c r="G46" i="1"/>
  <c r="F46" i="1"/>
  <c r="C46" i="1"/>
  <c r="B46" i="1"/>
  <c r="A46" i="1"/>
  <c r="K45" i="1"/>
  <c r="J45" i="1"/>
  <c r="I45" i="1"/>
  <c r="H45" i="1"/>
  <c r="G45" i="1"/>
  <c r="F45" i="1"/>
  <c r="C45" i="1"/>
  <c r="B45" i="1"/>
  <c r="A45" i="1"/>
  <c r="K44" i="1"/>
  <c r="J44" i="1"/>
  <c r="I44" i="1"/>
  <c r="H44" i="1"/>
  <c r="G44" i="1"/>
  <c r="F44" i="1"/>
  <c r="C44" i="1"/>
  <c r="B44" i="1"/>
  <c r="A44" i="1"/>
  <c r="K43" i="1"/>
  <c r="J43" i="1"/>
  <c r="I43" i="1"/>
  <c r="H43" i="1"/>
  <c r="G43" i="1"/>
  <c r="F43" i="1"/>
  <c r="C43" i="1"/>
  <c r="B43" i="1"/>
  <c r="A43" i="1"/>
  <c r="K42" i="1"/>
  <c r="J42" i="1"/>
  <c r="I42" i="1"/>
  <c r="H42" i="1"/>
  <c r="G42" i="1"/>
  <c r="F42" i="1"/>
  <c r="C42" i="1"/>
  <c r="B42" i="1"/>
  <c r="A42" i="1"/>
  <c r="K41" i="1"/>
  <c r="J41" i="1"/>
  <c r="I41" i="1"/>
  <c r="H41" i="1"/>
  <c r="G41" i="1"/>
  <c r="F41" i="1"/>
  <c r="C41" i="1"/>
  <c r="B41" i="1"/>
  <c r="A41" i="1"/>
  <c r="K40" i="1"/>
  <c r="J40" i="1"/>
  <c r="I40" i="1"/>
  <c r="H40" i="1"/>
  <c r="G40" i="1"/>
  <c r="F40" i="1"/>
  <c r="C40" i="1"/>
  <c r="B40" i="1"/>
  <c r="A40" i="1"/>
  <c r="K39" i="1"/>
  <c r="J39" i="1"/>
  <c r="I39" i="1"/>
  <c r="H39" i="1"/>
  <c r="G39" i="1"/>
  <c r="F39" i="1"/>
  <c r="C39" i="1"/>
  <c r="B39" i="1"/>
  <c r="A39" i="1"/>
  <c r="K38" i="1"/>
  <c r="J38" i="1"/>
  <c r="I38" i="1"/>
  <c r="H38" i="1"/>
  <c r="G38" i="1"/>
  <c r="F38" i="1"/>
  <c r="C38" i="1"/>
  <c r="B38" i="1"/>
  <c r="A38" i="1"/>
  <c r="K37" i="1"/>
  <c r="J37" i="1"/>
  <c r="I37" i="1"/>
  <c r="H37" i="1"/>
  <c r="G37" i="1"/>
  <c r="F37" i="1"/>
  <c r="C37" i="1"/>
  <c r="B37" i="1"/>
  <c r="A37" i="1"/>
  <c r="K36" i="1"/>
  <c r="J36" i="1"/>
  <c r="I36" i="1"/>
  <c r="H36" i="1"/>
  <c r="G36" i="1"/>
  <c r="F36" i="1"/>
  <c r="C36" i="1"/>
  <c r="B36" i="1"/>
  <c r="A36" i="1"/>
  <c r="K35" i="1"/>
  <c r="J35" i="1"/>
  <c r="I35" i="1"/>
  <c r="H35" i="1"/>
  <c r="G35" i="1"/>
  <c r="F35" i="1"/>
  <c r="C35" i="1"/>
  <c r="B35" i="1"/>
  <c r="A35" i="1"/>
  <c r="K34" i="1"/>
  <c r="J34" i="1"/>
  <c r="I34" i="1"/>
  <c r="H34" i="1"/>
  <c r="G34" i="1"/>
  <c r="F34" i="1"/>
  <c r="C34" i="1"/>
  <c r="B34" i="1"/>
  <c r="A34" i="1"/>
  <c r="K33" i="1"/>
  <c r="J33" i="1"/>
  <c r="I33" i="1"/>
  <c r="H33" i="1"/>
  <c r="G33" i="1"/>
  <c r="F33" i="1"/>
  <c r="C33" i="1"/>
  <c r="B33" i="1"/>
  <c r="A33" i="1"/>
  <c r="K32" i="1"/>
  <c r="J32" i="1"/>
  <c r="I32" i="1"/>
  <c r="H32" i="1"/>
  <c r="G32" i="1"/>
  <c r="F32" i="1"/>
  <c r="C32" i="1"/>
  <c r="B32" i="1"/>
  <c r="A32" i="1"/>
  <c r="K31" i="1"/>
  <c r="J31" i="1"/>
  <c r="I31" i="1"/>
  <c r="H31" i="1"/>
  <c r="G31" i="1"/>
  <c r="F31" i="1"/>
  <c r="C31" i="1"/>
  <c r="B31" i="1"/>
  <c r="A31" i="1"/>
  <c r="K30" i="1"/>
  <c r="J30" i="1"/>
  <c r="I30" i="1"/>
  <c r="H30" i="1"/>
  <c r="G30" i="1"/>
  <c r="F30" i="1"/>
  <c r="C30" i="1"/>
  <c r="B30" i="1"/>
  <c r="A30" i="1"/>
  <c r="K29" i="1"/>
  <c r="J29" i="1"/>
  <c r="I29" i="1"/>
  <c r="H29" i="1"/>
  <c r="G29" i="1"/>
  <c r="F29" i="1"/>
  <c r="C29" i="1"/>
  <c r="B29" i="1"/>
  <c r="A29" i="1"/>
  <c r="K28" i="1"/>
  <c r="J28" i="1"/>
  <c r="I28" i="1"/>
  <c r="H28" i="1"/>
  <c r="G28" i="1"/>
  <c r="F28" i="1"/>
  <c r="C28" i="1"/>
  <c r="B28" i="1"/>
  <c r="A28" i="1"/>
  <c r="K27" i="1"/>
  <c r="J27" i="1"/>
  <c r="I27" i="1"/>
  <c r="H27" i="1"/>
  <c r="G27" i="1"/>
  <c r="F27" i="1"/>
  <c r="C27" i="1"/>
  <c r="B27" i="1"/>
  <c r="A27" i="1"/>
  <c r="K26" i="1"/>
  <c r="J26" i="1"/>
  <c r="I26" i="1"/>
  <c r="H26" i="1"/>
  <c r="G26" i="1"/>
  <c r="F26" i="1"/>
  <c r="C26" i="1"/>
  <c r="B26" i="1"/>
  <c r="A26" i="1"/>
  <c r="K25" i="1"/>
  <c r="J25" i="1"/>
  <c r="I25" i="1"/>
  <c r="H25" i="1"/>
  <c r="G25" i="1"/>
  <c r="F25" i="1"/>
  <c r="C25" i="1"/>
  <c r="B25" i="1"/>
  <c r="A25" i="1"/>
  <c r="K24" i="1"/>
  <c r="J24" i="1"/>
  <c r="I24" i="1"/>
  <c r="H24" i="1"/>
  <c r="G24" i="1"/>
  <c r="F24" i="1"/>
  <c r="C24" i="1"/>
  <c r="B24" i="1"/>
  <c r="A24" i="1"/>
  <c r="K23" i="1"/>
  <c r="J23" i="1"/>
  <c r="I23" i="1"/>
  <c r="H23" i="1"/>
  <c r="G23" i="1"/>
  <c r="F23" i="1"/>
  <c r="C23" i="1"/>
  <c r="B23" i="1"/>
  <c r="A23" i="1"/>
  <c r="K22" i="1"/>
  <c r="J22" i="1"/>
  <c r="I22" i="1"/>
  <c r="H22" i="1"/>
  <c r="G22" i="1"/>
  <c r="F22" i="1"/>
  <c r="C22" i="1"/>
  <c r="B22" i="1"/>
  <c r="A22" i="1"/>
  <c r="K21" i="1"/>
  <c r="J21" i="1"/>
  <c r="I21" i="1"/>
  <c r="H21" i="1"/>
  <c r="G21" i="1"/>
  <c r="F21" i="1"/>
  <c r="C21" i="1"/>
  <c r="B21" i="1"/>
  <c r="A21" i="1"/>
  <c r="K20" i="1"/>
  <c r="J20" i="1"/>
  <c r="I20" i="1"/>
  <c r="H20" i="1"/>
  <c r="G20" i="1"/>
  <c r="F20" i="1"/>
  <c r="C20" i="1"/>
  <c r="B20" i="1"/>
  <c r="A20" i="1"/>
  <c r="K19" i="1"/>
  <c r="J19" i="1"/>
  <c r="I19" i="1"/>
  <c r="H19" i="1"/>
  <c r="G19" i="1"/>
  <c r="F19" i="1"/>
  <c r="C19" i="1"/>
  <c r="B19" i="1"/>
  <c r="A19" i="1"/>
  <c r="K18" i="1"/>
  <c r="J18" i="1"/>
  <c r="I18" i="1"/>
  <c r="H18" i="1"/>
  <c r="G18" i="1"/>
  <c r="F18" i="1"/>
  <c r="C18" i="1"/>
  <c r="B18" i="1"/>
  <c r="A18" i="1"/>
  <c r="K17" i="1"/>
  <c r="J17" i="1"/>
  <c r="I17" i="1"/>
  <c r="H17" i="1"/>
  <c r="G17" i="1"/>
  <c r="F17" i="1"/>
  <c r="C17" i="1"/>
  <c r="B17" i="1"/>
  <c r="A17" i="1"/>
  <c r="K16" i="1"/>
  <c r="J16" i="1"/>
  <c r="I16" i="1"/>
  <c r="H16" i="1"/>
  <c r="G16" i="1"/>
  <c r="F16" i="1"/>
  <c r="C16" i="1"/>
  <c r="B16" i="1"/>
  <c r="A16" i="1"/>
  <c r="K15" i="1"/>
  <c r="J15" i="1"/>
  <c r="I15" i="1"/>
  <c r="H15" i="1"/>
  <c r="G15" i="1"/>
  <c r="F15" i="1"/>
  <c r="C15" i="1"/>
  <c r="B15" i="1"/>
  <c r="A15" i="1"/>
  <c r="K14" i="1"/>
  <c r="J14" i="1"/>
  <c r="I14" i="1"/>
  <c r="H14" i="1"/>
  <c r="G14" i="1"/>
  <c r="F14" i="1"/>
  <c r="C14" i="1"/>
  <c r="B14" i="1"/>
  <c r="A14" i="1"/>
  <c r="K13" i="1"/>
  <c r="J13" i="1"/>
  <c r="I13" i="1"/>
  <c r="H13" i="1"/>
  <c r="G13" i="1"/>
  <c r="F13" i="1"/>
  <c r="C13" i="1"/>
  <c r="B13" i="1"/>
  <c r="A13" i="1"/>
  <c r="K12" i="1"/>
  <c r="J12" i="1"/>
  <c r="I12" i="1"/>
  <c r="H12" i="1"/>
  <c r="G12" i="1"/>
  <c r="F12" i="1"/>
  <c r="C12" i="1"/>
  <c r="B12" i="1"/>
  <c r="A12" i="1"/>
  <c r="K11" i="1"/>
  <c r="J11" i="1"/>
  <c r="I11" i="1"/>
  <c r="H11" i="1"/>
  <c r="G11" i="1"/>
  <c r="F11" i="1"/>
  <c r="C11" i="1"/>
  <c r="B11" i="1"/>
  <c r="A11" i="1"/>
  <c r="K10" i="1"/>
  <c r="J10" i="1"/>
  <c r="I10" i="1"/>
  <c r="H10" i="1"/>
  <c r="G10" i="1"/>
  <c r="F10" i="1"/>
  <c r="C10" i="1"/>
  <c r="B10" i="1"/>
  <c r="A10" i="1"/>
  <c r="K9" i="1"/>
  <c r="J9" i="1"/>
  <c r="I9" i="1"/>
  <c r="H9" i="1"/>
  <c r="G9" i="1"/>
  <c r="F9" i="1"/>
  <c r="C9" i="1"/>
  <c r="B9" i="1"/>
  <c r="A9" i="1"/>
  <c r="K8" i="1"/>
  <c r="J8" i="1"/>
  <c r="I8" i="1"/>
  <c r="H8" i="1"/>
  <c r="H66" i="1" s="1"/>
  <c r="G8" i="1"/>
  <c r="F8" i="1"/>
  <c r="C8" i="1"/>
  <c r="B8" i="1"/>
  <c r="A8" i="1"/>
  <c r="C66" i="1" l="1"/>
  <c r="I66" i="1"/>
  <c r="F66" i="1"/>
  <c r="J66" i="1"/>
  <c r="C95" i="1"/>
  <c r="G80" i="1"/>
  <c r="K80" i="1"/>
  <c r="G93" i="1"/>
  <c r="G66" i="1"/>
  <c r="K66" i="1"/>
  <c r="H80" i="1"/>
  <c r="H93" i="1"/>
  <c r="I93" i="1"/>
  <c r="C80" i="1"/>
  <c r="I80" i="1"/>
  <c r="C93" i="1"/>
</calcChain>
</file>

<file path=xl/sharedStrings.xml><?xml version="1.0" encoding="utf-8"?>
<sst xmlns="http://schemas.openxmlformats.org/spreadsheetml/2006/main" count="106" uniqueCount="95">
  <si>
    <t>DRAFT Statistical Report of North Carolina Public Libraries</t>
  </si>
  <si>
    <t>TABLE 3 - SALARIES AND WAGES</t>
  </si>
  <si>
    <t>July 1, 2015 - June 30, 2016</t>
  </si>
  <si>
    <t>Library Director</t>
  </si>
  <si>
    <t>Minimum</t>
  </si>
  <si>
    <t>Minimum Paraprofessional Hourly Rate ($)</t>
  </si>
  <si>
    <t>Staff</t>
  </si>
  <si>
    <t>Expenditures on</t>
  </si>
  <si>
    <t>Salary</t>
  </si>
  <si>
    <t>Year</t>
  </si>
  <si>
    <t>MLS</t>
  </si>
  <si>
    <t>High School</t>
  </si>
  <si>
    <t>2-Year</t>
  </si>
  <si>
    <t>4-Year</t>
  </si>
  <si>
    <t>expenditures</t>
  </si>
  <si>
    <t>salaries &amp; wages</t>
  </si>
  <si>
    <t>Salary ($)</t>
  </si>
  <si>
    <t xml:space="preserve"> range ($)</t>
  </si>
  <si>
    <t>Appointed</t>
  </si>
  <si>
    <t>Diploma</t>
  </si>
  <si>
    <t>Degree</t>
  </si>
  <si>
    <t>per capita</t>
  </si>
  <si>
    <t>per FTE</t>
  </si>
  <si>
    <t>County Libraries</t>
  </si>
  <si>
    <t>Mean average</t>
  </si>
  <si>
    <t>N/A</t>
  </si>
  <si>
    <t>Regional Libraries</t>
  </si>
  <si>
    <t>Municipal Libraries</t>
  </si>
  <si>
    <t>NC mean average</t>
  </si>
  <si>
    <t>66,245 - 105,991</t>
  </si>
  <si>
    <t>45,670-64,531</t>
  </si>
  <si>
    <t>70,087 - 112,140</t>
  </si>
  <si>
    <t>82,293-125,886</t>
  </si>
  <si>
    <t>53214-82481</t>
  </si>
  <si>
    <t>76,014-117,336</t>
  </si>
  <si>
    <t>$48,687 - $81,146</t>
  </si>
  <si>
    <t>72,225-112,056</t>
  </si>
  <si>
    <t>69870 - 89085</t>
  </si>
  <si>
    <t>$49,692 - $77,562</t>
  </si>
  <si>
    <t>$49,046 - $73,568</t>
  </si>
  <si>
    <t>$67,714-$113,962</t>
  </si>
  <si>
    <t>59,938 - 89,908</t>
  </si>
  <si>
    <t>57,397-89,009</t>
  </si>
  <si>
    <t>$44,839-$79,628</t>
  </si>
  <si>
    <t>83,905 to 163,615</t>
  </si>
  <si>
    <t>82,243.20 - 133,660.80</t>
  </si>
  <si>
    <t>59,290 - 84,701</t>
  </si>
  <si>
    <t>72,442-112,289</t>
  </si>
  <si>
    <t>99,290-165,483</t>
  </si>
  <si>
    <t>50,668-82251</t>
  </si>
  <si>
    <t>$56,620-$87,761</t>
  </si>
  <si>
    <t>$66,592 - $107,367</t>
  </si>
  <si>
    <t>$63,600-$98,644</t>
  </si>
  <si>
    <t>54890-93172</t>
  </si>
  <si>
    <t>62,265 to 99,001</t>
  </si>
  <si>
    <t>$62629 - $95557</t>
  </si>
  <si>
    <t>49500-72768</t>
  </si>
  <si>
    <t>$112,800 - $195,811</t>
  </si>
  <si>
    <t>74,000-106,000</t>
  </si>
  <si>
    <t>91470-155499</t>
  </si>
  <si>
    <t>$70,196-$112,314</t>
  </si>
  <si>
    <t>75967-124480</t>
  </si>
  <si>
    <t>$58,655 - $93,848</t>
  </si>
  <si>
    <t>51,750-80,213</t>
  </si>
  <si>
    <t>$86,299.20 - $129,480.00</t>
  </si>
  <si>
    <t>41,856 - 68,587</t>
  </si>
  <si>
    <t>64,795-100,385</t>
  </si>
  <si>
    <t>59,500 - 95,200</t>
  </si>
  <si>
    <t>62837-94255</t>
  </si>
  <si>
    <t>$67,079 - $107,014</t>
  </si>
  <si>
    <t>60028 - 93004</t>
  </si>
  <si>
    <t>47073 to  68222</t>
  </si>
  <si>
    <t>63,211-94,817</t>
  </si>
  <si>
    <t>72,601-108,901</t>
  </si>
  <si>
    <t>48,660-83,688</t>
  </si>
  <si>
    <t>79,400 - 135,100</t>
  </si>
  <si>
    <t>50967-81547</t>
  </si>
  <si>
    <t>$57683-$89965</t>
  </si>
  <si>
    <t>61,140 - 103,356</t>
  </si>
  <si>
    <t>49841.00 - 75237.00</t>
  </si>
  <si>
    <t>38,500-43,000</t>
  </si>
  <si>
    <t>43,641-77,523</t>
  </si>
  <si>
    <t>$75000 - $84074</t>
  </si>
  <si>
    <t>54,614-80,567</t>
  </si>
  <si>
    <t>$81,696 -</t>
  </si>
  <si>
    <t>$50,146- $75,219</t>
  </si>
  <si>
    <t>85405-138355</t>
  </si>
  <si>
    <t>$43,000-$65,000</t>
  </si>
  <si>
    <t>70638-127955</t>
  </si>
  <si>
    <t>$83,855 - $143,770</t>
  </si>
  <si>
    <t>41,068-60,967</t>
  </si>
  <si>
    <t>$70,205-$110,361</t>
  </si>
  <si>
    <t>42,719 - 61,028</t>
  </si>
  <si>
    <t>$63,225-$94,837</t>
  </si>
  <si>
    <t>49,851 - 73,778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</si>
</sst>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64" fontId="2" fillId="0" borderId="2" xfId="2" applyNumberFormat="1" applyFont="1" applyBorder="1"/>
    <xf numFmtId="4" fontId="2" fillId="0" borderId="2" xfId="0" applyNumberFormat="1" applyFont="1" applyBorder="1"/>
    <xf numFmtId="1" fontId="2" fillId="0" borderId="2" xfId="0" applyNumberFormat="1" applyFont="1" applyBorder="1"/>
    <xf numFmtId="44" fontId="2" fillId="0" borderId="2" xfId="2" applyNumberFormat="1" applyFont="1" applyBorder="1"/>
    <xf numFmtId="44" fontId="0" fillId="0" borderId="0" xfId="2" applyNumberFormat="1" applyFont="1" applyBorder="1"/>
    <xf numFmtId="0" fontId="3" fillId="0" borderId="0" xfId="0" applyFont="1" applyFill="1" applyBorder="1" applyAlignment="1">
      <alignment horizontal="right"/>
    </xf>
    <xf numFmtId="0" fontId="4" fillId="0" borderId="3" xfId="0" applyFont="1" applyFill="1" applyBorder="1"/>
    <xf numFmtId="0" fontId="2" fillId="0" borderId="0" xfId="0" applyFont="1" applyFill="1" applyBorder="1"/>
    <xf numFmtId="164" fontId="2" fillId="0" borderId="0" xfId="2" applyNumberFormat="1" applyFont="1" applyFill="1" applyBorder="1"/>
    <xf numFmtId="4" fontId="2" fillId="0" borderId="0" xfId="0" applyNumberFormat="1" applyFont="1" applyFill="1" applyBorder="1"/>
    <xf numFmtId="1" fontId="2" fillId="0" borderId="0" xfId="0" applyNumberFormat="1" applyFont="1" applyFill="1" applyBorder="1"/>
    <xf numFmtId="44" fontId="2" fillId="0" borderId="0" xfId="2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0" fontId="2" fillId="0" borderId="3" xfId="0" applyFont="1" applyFill="1" applyBorder="1"/>
    <xf numFmtId="0" fontId="5" fillId="0" borderId="4" xfId="0" applyFont="1" applyFill="1" applyBorder="1"/>
    <xf numFmtId="164" fontId="5" fillId="0" borderId="9" xfId="2" applyNumberFormat="1" applyFont="1" applyFill="1" applyBorder="1" applyAlignment="1">
      <alignment horizontal="center"/>
    </xf>
    <xf numFmtId="44" fontId="5" fillId="0" borderId="6" xfId="2" applyNumberFormat="1" applyFont="1" applyFill="1" applyBorder="1" applyAlignment="1">
      <alignment horizontal="right"/>
    </xf>
    <xf numFmtId="44" fontId="5" fillId="0" borderId="6" xfId="2" applyNumberFormat="1" applyFont="1" applyFill="1" applyBorder="1" applyAlignment="1">
      <alignment horizontal="center"/>
    </xf>
    <xf numFmtId="44" fontId="5" fillId="0" borderId="8" xfId="2" applyNumberFormat="1" applyFont="1" applyFill="1" applyBorder="1" applyAlignment="1">
      <alignment horizontal="right"/>
    </xf>
    <xf numFmtId="0" fontId="7" fillId="0" borderId="0" xfId="0" applyFont="1"/>
    <xf numFmtId="0" fontId="5" fillId="0" borderId="10" xfId="0" applyFont="1" applyFill="1" applyBorder="1"/>
    <xf numFmtId="164" fontId="5" fillId="0" borderId="12" xfId="2" applyNumberFormat="1" applyFont="1" applyFill="1" applyBorder="1"/>
    <xf numFmtId="0" fontId="5" fillId="0" borderId="13" xfId="0" applyFont="1" applyFill="1" applyBorder="1" applyAlignment="1">
      <alignment horizontal="center"/>
    </xf>
    <xf numFmtId="1" fontId="5" fillId="0" borderId="12" xfId="1" applyNumberFormat="1" applyFont="1" applyFill="1" applyBorder="1" applyAlignment="1">
      <alignment horizontal="center"/>
    </xf>
    <xf numFmtId="164" fontId="5" fillId="0" borderId="14" xfId="2" applyNumberFormat="1" applyFont="1" applyFill="1" applyBorder="1" applyAlignment="1">
      <alignment horizontal="center"/>
    </xf>
    <xf numFmtId="44" fontId="5" fillId="0" borderId="11" xfId="2" applyNumberFormat="1" applyFont="1" applyFill="1" applyBorder="1" applyAlignment="1">
      <alignment horizontal="center"/>
    </xf>
    <xf numFmtId="44" fontId="5" fillId="0" borderId="12" xfId="2" applyNumberFormat="1" applyFont="1" applyFill="1" applyBorder="1" applyAlignment="1">
      <alignment horizontal="center"/>
    </xf>
    <xf numFmtId="0" fontId="5" fillId="0" borderId="15" xfId="0" applyFont="1" applyFill="1" applyBorder="1"/>
    <xf numFmtId="164" fontId="5" fillId="0" borderId="16" xfId="2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6" xfId="1" applyNumberFormat="1" applyFont="1" applyFill="1" applyBorder="1" applyAlignment="1">
      <alignment horizontal="center"/>
    </xf>
    <xf numFmtId="44" fontId="5" fillId="0" borderId="16" xfId="2" applyNumberFormat="1" applyFont="1" applyFill="1" applyBorder="1" applyAlignment="1">
      <alignment horizontal="center"/>
    </xf>
    <xf numFmtId="44" fontId="5" fillId="0" borderId="17" xfId="2" applyNumberFormat="1" applyFont="1" applyFill="1" applyBorder="1" applyAlignment="1">
      <alignment horizontal="center"/>
    </xf>
    <xf numFmtId="0" fontId="8" fillId="0" borderId="18" xfId="0" applyFont="1" applyBorder="1"/>
    <xf numFmtId="0" fontId="5" fillId="0" borderId="19" xfId="0" applyFont="1" applyFill="1" applyBorder="1" applyAlignment="1">
      <alignment horizontal="center"/>
    </xf>
    <xf numFmtId="164" fontId="8" fillId="0" borderId="19" xfId="2" applyNumberFormat="1" applyFont="1" applyFill="1" applyBorder="1" applyAlignment="1">
      <alignment horizontal="center"/>
    </xf>
    <xf numFmtId="44" fontId="8" fillId="0" borderId="19" xfId="2" applyFont="1" applyFill="1" applyBorder="1" applyAlignment="1">
      <alignment horizontal="center"/>
    </xf>
    <xf numFmtId="1" fontId="8" fillId="0" borderId="19" xfId="2" applyNumberFormat="1" applyFont="1" applyFill="1" applyBorder="1" applyAlignment="1">
      <alignment horizontal="center"/>
    </xf>
    <xf numFmtId="44" fontId="8" fillId="0" borderId="19" xfId="2" applyNumberFormat="1" applyFont="1" applyFill="1" applyBorder="1" applyAlignment="1">
      <alignment horizontal="center"/>
    </xf>
    <xf numFmtId="44" fontId="8" fillId="0" borderId="20" xfId="2" applyNumberFormat="1" applyFont="1" applyFill="1" applyBorder="1" applyAlignment="1">
      <alignment horizontal="center"/>
    </xf>
    <xf numFmtId="164" fontId="8" fillId="0" borderId="20" xfId="2" applyNumberFormat="1" applyFont="1" applyFill="1" applyBorder="1" applyAlignment="1">
      <alignment horizontal="center"/>
    </xf>
    <xf numFmtId="0" fontId="9" fillId="0" borderId="0" xfId="0" applyFont="1"/>
    <xf numFmtId="3" fontId="8" fillId="0" borderId="21" xfId="0" applyNumberFormat="1" applyFont="1" applyFill="1" applyBorder="1"/>
    <xf numFmtId="44" fontId="8" fillId="0" borderId="0" xfId="2" applyNumberFormat="1" applyFont="1" applyBorder="1"/>
    <xf numFmtId="1" fontId="8" fillId="0" borderId="0" xfId="2" applyNumberFormat="1" applyFont="1" applyBorder="1"/>
    <xf numFmtId="44" fontId="8" fillId="0" borderId="11" xfId="2" applyNumberFormat="1" applyFont="1" applyBorder="1"/>
    <xf numFmtId="0" fontId="8" fillId="0" borderId="0" xfId="2" applyNumberFormat="1" applyFont="1" applyBorder="1"/>
    <xf numFmtId="0" fontId="8" fillId="0" borderId="11" xfId="2" applyNumberFormat="1" applyFont="1" applyBorder="1"/>
    <xf numFmtId="164" fontId="3" fillId="0" borderId="24" xfId="2" applyNumberFormat="1" applyFont="1" applyBorder="1"/>
    <xf numFmtId="44" fontId="3" fillId="0" borderId="24" xfId="2" applyFont="1" applyBorder="1"/>
    <xf numFmtId="1" fontId="3" fillId="0" borderId="24" xfId="2" applyNumberFormat="1" applyFont="1" applyBorder="1"/>
    <xf numFmtId="44" fontId="3" fillId="0" borderId="24" xfId="2" applyNumberFormat="1" applyFont="1" applyBorder="1"/>
    <xf numFmtId="44" fontId="3" fillId="0" borderId="23" xfId="2" applyNumberFormat="1" applyFont="1" applyBorder="1"/>
    <xf numFmtId="164" fontId="8" fillId="0" borderId="19" xfId="2" applyNumberFormat="1" applyFont="1" applyBorder="1"/>
    <xf numFmtId="44" fontId="8" fillId="0" borderId="19" xfId="2" applyFont="1" applyBorder="1"/>
    <xf numFmtId="1" fontId="8" fillId="0" borderId="19" xfId="2" applyNumberFormat="1" applyFont="1" applyBorder="1"/>
    <xf numFmtId="44" fontId="8" fillId="0" borderId="19" xfId="2" applyNumberFormat="1" applyFont="1" applyBorder="1"/>
    <xf numFmtId="44" fontId="8" fillId="0" borderId="20" xfId="2" applyNumberFormat="1" applyFont="1" applyBorder="1"/>
    <xf numFmtId="164" fontId="8" fillId="0" borderId="20" xfId="2" applyNumberFormat="1" applyFont="1" applyBorder="1"/>
    <xf numFmtId="0" fontId="8" fillId="0" borderId="21" xfId="0" applyFont="1" applyFill="1" applyBorder="1"/>
    <xf numFmtId="164" fontId="3" fillId="0" borderId="22" xfId="2" applyNumberFormat="1" applyFont="1" applyBorder="1"/>
    <xf numFmtId="0" fontId="8" fillId="0" borderId="19" xfId="0" applyFont="1" applyBorder="1"/>
    <xf numFmtId="164" fontId="8" fillId="0" borderId="0" xfId="2" applyNumberFormat="1" applyFont="1" applyBorder="1"/>
    <xf numFmtId="8" fontId="8" fillId="0" borderId="0" xfId="2" applyNumberFormat="1" applyFont="1" applyBorder="1"/>
    <xf numFmtId="164" fontId="8" fillId="0" borderId="11" xfId="2" applyNumberFormat="1" applyFont="1" applyBorder="1"/>
    <xf numFmtId="164" fontId="3" fillId="0" borderId="25" xfId="2" applyNumberFormat="1" applyFont="1" applyBorder="1"/>
    <xf numFmtId="44" fontId="3" fillId="0" borderId="27" xfId="2" applyFont="1" applyBorder="1"/>
    <xf numFmtId="1" fontId="3" fillId="0" borderId="27" xfId="2" applyNumberFormat="1" applyFont="1" applyBorder="1"/>
    <xf numFmtId="164" fontId="3" fillId="0" borderId="27" xfId="2" applyNumberFormat="1" applyFont="1" applyBorder="1"/>
    <xf numFmtId="164" fontId="3" fillId="0" borderId="26" xfId="2" applyNumberFormat="1" applyFont="1" applyBorder="1"/>
    <xf numFmtId="0" fontId="9" fillId="0" borderId="3" xfId="0" applyFont="1" applyFill="1" applyBorder="1"/>
    <xf numFmtId="0" fontId="9" fillId="0" borderId="2" xfId="0" applyFont="1" applyFill="1" applyBorder="1"/>
    <xf numFmtId="164" fontId="9" fillId="0" borderId="0" xfId="2" applyNumberFormat="1" applyFont="1" applyBorder="1"/>
    <xf numFmtId="44" fontId="9" fillId="0" borderId="0" xfId="2" applyFont="1" applyBorder="1"/>
    <xf numFmtId="1" fontId="9" fillId="0" borderId="0" xfId="2" applyNumberFormat="1" applyFont="1" applyBorder="1"/>
    <xf numFmtId="44" fontId="9" fillId="0" borderId="0" xfId="2" applyNumberFormat="1" applyFont="1" applyBorder="1"/>
    <xf numFmtId="44" fontId="9" fillId="0" borderId="11" xfId="2" applyNumberFormat="1" applyFont="1" applyBorder="1"/>
    <xf numFmtId="164" fontId="9" fillId="0" borderId="11" xfId="2" applyNumberFormat="1" applyFont="1" applyBorder="1"/>
    <xf numFmtId="164" fontId="3" fillId="0" borderId="7" xfId="2" applyNumberFormat="1" applyFont="1" applyBorder="1"/>
    <xf numFmtId="1" fontId="3" fillId="0" borderId="7" xfId="2" applyNumberFormat="1" applyFont="1" applyBorder="1"/>
    <xf numFmtId="44" fontId="3" fillId="0" borderId="7" xfId="2" applyNumberFormat="1" applyFont="1" applyBorder="1"/>
    <xf numFmtId="164" fontId="3" fillId="0" borderId="8" xfId="2" applyNumberFormat="1" applyFont="1" applyBorder="1"/>
    <xf numFmtId="164" fontId="0" fillId="0" borderId="0" xfId="2" applyNumberFormat="1" applyFont="1"/>
    <xf numFmtId="1" fontId="0" fillId="0" borderId="0" xfId="0" applyNumberFormat="1"/>
    <xf numFmtId="44" fontId="0" fillId="0" borderId="0" xfId="2" applyNumberFormat="1" applyFont="1"/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OHNS~1\AppData\Local\Temp\2015-2016StatisticalReportsTable_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Data%20Coordinator\PLS\FY14%202013-2014\2013-2014StatisticalReports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County"/>
      <sheetName val="Salaries"/>
      <sheetName val="Municipal"/>
      <sheetName val="Regional"/>
      <sheetName val="Al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 t="str">
            <v>NC0103</v>
          </cell>
          <cell r="B3" t="str">
            <v>Alamance</v>
          </cell>
          <cell r="AH3">
            <v>76404</v>
          </cell>
          <cell r="AK3">
            <v>39062</v>
          </cell>
          <cell r="AL3">
            <v>11.07</v>
          </cell>
          <cell r="AM3">
            <v>11.57</v>
          </cell>
          <cell r="AN3">
            <v>15.75</v>
          </cell>
          <cell r="IV3">
            <v>200708</v>
          </cell>
          <cell r="KJ3">
            <v>33924.563342914</v>
          </cell>
        </row>
        <row r="4">
          <cell r="A4" t="str">
            <v>NC0016</v>
          </cell>
          <cell r="B4" t="str">
            <v>Alexander</v>
          </cell>
          <cell r="AH4">
            <v>47983</v>
          </cell>
          <cell r="AK4"/>
          <cell r="AL4"/>
          <cell r="AM4"/>
          <cell r="AN4"/>
          <cell r="IV4">
            <v>42978</v>
          </cell>
          <cell r="KJ4">
            <v>31194.935064935064</v>
          </cell>
        </row>
        <row r="5">
          <cell r="A5" t="str">
            <v>NC0017</v>
          </cell>
          <cell r="B5" t="str">
            <v>Bladen</v>
          </cell>
          <cell r="AH5">
            <v>49099</v>
          </cell>
          <cell r="AK5">
            <v>49099</v>
          </cell>
          <cell r="AL5">
            <v>11.82</v>
          </cell>
          <cell r="AM5"/>
          <cell r="AN5"/>
          <cell r="IV5">
            <v>13217</v>
          </cell>
          <cell r="KJ5">
            <v>29599.415204678364</v>
          </cell>
        </row>
        <row r="6">
          <cell r="A6" t="str">
            <v>NC0018</v>
          </cell>
          <cell r="B6" t="str">
            <v>Brunswick</v>
          </cell>
          <cell r="AH6">
            <v>107769</v>
          </cell>
          <cell r="AK6"/>
          <cell r="AL6">
            <v>13.51</v>
          </cell>
          <cell r="AM6">
            <v>13.51</v>
          </cell>
          <cell r="AN6">
            <v>21.2</v>
          </cell>
          <cell r="IV6">
            <v>84862</v>
          </cell>
          <cell r="KJ6">
            <v>41960.9375</v>
          </cell>
        </row>
        <row r="7">
          <cell r="A7" t="str">
            <v>NC0019</v>
          </cell>
          <cell r="B7" t="str">
            <v>Buncombe</v>
          </cell>
          <cell r="AH7">
            <v>99500</v>
          </cell>
          <cell r="AK7">
            <v>40417</v>
          </cell>
          <cell r="AL7">
            <v>12.6</v>
          </cell>
          <cell r="AM7">
            <v>14.38</v>
          </cell>
          <cell r="AN7">
            <v>17.940000000000001</v>
          </cell>
          <cell r="IV7">
            <v>553267</v>
          </cell>
          <cell r="KJ7">
            <v>42254.913793103449</v>
          </cell>
        </row>
        <row r="8">
          <cell r="A8" t="str">
            <v>NC0020</v>
          </cell>
          <cell r="B8" t="str">
            <v>Burke</v>
          </cell>
          <cell r="AH8">
            <v>66300</v>
          </cell>
          <cell r="AK8">
            <v>34301</v>
          </cell>
          <cell r="AL8">
            <v>10.119999999999999</v>
          </cell>
          <cell r="AM8">
            <v>11.72</v>
          </cell>
          <cell r="AN8">
            <v>12.93</v>
          </cell>
          <cell r="IV8">
            <v>74997</v>
          </cell>
          <cell r="KJ8">
            <v>32713.15914489311</v>
          </cell>
        </row>
        <row r="9">
          <cell r="A9" t="str">
            <v>NC0021</v>
          </cell>
          <cell r="B9" t="str">
            <v>Cabarrus</v>
          </cell>
          <cell r="AH9">
            <v>79035</v>
          </cell>
          <cell r="AK9">
            <v>42329</v>
          </cell>
          <cell r="AL9">
            <v>14.45</v>
          </cell>
          <cell r="AM9">
            <v>14.45</v>
          </cell>
          <cell r="AN9">
            <v>16.72</v>
          </cell>
          <cell r="IV9">
            <v>378243</v>
          </cell>
          <cell r="KJ9">
            <v>35618.103092783502</v>
          </cell>
        </row>
        <row r="10">
          <cell r="A10" t="str">
            <v>NC0022</v>
          </cell>
          <cell r="B10" t="str">
            <v>Caldwell</v>
          </cell>
          <cell r="AH10">
            <v>48687</v>
          </cell>
          <cell r="AK10">
            <v>34236</v>
          </cell>
          <cell r="AL10"/>
          <cell r="AM10">
            <v>11.05</v>
          </cell>
          <cell r="AN10">
            <v>11.05</v>
          </cell>
          <cell r="IV10">
            <v>97859</v>
          </cell>
          <cell r="KJ10">
            <v>32266.21052631579</v>
          </cell>
        </row>
        <row r="11">
          <cell r="A11" t="str">
            <v>NC0107</v>
          </cell>
          <cell r="B11" t="str">
            <v>Caswell</v>
          </cell>
          <cell r="AH11">
            <v>52890</v>
          </cell>
          <cell r="AK11"/>
          <cell r="AL11">
            <v>10</v>
          </cell>
          <cell r="AM11">
            <v>10</v>
          </cell>
          <cell r="AN11">
            <v>10</v>
          </cell>
          <cell r="IV11">
            <v>19938</v>
          </cell>
          <cell r="KJ11">
            <v>24765.242165242165</v>
          </cell>
        </row>
        <row r="12">
          <cell r="A12" t="str">
            <v>NC0023</v>
          </cell>
          <cell r="B12" t="str">
            <v>Catawba</v>
          </cell>
          <cell r="AH12">
            <v>81824</v>
          </cell>
          <cell r="AK12">
            <v>40214</v>
          </cell>
          <cell r="AL12">
            <v>11.3</v>
          </cell>
          <cell r="AM12">
            <v>13.73</v>
          </cell>
          <cell r="AN12">
            <v>16.7</v>
          </cell>
          <cell r="IV12">
            <v>149308</v>
          </cell>
          <cell r="KJ12">
            <v>40254.396551724138</v>
          </cell>
        </row>
        <row r="13">
          <cell r="A13" t="str">
            <v>NC0104</v>
          </cell>
          <cell r="B13" t="str">
            <v>Chatham</v>
          </cell>
          <cell r="AH13">
            <v>78671</v>
          </cell>
          <cell r="AK13">
            <v>42894</v>
          </cell>
          <cell r="AL13">
            <v>12.29</v>
          </cell>
          <cell r="AM13">
            <v>12.78</v>
          </cell>
          <cell r="AN13">
            <v>13.13</v>
          </cell>
          <cell r="IV13">
            <v>97797</v>
          </cell>
          <cell r="KJ13">
            <v>47802</v>
          </cell>
        </row>
        <row r="14">
          <cell r="A14" t="str">
            <v>NC0024</v>
          </cell>
          <cell r="B14" t="str">
            <v>Cleveland</v>
          </cell>
          <cell r="AH14">
            <v>67380</v>
          </cell>
          <cell r="AK14">
            <v>35820</v>
          </cell>
          <cell r="AL14">
            <v>11.85</v>
          </cell>
          <cell r="AM14">
            <v>11.85</v>
          </cell>
          <cell r="AN14">
            <v>11.85</v>
          </cell>
          <cell r="IV14">
            <v>71333</v>
          </cell>
          <cell r="KJ14">
            <v>30885.753424657534</v>
          </cell>
        </row>
        <row r="15">
          <cell r="A15" t="str">
            <v>NC0025</v>
          </cell>
          <cell r="B15" t="str">
            <v>Columbus</v>
          </cell>
          <cell r="AH15">
            <v>54989</v>
          </cell>
          <cell r="AK15">
            <v>37125</v>
          </cell>
          <cell r="AL15">
            <v>9.82</v>
          </cell>
          <cell r="AM15">
            <v>9.82</v>
          </cell>
          <cell r="AN15">
            <v>9.82</v>
          </cell>
          <cell r="IV15">
            <v>25501</v>
          </cell>
          <cell r="KJ15">
            <v>30503.307692307691</v>
          </cell>
        </row>
        <row r="16">
          <cell r="A16" t="str">
            <v>NC0026</v>
          </cell>
          <cell r="B16" t="str">
            <v>Cumberland</v>
          </cell>
          <cell r="AH16">
            <v>105318</v>
          </cell>
          <cell r="AK16"/>
          <cell r="AL16">
            <v>11.44</v>
          </cell>
          <cell r="AM16">
            <v>11.96</v>
          </cell>
          <cell r="AN16">
            <v>15.74</v>
          </cell>
          <cell r="IV16">
            <v>738163</v>
          </cell>
          <cell r="KJ16">
            <v>34190.968443960825</v>
          </cell>
        </row>
        <row r="17">
          <cell r="A17" t="str">
            <v>NC0027</v>
          </cell>
          <cell r="B17" t="str">
            <v>Davidson</v>
          </cell>
          <cell r="AH17">
            <v>71097</v>
          </cell>
          <cell r="AK17">
            <v>40658</v>
          </cell>
          <cell r="AL17">
            <v>12.17</v>
          </cell>
          <cell r="AM17">
            <v>12.8</v>
          </cell>
          <cell r="AN17">
            <v>15.59</v>
          </cell>
          <cell r="IV17">
            <v>161030</v>
          </cell>
          <cell r="KJ17">
            <v>29530.489056087554</v>
          </cell>
        </row>
        <row r="18">
          <cell r="A18" t="str">
            <v>NC0028</v>
          </cell>
          <cell r="B18" t="str">
            <v>Davie</v>
          </cell>
          <cell r="AH18">
            <v>61021</v>
          </cell>
          <cell r="AK18">
            <v>38851</v>
          </cell>
          <cell r="AL18">
            <v>8.82</v>
          </cell>
          <cell r="AM18">
            <v>12.34</v>
          </cell>
          <cell r="AN18">
            <v>14.43</v>
          </cell>
          <cell r="IV18">
            <v>35717</v>
          </cell>
          <cell r="KJ18">
            <v>33652.59481037924</v>
          </cell>
        </row>
        <row r="19">
          <cell r="A19" t="str">
            <v>NC0029</v>
          </cell>
          <cell r="B19" t="str">
            <v>Duplin</v>
          </cell>
          <cell r="AH19">
            <v>61556</v>
          </cell>
          <cell r="AK19">
            <v>44839</v>
          </cell>
          <cell r="AL19">
            <v>9.76</v>
          </cell>
          <cell r="AM19">
            <v>11.44</v>
          </cell>
          <cell r="AN19">
            <v>11.44</v>
          </cell>
          <cell r="IV19">
            <v>18864</v>
          </cell>
          <cell r="KJ19">
            <v>23175.652173913044</v>
          </cell>
        </row>
        <row r="20">
          <cell r="A20" t="str">
            <v>NC0030</v>
          </cell>
          <cell r="B20" t="str">
            <v>Durham</v>
          </cell>
          <cell r="AH20">
            <v>121944</v>
          </cell>
          <cell r="AK20">
            <v>36472</v>
          </cell>
          <cell r="AL20">
            <v>13.65</v>
          </cell>
          <cell r="AM20">
            <v>15.02</v>
          </cell>
          <cell r="AN20">
            <v>16.52</v>
          </cell>
          <cell r="IV20">
            <v>1358304</v>
          </cell>
          <cell r="KJ20">
            <v>44166.731366459622</v>
          </cell>
        </row>
        <row r="21">
          <cell r="A21" t="str">
            <v>NC0031</v>
          </cell>
          <cell r="B21" t="str">
            <v>Edgecombe</v>
          </cell>
          <cell r="AH21">
            <v>51600</v>
          </cell>
          <cell r="AK21">
            <v>39000</v>
          </cell>
          <cell r="AL21">
            <v>8.5</v>
          </cell>
          <cell r="AM21">
            <v>8.5</v>
          </cell>
          <cell r="AN21">
            <v>8.5</v>
          </cell>
          <cell r="IV21">
            <v>22463</v>
          </cell>
          <cell r="KJ21">
            <v>21918.590604026846</v>
          </cell>
        </row>
        <row r="22">
          <cell r="A22" t="str">
            <v>NC0032</v>
          </cell>
          <cell r="B22" t="str">
            <v>Forsyth</v>
          </cell>
          <cell r="AH22">
            <v>130607</v>
          </cell>
          <cell r="AK22">
            <v>34216</v>
          </cell>
          <cell r="AL22">
            <v>12.28</v>
          </cell>
          <cell r="AM22">
            <v>12.45</v>
          </cell>
          <cell r="AN22">
            <v>15.43</v>
          </cell>
          <cell r="IV22">
            <v>453576</v>
          </cell>
          <cell r="KJ22">
            <v>33657.485549132951</v>
          </cell>
        </row>
        <row r="23">
          <cell r="A23" t="str">
            <v>NC0033</v>
          </cell>
          <cell r="B23" t="str">
            <v>Franklin</v>
          </cell>
          <cell r="AH23">
            <v>68194</v>
          </cell>
          <cell r="AK23">
            <v>36242</v>
          </cell>
          <cell r="AL23">
            <v>10.71</v>
          </cell>
          <cell r="AM23">
            <v>10.71</v>
          </cell>
          <cell r="AN23">
            <v>10.71</v>
          </cell>
          <cell r="IV23">
            <v>53655</v>
          </cell>
          <cell r="KJ23">
            <v>40641.686555290376</v>
          </cell>
        </row>
        <row r="24">
          <cell r="A24" t="str">
            <v>NC0105</v>
          </cell>
          <cell r="B24" t="str">
            <v>Gaston</v>
          </cell>
          <cell r="AH24">
            <v>103010</v>
          </cell>
          <cell r="AK24">
            <v>37843</v>
          </cell>
          <cell r="AL24">
            <v>10.82</v>
          </cell>
          <cell r="AM24">
            <v>13.58</v>
          </cell>
          <cell r="AN24">
            <v>17.05</v>
          </cell>
          <cell r="IV24">
            <v>453058</v>
          </cell>
          <cell r="KJ24">
            <v>35191.732142857145</v>
          </cell>
        </row>
        <row r="25">
          <cell r="A25" t="str">
            <v>NC0034</v>
          </cell>
          <cell r="B25" t="str">
            <v>Granville</v>
          </cell>
          <cell r="AH25">
            <v>71400</v>
          </cell>
          <cell r="AK25">
            <v>32000</v>
          </cell>
          <cell r="AL25">
            <v>9</v>
          </cell>
          <cell r="AM25">
            <v>9</v>
          </cell>
          <cell r="AN25">
            <v>9</v>
          </cell>
          <cell r="IV25">
            <v>51843</v>
          </cell>
          <cell r="KJ25">
            <v>22354.382978723403</v>
          </cell>
        </row>
        <row r="26">
          <cell r="A26" t="str">
            <v>NC0035</v>
          </cell>
          <cell r="B26" t="str">
            <v>Guilford (Greensboro)</v>
          </cell>
          <cell r="AH26">
            <v>113113</v>
          </cell>
          <cell r="AK26">
            <v>35830</v>
          </cell>
          <cell r="AL26">
            <v>12.2</v>
          </cell>
          <cell r="AM26">
            <v>12.2</v>
          </cell>
          <cell r="AN26">
            <v>13.29</v>
          </cell>
          <cell r="IV26">
            <v>722573</v>
          </cell>
          <cell r="KJ26">
            <v>42232.333333333336</v>
          </cell>
        </row>
        <row r="27">
          <cell r="A27" t="str">
            <v>NC0036</v>
          </cell>
          <cell r="B27" t="str">
            <v>Halifax</v>
          </cell>
          <cell r="AH27">
            <v>67925</v>
          </cell>
          <cell r="AK27">
            <v>50668</v>
          </cell>
          <cell r="AL27">
            <v>13.38</v>
          </cell>
          <cell r="AM27">
            <v>14</v>
          </cell>
          <cell r="AN27">
            <v>16.5</v>
          </cell>
          <cell r="IV27">
            <v>10288</v>
          </cell>
          <cell r="KJ27">
            <v>36882.199999999997</v>
          </cell>
        </row>
        <row r="28">
          <cell r="A28" t="str">
            <v>NC0037</v>
          </cell>
          <cell r="B28" t="str">
            <v>Harnett</v>
          </cell>
          <cell r="AH28">
            <v>56620</v>
          </cell>
          <cell r="AK28">
            <v>38763</v>
          </cell>
          <cell r="AL28">
            <v>10.78</v>
          </cell>
          <cell r="AM28">
            <v>11.73</v>
          </cell>
          <cell r="AN28">
            <v>13.88</v>
          </cell>
          <cell r="IV28">
            <v>151561</v>
          </cell>
          <cell r="KJ28">
            <v>46703.398692810457</v>
          </cell>
        </row>
        <row r="29">
          <cell r="A29" t="str">
            <v>NC0038</v>
          </cell>
          <cell r="B29" t="str">
            <v>Haywood</v>
          </cell>
          <cell r="AH29">
            <v>71851</v>
          </cell>
          <cell r="AK29">
            <v>37867</v>
          </cell>
          <cell r="AL29">
            <v>9.65</v>
          </cell>
          <cell r="AM29">
            <v>10.19</v>
          </cell>
          <cell r="AN29">
            <v>12.8</v>
          </cell>
          <cell r="IV29">
            <v>81464</v>
          </cell>
          <cell r="KJ29">
            <v>40652.294117647056</v>
          </cell>
        </row>
        <row r="30">
          <cell r="A30" t="str">
            <v>NC0039</v>
          </cell>
          <cell r="B30" t="str">
            <v>Henderson</v>
          </cell>
          <cell r="AH30">
            <v>77250</v>
          </cell>
          <cell r="AK30">
            <v>38473</v>
          </cell>
          <cell r="AL30">
            <v>12.31</v>
          </cell>
          <cell r="AM30">
            <v>14.41</v>
          </cell>
          <cell r="AN30">
            <v>19.73</v>
          </cell>
          <cell r="IV30">
            <v>202720</v>
          </cell>
          <cell r="KJ30">
            <v>37001.028806584363</v>
          </cell>
        </row>
        <row r="31">
          <cell r="A31" t="str">
            <v>NC0040</v>
          </cell>
          <cell r="B31" t="str">
            <v>Iredell</v>
          </cell>
          <cell r="AH31">
            <v>98644</v>
          </cell>
          <cell r="AK31">
            <v>38780</v>
          </cell>
          <cell r="AL31">
            <v>11.89</v>
          </cell>
          <cell r="AM31">
            <v>13.61</v>
          </cell>
          <cell r="AN31">
            <v>17.82</v>
          </cell>
          <cell r="IV31">
            <v>159219</v>
          </cell>
          <cell r="KJ31">
            <v>36395.190311418686</v>
          </cell>
        </row>
        <row r="32">
          <cell r="A32" t="str">
            <v>NC0041</v>
          </cell>
          <cell r="B32" t="str">
            <v>Johnston</v>
          </cell>
          <cell r="AH32">
            <v>62412</v>
          </cell>
          <cell r="AK32">
            <v>38599</v>
          </cell>
          <cell r="AL32">
            <v>7.25</v>
          </cell>
          <cell r="AM32">
            <v>8.5</v>
          </cell>
          <cell r="AN32">
            <v>11</v>
          </cell>
          <cell r="IV32">
            <v>111606</v>
          </cell>
          <cell r="KJ32">
            <v>30155.135135135133</v>
          </cell>
        </row>
        <row r="33">
          <cell r="A33" t="str">
            <v>NC0042</v>
          </cell>
          <cell r="B33" t="str">
            <v>Lee</v>
          </cell>
          <cell r="AH33">
            <v>67291</v>
          </cell>
          <cell r="AK33">
            <v>37125</v>
          </cell>
          <cell r="AL33">
            <v>10.71</v>
          </cell>
          <cell r="AM33">
            <v>10.71</v>
          </cell>
          <cell r="AN33">
            <v>10.71</v>
          </cell>
          <cell r="IV33">
            <v>28793</v>
          </cell>
          <cell r="KJ33">
            <v>36416.888888888891</v>
          </cell>
        </row>
        <row r="34">
          <cell r="A34" t="str">
            <v>NC0106</v>
          </cell>
          <cell r="B34" t="str">
            <v>Lincoln</v>
          </cell>
          <cell r="AH34">
            <v>79459</v>
          </cell>
          <cell r="AK34">
            <v>31979</v>
          </cell>
          <cell r="AL34">
            <v>11.78</v>
          </cell>
          <cell r="AM34"/>
          <cell r="AN34"/>
          <cell r="IV34">
            <v>83504</v>
          </cell>
          <cell r="KJ34">
            <v>25561.81818181818</v>
          </cell>
        </row>
        <row r="35">
          <cell r="A35" t="str">
            <v>NC0043</v>
          </cell>
          <cell r="B35" t="str">
            <v>Madison</v>
          </cell>
          <cell r="AH35">
            <v>50001</v>
          </cell>
          <cell r="AK35">
            <v>38125</v>
          </cell>
          <cell r="AL35">
            <v>7.41</v>
          </cell>
          <cell r="AM35">
            <v>7.41</v>
          </cell>
          <cell r="AN35">
            <v>7.41</v>
          </cell>
          <cell r="IV35">
            <v>26854</v>
          </cell>
          <cell r="KJ35">
            <v>20287.511478420569</v>
          </cell>
        </row>
        <row r="36">
          <cell r="A36" t="str">
            <v>NC0044</v>
          </cell>
          <cell r="B36" t="str">
            <v>McDowell</v>
          </cell>
          <cell r="AH36">
            <v>57646</v>
          </cell>
          <cell r="AK36">
            <v>38125</v>
          </cell>
          <cell r="AL36">
            <v>8.59</v>
          </cell>
          <cell r="AM36">
            <v>8.8000000000000007</v>
          </cell>
          <cell r="AN36">
            <v>9.3699999999999992</v>
          </cell>
          <cell r="IV36">
            <v>45057</v>
          </cell>
          <cell r="KJ36">
            <v>19471.105398457585</v>
          </cell>
        </row>
        <row r="37">
          <cell r="A37" t="str">
            <v>NC0045</v>
          </cell>
          <cell r="B37" t="str">
            <v>Mecklenburg</v>
          </cell>
          <cell r="AH37">
            <v>169070</v>
          </cell>
          <cell r="AK37">
            <v>43232</v>
          </cell>
          <cell r="AL37">
            <v>10.4</v>
          </cell>
          <cell r="AM37">
            <v>11.84</v>
          </cell>
          <cell r="AN37">
            <v>14.38</v>
          </cell>
          <cell r="IV37">
            <v>2823442</v>
          </cell>
          <cell r="KJ37">
            <v>44972.842115375381</v>
          </cell>
        </row>
        <row r="38">
          <cell r="A38" t="str">
            <v>NC0046</v>
          </cell>
          <cell r="B38" t="str">
            <v>Nash (Braswell)</v>
          </cell>
          <cell r="AH38">
            <v>76600</v>
          </cell>
          <cell r="AK38">
            <v>34649</v>
          </cell>
          <cell r="AL38">
            <v>7.25</v>
          </cell>
          <cell r="AM38">
            <v>10.1</v>
          </cell>
          <cell r="AN38">
            <v>13.46</v>
          </cell>
          <cell r="IV38">
            <v>130874</v>
          </cell>
          <cell r="KJ38">
            <v>42080.157480314963</v>
          </cell>
        </row>
        <row r="39">
          <cell r="A39" t="str">
            <v>NC0047</v>
          </cell>
          <cell r="B39" t="str">
            <v>New Hanover</v>
          </cell>
          <cell r="AH39">
            <v>112556</v>
          </cell>
          <cell r="AK39">
            <v>48508</v>
          </cell>
          <cell r="AL39">
            <v>14.32</v>
          </cell>
          <cell r="AM39"/>
          <cell r="AN39">
            <v>16.57</v>
          </cell>
          <cell r="IV39">
            <v>426955</v>
          </cell>
          <cell r="KJ39">
            <v>51364.217391304344</v>
          </cell>
        </row>
        <row r="40">
          <cell r="A40" t="str">
            <v>NC0048</v>
          </cell>
          <cell r="B40" t="str">
            <v>Onslow</v>
          </cell>
          <cell r="AH40">
            <v>81931</v>
          </cell>
          <cell r="AK40">
            <v>43844</v>
          </cell>
          <cell r="AL40">
            <v>10.4</v>
          </cell>
          <cell r="AM40">
            <v>12.17</v>
          </cell>
          <cell r="AN40">
            <v>19.48</v>
          </cell>
          <cell r="IV40">
            <v>236371</v>
          </cell>
          <cell r="KJ40">
            <v>59002.603174603173</v>
          </cell>
        </row>
        <row r="41">
          <cell r="A41" t="str">
            <v>NC0108</v>
          </cell>
          <cell r="B41" t="str">
            <v>Orange</v>
          </cell>
          <cell r="AH41">
            <v>94091</v>
          </cell>
          <cell r="AK41">
            <v>39978</v>
          </cell>
          <cell r="AL41">
            <v>13.15</v>
          </cell>
          <cell r="AM41">
            <v>13.15</v>
          </cell>
          <cell r="AN41">
            <v>13.15</v>
          </cell>
          <cell r="IV41">
            <v>247689</v>
          </cell>
          <cell r="KJ41">
            <v>51833.360961458769</v>
          </cell>
        </row>
        <row r="42">
          <cell r="A42" t="str">
            <v>NC0049</v>
          </cell>
          <cell r="B42" t="str">
            <v>Pender</v>
          </cell>
          <cell r="AH42">
            <v>70759</v>
          </cell>
          <cell r="AK42">
            <v>48256</v>
          </cell>
          <cell r="AL42">
            <v>11.9</v>
          </cell>
          <cell r="AM42">
            <v>11.9</v>
          </cell>
          <cell r="AN42">
            <v>11.9</v>
          </cell>
          <cell r="IV42">
            <v>88385</v>
          </cell>
          <cell r="KJ42">
            <v>33882.068452380954</v>
          </cell>
        </row>
        <row r="43">
          <cell r="A43" t="str">
            <v>NC0109</v>
          </cell>
          <cell r="B43" t="str">
            <v>Person</v>
          </cell>
          <cell r="AH43">
            <v>59387</v>
          </cell>
          <cell r="AK43">
            <v>36045</v>
          </cell>
          <cell r="AL43">
            <v>14.07</v>
          </cell>
          <cell r="AM43">
            <v>17.510000000000002</v>
          </cell>
          <cell r="AN43">
            <v>18.48</v>
          </cell>
          <cell r="IV43">
            <v>85429</v>
          </cell>
          <cell r="KJ43">
            <v>41089.428571428572</v>
          </cell>
        </row>
        <row r="44">
          <cell r="A44" t="str">
            <v>NC0050</v>
          </cell>
          <cell r="B44" t="str">
            <v>Pitt (Sheppard)</v>
          </cell>
          <cell r="AH44">
            <v>94328</v>
          </cell>
          <cell r="AK44">
            <v>37027</v>
          </cell>
          <cell r="AL44">
            <v>12.91</v>
          </cell>
          <cell r="AM44">
            <v>12.91</v>
          </cell>
          <cell r="AN44">
            <v>12.91</v>
          </cell>
          <cell r="IV44">
            <v>254505</v>
          </cell>
          <cell r="KJ44">
            <v>30985.523321956771</v>
          </cell>
        </row>
        <row r="45">
          <cell r="A45" t="str">
            <v>NC0051</v>
          </cell>
          <cell r="B45" t="str">
            <v>Polk</v>
          </cell>
          <cell r="AH45">
            <v>56292</v>
          </cell>
          <cell r="AK45">
            <v>26983</v>
          </cell>
          <cell r="AL45">
            <v>10.33</v>
          </cell>
          <cell r="AM45">
            <v>11.95</v>
          </cell>
          <cell r="AN45">
            <v>13.18</v>
          </cell>
          <cell r="IV45">
            <v>43852</v>
          </cell>
          <cell r="KJ45">
            <v>27571.255813953489</v>
          </cell>
        </row>
        <row r="46">
          <cell r="A46" t="str">
            <v>NC0052</v>
          </cell>
          <cell r="B46" t="str">
            <v>Randolph</v>
          </cell>
          <cell r="AH46">
            <v>73011</v>
          </cell>
          <cell r="AK46">
            <v>39771</v>
          </cell>
          <cell r="AL46">
            <v>12.33</v>
          </cell>
          <cell r="AM46">
            <v>12.94</v>
          </cell>
          <cell r="AN46">
            <v>16.510000000000002</v>
          </cell>
          <cell r="IV46">
            <v>179045</v>
          </cell>
          <cell r="KJ46">
            <v>34456.593279258399</v>
          </cell>
        </row>
        <row r="47">
          <cell r="A47" t="str">
            <v>NC0053</v>
          </cell>
          <cell r="B47" t="str">
            <v>Robeson</v>
          </cell>
          <cell r="AH47">
            <v>63623</v>
          </cell>
          <cell r="AK47">
            <v>38250</v>
          </cell>
          <cell r="AL47">
            <v>8.5</v>
          </cell>
          <cell r="AM47">
            <v>9.5</v>
          </cell>
          <cell r="AN47">
            <v>10</v>
          </cell>
          <cell r="IV47">
            <v>61811</v>
          </cell>
          <cell r="KJ47">
            <v>32490.888888888891</v>
          </cell>
        </row>
        <row r="48">
          <cell r="A48" t="str">
            <v>NC0054</v>
          </cell>
          <cell r="B48" t="str">
            <v>Rockingham</v>
          </cell>
          <cell r="AH48">
            <v>63065</v>
          </cell>
          <cell r="AK48">
            <v>38680</v>
          </cell>
          <cell r="AL48">
            <v>10.95</v>
          </cell>
          <cell r="AM48"/>
          <cell r="AN48"/>
          <cell r="IV48">
            <v>89761</v>
          </cell>
          <cell r="KJ48">
            <v>32476.915184678524</v>
          </cell>
        </row>
        <row r="49">
          <cell r="A49" t="str">
            <v>NC0055</v>
          </cell>
          <cell r="B49" t="str">
            <v>Rowan</v>
          </cell>
          <cell r="AH49">
            <v>77795</v>
          </cell>
          <cell r="AK49">
            <v>37756</v>
          </cell>
          <cell r="AL49">
            <v>10.93</v>
          </cell>
          <cell r="AM49">
            <v>12.71</v>
          </cell>
          <cell r="AN49"/>
          <cell r="IV49">
            <v>219676</v>
          </cell>
          <cell r="KJ49">
            <v>32654.166666666664</v>
          </cell>
        </row>
        <row r="50">
          <cell r="A50" t="str">
            <v>NC0056</v>
          </cell>
          <cell r="B50" t="str">
            <v>Rutherford</v>
          </cell>
          <cell r="AH50">
            <v>56168</v>
          </cell>
          <cell r="AK50">
            <v>56168</v>
          </cell>
          <cell r="AL50">
            <v>13.66</v>
          </cell>
          <cell r="AM50">
            <v>14.36</v>
          </cell>
          <cell r="AN50">
            <v>16.670000000000002</v>
          </cell>
          <cell r="IV50">
            <v>49354</v>
          </cell>
          <cell r="KJ50">
            <v>32990.396659707723</v>
          </cell>
        </row>
        <row r="51">
          <cell r="A51" t="str">
            <v>NC0057</v>
          </cell>
          <cell r="B51" t="str">
            <v>Sampson</v>
          </cell>
          <cell r="AH51">
            <v>61524</v>
          </cell>
          <cell r="AK51">
            <v>47034</v>
          </cell>
          <cell r="AL51"/>
          <cell r="AM51">
            <v>10.029999999999999</v>
          </cell>
          <cell r="AN51">
            <v>15.25</v>
          </cell>
          <cell r="IV51">
            <v>33005</v>
          </cell>
          <cell r="KJ51">
            <v>29933.258258258258</v>
          </cell>
        </row>
        <row r="52">
          <cell r="A52" t="str">
            <v>NC0058</v>
          </cell>
          <cell r="B52" t="str">
            <v>Scotland</v>
          </cell>
          <cell r="AH52">
            <v>56827</v>
          </cell>
          <cell r="AK52"/>
          <cell r="AL52">
            <v>10.65</v>
          </cell>
          <cell r="AM52">
            <v>10.65</v>
          </cell>
          <cell r="AN52">
            <v>10.65</v>
          </cell>
          <cell r="IV52">
            <v>17228</v>
          </cell>
          <cell r="KJ52">
            <v>30557.777777777777</v>
          </cell>
        </row>
        <row r="53">
          <cell r="A53" t="str">
            <v>NC0059</v>
          </cell>
          <cell r="B53" t="str">
            <v>Stanly</v>
          </cell>
        </row>
        <row r="54">
          <cell r="A54" t="str">
            <v>NC0060</v>
          </cell>
          <cell r="B54" t="str">
            <v>Transylvania</v>
          </cell>
          <cell r="AH54">
            <v>79015</v>
          </cell>
          <cell r="AK54">
            <v>36959</v>
          </cell>
          <cell r="AL54">
            <v>13.89</v>
          </cell>
          <cell r="AM54">
            <v>13.89</v>
          </cell>
          <cell r="AN54">
            <v>13.89</v>
          </cell>
          <cell r="IV54">
            <v>113041</v>
          </cell>
          <cell r="KJ54">
            <v>38081.193693693691</v>
          </cell>
        </row>
        <row r="55">
          <cell r="A55" t="str">
            <v>NC0061</v>
          </cell>
          <cell r="B55" t="str">
            <v>Union</v>
          </cell>
          <cell r="AH55">
            <v>78118</v>
          </cell>
          <cell r="AK55">
            <v>40753</v>
          </cell>
          <cell r="AL55">
            <v>12.56</v>
          </cell>
          <cell r="AM55">
            <v>14.34</v>
          </cell>
          <cell r="AN55">
            <v>17.149999999999999</v>
          </cell>
          <cell r="IV55">
            <v>476397</v>
          </cell>
          <cell r="KJ55">
            <v>38787.506940588559</v>
          </cell>
        </row>
        <row r="56">
          <cell r="A56" t="str">
            <v>NC0062</v>
          </cell>
          <cell r="B56" t="str">
            <v>Vance (Perry)</v>
          </cell>
          <cell r="AH56">
            <v>63240</v>
          </cell>
          <cell r="AK56">
            <v>39100</v>
          </cell>
          <cell r="AL56">
            <v>9.5399999999999991</v>
          </cell>
          <cell r="AM56"/>
          <cell r="AN56"/>
          <cell r="IV56"/>
          <cell r="KJ56">
            <v>0</v>
          </cell>
        </row>
        <row r="57">
          <cell r="A57" t="str">
            <v>NC0063</v>
          </cell>
          <cell r="B57" t="str">
            <v>Wake</v>
          </cell>
          <cell r="AH57">
            <v>122110</v>
          </cell>
          <cell r="AK57">
            <v>39478</v>
          </cell>
          <cell r="AL57">
            <v>7.25</v>
          </cell>
          <cell r="AM57">
            <v>14.25</v>
          </cell>
          <cell r="AN57">
            <v>14.25</v>
          </cell>
          <cell r="IV57">
            <v>6243695</v>
          </cell>
          <cell r="KJ57">
            <v>44200.774058577408</v>
          </cell>
        </row>
        <row r="58">
          <cell r="A58" t="str">
            <v>NC0101</v>
          </cell>
          <cell r="B58" t="str">
            <v>Warren</v>
          </cell>
          <cell r="AH58">
            <v>63056</v>
          </cell>
          <cell r="AK58">
            <v>50967</v>
          </cell>
          <cell r="AL58">
            <v>11.83</v>
          </cell>
          <cell r="AM58"/>
          <cell r="AN58"/>
          <cell r="IV58">
            <v>13055</v>
          </cell>
          <cell r="KJ58">
            <v>33483.5</v>
          </cell>
        </row>
        <row r="59">
          <cell r="A59" t="str">
            <v>NC0065</v>
          </cell>
          <cell r="B59" t="str">
            <v>Wayne</v>
          </cell>
          <cell r="AH59">
            <v>81706</v>
          </cell>
          <cell r="AK59">
            <v>37183</v>
          </cell>
          <cell r="AL59">
            <v>9.9499999999999993</v>
          </cell>
          <cell r="AM59">
            <v>10.97</v>
          </cell>
          <cell r="AN59">
            <v>12.1</v>
          </cell>
          <cell r="IV59">
            <v>112306</v>
          </cell>
          <cell r="KJ59">
            <v>31619.60456697299</v>
          </cell>
        </row>
        <row r="60">
          <cell r="A60" t="str">
            <v>NC0066</v>
          </cell>
          <cell r="B60" t="str">
            <v>Wilson</v>
          </cell>
          <cell r="AH60">
            <v>79968</v>
          </cell>
          <cell r="AK60">
            <v>41388</v>
          </cell>
          <cell r="AL60">
            <v>9.18</v>
          </cell>
          <cell r="AM60">
            <v>10.199999999999999</v>
          </cell>
          <cell r="AN60">
            <v>10.199999999999999</v>
          </cell>
          <cell r="IV60">
            <v>111452</v>
          </cell>
          <cell r="KJ60">
            <v>36018.871940404395</v>
          </cell>
        </row>
      </sheetData>
      <sheetData sheetId="16"/>
      <sheetData sheetId="17">
        <row r="3">
          <cell r="A3" t="str">
            <v>NC0071</v>
          </cell>
          <cell r="B3" t="str">
            <v>Chapel Hill</v>
          </cell>
          <cell r="AH3">
            <v>95464</v>
          </cell>
          <cell r="AK3">
            <v>47117</v>
          </cell>
          <cell r="AL3">
            <v>12.75</v>
          </cell>
          <cell r="AM3"/>
          <cell r="IV3">
            <v>123323</v>
          </cell>
          <cell r="KJ3">
            <v>59493.048283885975</v>
          </cell>
        </row>
        <row r="4">
          <cell r="A4" t="str">
            <v>NC0110</v>
          </cell>
          <cell r="B4" t="str">
            <v>Clayton</v>
          </cell>
          <cell r="AH4">
            <v>58000</v>
          </cell>
          <cell r="AK4">
            <v>45000</v>
          </cell>
          <cell r="AL4">
            <v>11</v>
          </cell>
          <cell r="AM4"/>
          <cell r="AN4"/>
          <cell r="IV4">
            <v>826</v>
          </cell>
          <cell r="KJ4">
            <v>55047.125</v>
          </cell>
        </row>
        <row r="5">
          <cell r="A5" t="str">
            <v>NC0075</v>
          </cell>
          <cell r="B5" t="str">
            <v>Farmville</v>
          </cell>
          <cell r="AH5">
            <v>45240</v>
          </cell>
          <cell r="AK5">
            <v>41005</v>
          </cell>
          <cell r="AL5">
            <v>13.1</v>
          </cell>
          <cell r="AM5">
            <v>15.1</v>
          </cell>
          <cell r="AN5">
            <v>16.600000000000001</v>
          </cell>
          <cell r="IV5">
            <v>601</v>
          </cell>
          <cell r="KJ5">
            <v>57412.75</v>
          </cell>
        </row>
        <row r="6">
          <cell r="A6" t="str">
            <v>NC0079</v>
          </cell>
          <cell r="B6" t="str">
            <v>Hickory</v>
          </cell>
          <cell r="AH6">
            <v>70638</v>
          </cell>
          <cell r="AK6">
            <v>40667</v>
          </cell>
          <cell r="AL6">
            <v>13.17</v>
          </cell>
          <cell r="AM6">
            <v>13.17</v>
          </cell>
          <cell r="AN6">
            <v>13.17</v>
          </cell>
          <cell r="IV6">
            <v>32166</v>
          </cell>
          <cell r="KJ6">
            <v>45116.198877305535</v>
          </cell>
        </row>
        <row r="7">
          <cell r="A7" t="str">
            <v>NC0080</v>
          </cell>
          <cell r="B7" t="str">
            <v>High Point</v>
          </cell>
          <cell r="AH7">
            <v>108753</v>
          </cell>
          <cell r="AK7">
            <v>38416</v>
          </cell>
          <cell r="AL7">
            <v>11.91</v>
          </cell>
          <cell r="AM7">
            <v>11.91</v>
          </cell>
          <cell r="AN7">
            <v>13.79</v>
          </cell>
          <cell r="IV7">
            <v>49386</v>
          </cell>
          <cell r="KJ7">
            <v>46841.72463768116</v>
          </cell>
        </row>
        <row r="8">
          <cell r="A8" t="str">
            <v>NC0100</v>
          </cell>
          <cell r="B8" t="str">
            <v>Kings Mountain</v>
          </cell>
          <cell r="AH8">
            <v>55589</v>
          </cell>
          <cell r="AK8">
            <v>39126</v>
          </cell>
          <cell r="AL8">
            <v>12.72</v>
          </cell>
          <cell r="AM8">
            <v>14.6</v>
          </cell>
          <cell r="AN8">
            <v>17.899999999999999</v>
          </cell>
          <cell r="IV8">
            <v>2849</v>
          </cell>
          <cell r="KJ8">
            <v>46351.058823529413</v>
          </cell>
        </row>
        <row r="9">
          <cell r="A9" t="str">
            <v>NC0083</v>
          </cell>
          <cell r="B9" t="str">
            <v>Moorseville</v>
          </cell>
          <cell r="AH9">
            <v>93312</v>
          </cell>
          <cell r="AK9">
            <v>39650</v>
          </cell>
          <cell r="AL9">
            <v>12.48</v>
          </cell>
          <cell r="AM9">
            <v>13.76</v>
          </cell>
          <cell r="AN9">
            <v>16.73</v>
          </cell>
          <cell r="IV9">
            <v>40320</v>
          </cell>
          <cell r="KJ9">
            <v>51506.209523809521</v>
          </cell>
        </row>
        <row r="10">
          <cell r="A10" t="str">
            <v>NC0102</v>
          </cell>
          <cell r="B10" t="str">
            <v>Nashville</v>
          </cell>
          <cell r="AH10">
            <v>45000</v>
          </cell>
          <cell r="AK10"/>
          <cell r="AL10"/>
          <cell r="AM10"/>
          <cell r="AN10"/>
          <cell r="IV10">
            <v>519</v>
          </cell>
          <cell r="KJ10">
            <v>30632.42105263158</v>
          </cell>
        </row>
        <row r="11">
          <cell r="A11" t="str">
            <v>NC0088</v>
          </cell>
          <cell r="B11" t="str">
            <v>Roanoke Rapids</v>
          </cell>
          <cell r="AH11">
            <v>47003</v>
          </cell>
          <cell r="AK11"/>
          <cell r="AL11">
            <v>7.25</v>
          </cell>
          <cell r="AM11">
            <v>14.9</v>
          </cell>
          <cell r="AN11"/>
          <cell r="IV11">
            <v>981</v>
          </cell>
          <cell r="KJ11">
            <v>40244.73684210526</v>
          </cell>
        </row>
        <row r="12">
          <cell r="A12" t="str">
            <v>NC0093</v>
          </cell>
          <cell r="B12" t="str">
            <v>Southern Pines</v>
          </cell>
          <cell r="AK12">
            <v>36511</v>
          </cell>
          <cell r="AL12"/>
          <cell r="AM12"/>
          <cell r="AN12"/>
          <cell r="IV12">
            <v>12285</v>
          </cell>
          <cell r="KJ12">
            <v>56733.875598086132</v>
          </cell>
        </row>
        <row r="13">
          <cell r="B13" t="str">
            <v>Washington</v>
          </cell>
          <cell r="AH13">
            <v>63994</v>
          </cell>
          <cell r="AK13">
            <v>49851</v>
          </cell>
          <cell r="AL13">
            <v>10.98</v>
          </cell>
          <cell r="AM13">
            <v>14.01</v>
          </cell>
          <cell r="AN13"/>
          <cell r="IV13">
            <v>8396</v>
          </cell>
          <cell r="KJ13">
            <v>40437.714285714283</v>
          </cell>
        </row>
      </sheetData>
      <sheetData sheetId="18">
        <row r="3">
          <cell r="A3" t="str">
            <v>NC0001</v>
          </cell>
          <cell r="B3" t="str">
            <v>Albemarle</v>
          </cell>
          <cell r="AH3">
            <v>72100</v>
          </cell>
          <cell r="AK3">
            <v>36090</v>
          </cell>
          <cell r="AL3">
            <v>7.43</v>
          </cell>
          <cell r="AM3">
            <v>8</v>
          </cell>
          <cell r="AN3">
            <v>13.7</v>
          </cell>
          <cell r="IV3">
            <v>95912</v>
          </cell>
          <cell r="KJ3">
            <v>43354.667411961986</v>
          </cell>
        </row>
        <row r="4">
          <cell r="A4" t="str">
            <v>NC0003</v>
          </cell>
          <cell r="B4" t="str">
            <v>AMY</v>
          </cell>
          <cell r="AH4">
            <v>41376</v>
          </cell>
          <cell r="AK4">
            <v>26291</v>
          </cell>
          <cell r="AL4">
            <v>9</v>
          </cell>
          <cell r="AM4">
            <v>9.5</v>
          </cell>
          <cell r="AN4">
            <v>11.5</v>
          </cell>
          <cell r="IV4">
            <v>331735</v>
          </cell>
          <cell r="KJ4">
            <v>25105.63157894737</v>
          </cell>
        </row>
        <row r="5">
          <cell r="A5" t="str">
            <v>NC0002</v>
          </cell>
          <cell r="B5" t="str">
            <v>Appalachian</v>
          </cell>
          <cell r="AH5">
            <v>67619</v>
          </cell>
          <cell r="AK5">
            <v>29500</v>
          </cell>
          <cell r="AL5">
            <v>7.4</v>
          </cell>
          <cell r="AM5">
            <v>8.01</v>
          </cell>
          <cell r="AN5">
            <v>11.81</v>
          </cell>
          <cell r="IV5">
            <v>725076</v>
          </cell>
          <cell r="KJ5">
            <v>36666.081871345028</v>
          </cell>
        </row>
        <row r="6">
          <cell r="A6" t="str">
            <v>NC0004</v>
          </cell>
          <cell r="B6" t="str">
            <v>BHM</v>
          </cell>
          <cell r="AH6">
            <v>50551</v>
          </cell>
          <cell r="AK6">
            <v>38125</v>
          </cell>
          <cell r="AL6">
            <v>7.55</v>
          </cell>
          <cell r="AM6">
            <v>8.8000000000000007</v>
          </cell>
          <cell r="AN6">
            <v>11</v>
          </cell>
          <cell r="IV6">
            <v>88310</v>
          </cell>
          <cell r="KJ6">
            <v>30907.51670378619</v>
          </cell>
        </row>
        <row r="7">
          <cell r="A7" t="str">
            <v>NC0006</v>
          </cell>
          <cell r="B7" t="str">
            <v>CPC</v>
          </cell>
          <cell r="AH7">
            <v>84074</v>
          </cell>
          <cell r="AK7">
            <v>27851</v>
          </cell>
          <cell r="AL7">
            <v>10.16</v>
          </cell>
          <cell r="AM7">
            <v>13.44</v>
          </cell>
          <cell r="AN7">
            <v>17.79</v>
          </cell>
          <cell r="IV7">
            <v>608603</v>
          </cell>
          <cell r="KJ7">
            <v>34129.665955934615</v>
          </cell>
        </row>
        <row r="8">
          <cell r="A8" t="str">
            <v>NC0007</v>
          </cell>
          <cell r="B8" t="str">
            <v>E. Albemarle</v>
          </cell>
          <cell r="AH8">
            <v>65267</v>
          </cell>
          <cell r="AK8">
            <v>37500</v>
          </cell>
          <cell r="AL8">
            <v>11.19</v>
          </cell>
          <cell r="AM8">
            <v>11.19</v>
          </cell>
          <cell r="AN8">
            <v>13.05</v>
          </cell>
          <cell r="IV8">
            <v>474537</v>
          </cell>
          <cell r="KJ8">
            <v>46136.489195811984</v>
          </cell>
        </row>
        <row r="9">
          <cell r="A9" t="str">
            <v>NC0008</v>
          </cell>
          <cell r="B9" t="str">
            <v>Fontana</v>
          </cell>
          <cell r="AH9">
            <v>79466</v>
          </cell>
          <cell r="AK9">
            <v>35048</v>
          </cell>
          <cell r="AL9">
            <v>9.0500000000000007</v>
          </cell>
          <cell r="AM9">
            <v>12.2</v>
          </cell>
          <cell r="AN9">
            <v>16.850000000000001</v>
          </cell>
          <cell r="IV9">
            <v>416500</v>
          </cell>
          <cell r="KJ9">
            <v>37118.151977679307</v>
          </cell>
        </row>
        <row r="10">
          <cell r="A10" t="str">
            <v>NC0011</v>
          </cell>
          <cell r="B10" t="str">
            <v>Nantahala</v>
          </cell>
          <cell r="AH10">
            <v>51500</v>
          </cell>
          <cell r="AK10">
            <v>38125</v>
          </cell>
          <cell r="AL10"/>
          <cell r="AM10"/>
          <cell r="AN10"/>
          <cell r="IV10">
            <v>323721</v>
          </cell>
          <cell r="KJ10">
            <v>52506.747638326582</v>
          </cell>
        </row>
        <row r="11">
          <cell r="A11" t="str">
            <v>NC0012</v>
          </cell>
          <cell r="B11" t="str">
            <v>Neuse</v>
          </cell>
          <cell r="AH11">
            <v>182688</v>
          </cell>
          <cell r="AK11">
            <v>38016</v>
          </cell>
          <cell r="AL11">
            <v>9</v>
          </cell>
          <cell r="AM11">
            <v>10.95</v>
          </cell>
          <cell r="AN11">
            <v>12.75</v>
          </cell>
          <cell r="IV11">
            <v>249120</v>
          </cell>
          <cell r="KJ11">
            <v>37254.946480700615</v>
          </cell>
        </row>
        <row r="12">
          <cell r="A12" t="str">
            <v>NC0013</v>
          </cell>
          <cell r="B12" t="str">
            <v>Northwestern</v>
          </cell>
          <cell r="AH12">
            <v>65667</v>
          </cell>
          <cell r="AK12">
            <v>38125</v>
          </cell>
          <cell r="AL12">
            <v>10.17</v>
          </cell>
          <cell r="AM12">
            <v>10.27</v>
          </cell>
          <cell r="AN12">
            <v>10.52</v>
          </cell>
          <cell r="IV12">
            <v>443368</v>
          </cell>
          <cell r="KJ12">
            <v>36245.680016263468</v>
          </cell>
        </row>
        <row r="13">
          <cell r="A13" t="str">
            <v>NC0014</v>
          </cell>
          <cell r="B13" t="str">
            <v>Pettigrew</v>
          </cell>
          <cell r="AH13">
            <v>59444</v>
          </cell>
          <cell r="AK13">
            <v>38125</v>
          </cell>
          <cell r="AL13">
            <v>10.199999999999999</v>
          </cell>
          <cell r="AM13">
            <v>12.4</v>
          </cell>
          <cell r="AN13">
            <v>13.7</v>
          </cell>
          <cell r="IV13">
            <v>142944</v>
          </cell>
          <cell r="KJ13">
            <v>90831.25</v>
          </cell>
        </row>
        <row r="14">
          <cell r="A14" t="str">
            <v>NC0015</v>
          </cell>
          <cell r="B14" t="str">
            <v>Sandhill</v>
          </cell>
          <cell r="AH14">
            <v>61200</v>
          </cell>
          <cell r="AK14">
            <v>38125</v>
          </cell>
          <cell r="AL14">
            <v>9.5500000000000007</v>
          </cell>
          <cell r="AM14">
            <v>11.73</v>
          </cell>
          <cell r="AN14">
            <v>13.07</v>
          </cell>
          <cell r="IV14">
            <v>365882</v>
          </cell>
          <cell r="KJ14">
            <v>40460.753833049406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 (computable)"/>
      <sheetName val="LibPAS export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Outlets"/>
      <sheetName val="all data (unlinked)"/>
      <sheetName val="regional"/>
      <sheetName val="county"/>
      <sheetName val="muni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4">
          <cell r="AG84">
            <v>2906.83</v>
          </cell>
        </row>
        <row r="85">
          <cell r="AL85">
            <v>37186.383561643837</v>
          </cell>
          <cell r="AM85">
            <v>10.427733333333338</v>
          </cell>
          <cell r="AN85">
            <v>11.568169014084503</v>
          </cell>
          <cell r="AO85">
            <v>503.02869565217384</v>
          </cell>
          <cell r="IW85">
            <v>14.746115500000002</v>
          </cell>
          <cell r="KK85">
            <v>33798.962500000001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D8" sqref="D8:E95"/>
    </sheetView>
  </sheetViews>
  <sheetFormatPr defaultColWidth="8.85546875" defaultRowHeight="15" x14ac:dyDescent="0.25"/>
  <cols>
    <col min="2" max="2" width="21.42578125" customWidth="1"/>
    <col min="3" max="3" width="12.85546875" style="85" customWidth="1"/>
    <col min="4" max="4" width="18.140625" customWidth="1"/>
    <col min="5" max="5" width="11.140625" style="86" customWidth="1"/>
    <col min="6" max="6" width="11.85546875" style="85" customWidth="1"/>
    <col min="7" max="7" width="16" style="87" customWidth="1"/>
    <col min="8" max="8" width="12" style="87" customWidth="1"/>
    <col min="9" max="9" width="15.7109375" style="7" customWidth="1"/>
    <col min="10" max="10" width="13.7109375" customWidth="1"/>
    <col min="11" max="11" width="17.85546875" customWidth="1"/>
  </cols>
  <sheetData>
    <row r="1" spans="1:11" ht="15.75" x14ac:dyDescent="0.25">
      <c r="A1" s="1"/>
      <c r="B1" s="2"/>
      <c r="C1" s="3"/>
      <c r="D1" s="4"/>
      <c r="E1" s="5"/>
      <c r="F1" s="3"/>
      <c r="G1" s="6"/>
      <c r="H1" s="6"/>
      <c r="K1" s="8" t="s">
        <v>0</v>
      </c>
    </row>
    <row r="2" spans="1:11" ht="15.75" x14ac:dyDescent="0.25">
      <c r="A2" s="9" t="s">
        <v>1</v>
      </c>
      <c r="B2" s="10"/>
      <c r="C2" s="11"/>
      <c r="D2" s="12"/>
      <c r="E2" s="13"/>
      <c r="F2" s="11"/>
      <c r="G2" s="14"/>
      <c r="H2" s="14"/>
      <c r="K2" s="15" t="s">
        <v>2</v>
      </c>
    </row>
    <row r="3" spans="1:11" ht="16.5" thickBot="1" x14ac:dyDescent="0.3">
      <c r="A3" s="16"/>
      <c r="B3" s="10"/>
      <c r="C3" s="11"/>
      <c r="D3" s="12"/>
      <c r="E3" s="13"/>
      <c r="F3" s="11"/>
      <c r="G3" s="14"/>
      <c r="H3" s="14"/>
      <c r="I3" s="14"/>
    </row>
    <row r="4" spans="1:11" s="22" customFormat="1" ht="15.75" thickTop="1" x14ac:dyDescent="0.25">
      <c r="A4" s="17"/>
      <c r="B4" s="90"/>
      <c r="C4" s="93" t="s">
        <v>3</v>
      </c>
      <c r="D4" s="94"/>
      <c r="E4" s="95"/>
      <c r="F4" s="18" t="s">
        <v>4</v>
      </c>
      <c r="G4" s="19"/>
      <c r="H4" s="20" t="s">
        <v>5</v>
      </c>
      <c r="I4" s="21"/>
      <c r="J4" s="18" t="s">
        <v>6</v>
      </c>
      <c r="K4" s="18" t="s">
        <v>7</v>
      </c>
    </row>
    <row r="5" spans="1:11" s="22" customFormat="1" x14ac:dyDescent="0.25">
      <c r="A5" s="23"/>
      <c r="B5" s="91"/>
      <c r="C5" s="24"/>
      <c r="D5" s="25" t="s">
        <v>8</v>
      </c>
      <c r="E5" s="26" t="s">
        <v>9</v>
      </c>
      <c r="F5" s="27" t="s">
        <v>10</v>
      </c>
      <c r="G5" s="28" t="s">
        <v>11</v>
      </c>
      <c r="H5" s="28" t="s">
        <v>12</v>
      </c>
      <c r="I5" s="29" t="s">
        <v>13</v>
      </c>
      <c r="J5" s="27" t="s">
        <v>14</v>
      </c>
      <c r="K5" s="27" t="s">
        <v>15</v>
      </c>
    </row>
    <row r="6" spans="1:11" s="22" customFormat="1" ht="15.75" thickBot="1" x14ac:dyDescent="0.3">
      <c r="A6" s="30"/>
      <c r="B6" s="92"/>
      <c r="C6" s="31" t="s">
        <v>16</v>
      </c>
      <c r="D6" s="32" t="s">
        <v>17</v>
      </c>
      <c r="E6" s="33" t="s">
        <v>18</v>
      </c>
      <c r="F6" s="31" t="s">
        <v>16</v>
      </c>
      <c r="G6" s="34" t="s">
        <v>19</v>
      </c>
      <c r="H6" s="34" t="s">
        <v>20</v>
      </c>
      <c r="I6" s="35" t="s">
        <v>20</v>
      </c>
      <c r="J6" s="31" t="s">
        <v>21</v>
      </c>
      <c r="K6" s="31" t="s">
        <v>22</v>
      </c>
    </row>
    <row r="7" spans="1:11" s="44" customFormat="1" ht="16.5" thickTop="1" thickBot="1" x14ac:dyDescent="0.3">
      <c r="A7" s="36"/>
      <c r="B7" s="37" t="s">
        <v>23</v>
      </c>
      <c r="C7" s="38"/>
      <c r="D7" s="39"/>
      <c r="E7" s="40"/>
      <c r="F7" s="38"/>
      <c r="G7" s="41"/>
      <c r="H7" s="41"/>
      <c r="I7" s="42"/>
      <c r="J7" s="38"/>
      <c r="K7" s="43"/>
    </row>
    <row r="8" spans="1:11" s="44" customFormat="1" ht="15.75" thickTop="1" x14ac:dyDescent="0.25">
      <c r="A8" s="45" t="str">
        <f>[1]County!A3</f>
        <v>NC0103</v>
      </c>
      <c r="B8" s="45" t="str">
        <f>[1]County!B3</f>
        <v>Alamance</v>
      </c>
      <c r="C8" s="46">
        <f>[1]County!AH3</f>
        <v>76404</v>
      </c>
      <c r="D8" s="46" t="s">
        <v>29</v>
      </c>
      <c r="E8" s="47">
        <v>2010</v>
      </c>
      <c r="F8" s="46">
        <f>[1]County!AK3</f>
        <v>39062</v>
      </c>
      <c r="G8" s="46">
        <f>[1]County!AL3</f>
        <v>11.07</v>
      </c>
      <c r="H8" s="46">
        <f>[1]County!AM3</f>
        <v>11.57</v>
      </c>
      <c r="I8" s="46">
        <f>[1]County!AN3</f>
        <v>15.75</v>
      </c>
      <c r="J8" s="46">
        <f>[1]County!IV3</f>
        <v>200708</v>
      </c>
      <c r="K8" s="48">
        <f>[1]County!KJ3</f>
        <v>33924.563342914</v>
      </c>
    </row>
    <row r="9" spans="1:11" s="44" customFormat="1" x14ac:dyDescent="0.25">
      <c r="A9" s="45" t="str">
        <f>[1]County!A4</f>
        <v>NC0016</v>
      </c>
      <c r="B9" s="45" t="str">
        <f>[1]County!B4</f>
        <v>Alexander</v>
      </c>
      <c r="C9" s="46">
        <f>[1]County!AH4</f>
        <v>47983</v>
      </c>
      <c r="D9" s="46" t="s">
        <v>30</v>
      </c>
      <c r="E9" s="47">
        <v>2011</v>
      </c>
      <c r="F9" s="46">
        <f>[1]County!AK4</f>
        <v>0</v>
      </c>
      <c r="G9" s="46">
        <f>[1]County!AL4</f>
        <v>0</v>
      </c>
      <c r="H9" s="46">
        <f>[1]County!AM4</f>
        <v>0</v>
      </c>
      <c r="I9" s="46">
        <f>[1]County!AN4</f>
        <v>0</v>
      </c>
      <c r="J9" s="46">
        <f>[1]County!IV4</f>
        <v>42978</v>
      </c>
      <c r="K9" s="48">
        <f>[1]County!KJ4</f>
        <v>31194.935064935064</v>
      </c>
    </row>
    <row r="10" spans="1:11" s="44" customFormat="1" x14ac:dyDescent="0.25">
      <c r="A10" s="45" t="str">
        <f>[1]County!A5</f>
        <v>NC0017</v>
      </c>
      <c r="B10" s="45" t="str">
        <f>[1]County!B5</f>
        <v>Bladen</v>
      </c>
      <c r="C10" s="46">
        <f>[1]County!AH5</f>
        <v>49099</v>
      </c>
      <c r="D10" s="46">
        <v>0</v>
      </c>
      <c r="E10" s="47">
        <v>2015</v>
      </c>
      <c r="F10" s="46">
        <f>[1]County!AK5</f>
        <v>49099</v>
      </c>
      <c r="G10" s="46">
        <f>[1]County!AL5</f>
        <v>11.82</v>
      </c>
      <c r="H10" s="46">
        <f>[1]County!AM5</f>
        <v>0</v>
      </c>
      <c r="I10" s="46">
        <f>[1]County!AN5</f>
        <v>0</v>
      </c>
      <c r="J10" s="46">
        <f>[1]County!IV5</f>
        <v>13217</v>
      </c>
      <c r="K10" s="48">
        <f>[1]County!KJ5</f>
        <v>29599.415204678364</v>
      </c>
    </row>
    <row r="11" spans="1:11" s="44" customFormat="1" x14ac:dyDescent="0.25">
      <c r="A11" s="45" t="str">
        <f>[1]County!A6</f>
        <v>NC0018</v>
      </c>
      <c r="B11" s="45" t="str">
        <f>[1]County!B6</f>
        <v>Brunswick</v>
      </c>
      <c r="C11" s="46">
        <f>[1]County!AH6</f>
        <v>107769</v>
      </c>
      <c r="D11" s="46" t="s">
        <v>31</v>
      </c>
      <c r="E11" s="47">
        <v>1980</v>
      </c>
      <c r="F11" s="46">
        <f>[1]County!AK6</f>
        <v>0</v>
      </c>
      <c r="G11" s="46">
        <f>[1]County!AL6</f>
        <v>13.51</v>
      </c>
      <c r="H11" s="46">
        <f>[1]County!AM6</f>
        <v>13.51</v>
      </c>
      <c r="I11" s="46">
        <f>[1]County!AN6</f>
        <v>21.2</v>
      </c>
      <c r="J11" s="46">
        <f>[1]County!IV6</f>
        <v>84862</v>
      </c>
      <c r="K11" s="48">
        <f>[1]County!KJ6</f>
        <v>41960.9375</v>
      </c>
    </row>
    <row r="12" spans="1:11" s="44" customFormat="1" x14ac:dyDescent="0.25">
      <c r="A12" s="45" t="str">
        <f>[1]County!A7</f>
        <v>NC0019</v>
      </c>
      <c r="B12" s="45" t="str">
        <f>[1]County!B7</f>
        <v>Buncombe</v>
      </c>
      <c r="C12" s="46">
        <f>[1]County!AH7</f>
        <v>99500</v>
      </c>
      <c r="D12" s="46" t="s">
        <v>32</v>
      </c>
      <c r="E12" s="47">
        <v>2015</v>
      </c>
      <c r="F12" s="46">
        <f>[1]County!AK7</f>
        <v>40417</v>
      </c>
      <c r="G12" s="46">
        <f>[1]County!AL7</f>
        <v>12.6</v>
      </c>
      <c r="H12" s="46">
        <f>[1]County!AM7</f>
        <v>14.38</v>
      </c>
      <c r="I12" s="46">
        <f>[1]County!AN7</f>
        <v>17.940000000000001</v>
      </c>
      <c r="J12" s="46">
        <f>[1]County!IV7</f>
        <v>553267</v>
      </c>
      <c r="K12" s="48">
        <f>[1]County!KJ7</f>
        <v>42254.913793103449</v>
      </c>
    </row>
    <row r="13" spans="1:11" s="44" customFormat="1" x14ac:dyDescent="0.25">
      <c r="A13" s="45" t="str">
        <f>[1]County!A8</f>
        <v>NC0020</v>
      </c>
      <c r="B13" s="45" t="str">
        <f>[1]County!B8</f>
        <v>Burke</v>
      </c>
      <c r="C13" s="46">
        <f>[1]County!AH8</f>
        <v>66300</v>
      </c>
      <c r="D13" s="46" t="s">
        <v>33</v>
      </c>
      <c r="E13" s="47">
        <v>2007</v>
      </c>
      <c r="F13" s="46">
        <f>[1]County!AK8</f>
        <v>34301</v>
      </c>
      <c r="G13" s="46">
        <f>[1]County!AL8</f>
        <v>10.119999999999999</v>
      </c>
      <c r="H13" s="46">
        <f>[1]County!AM8</f>
        <v>11.72</v>
      </c>
      <c r="I13" s="46">
        <f>[1]County!AN8</f>
        <v>12.93</v>
      </c>
      <c r="J13" s="46">
        <f>[1]County!IV8</f>
        <v>74997</v>
      </c>
      <c r="K13" s="48">
        <f>[1]County!KJ8</f>
        <v>32713.15914489311</v>
      </c>
    </row>
    <row r="14" spans="1:11" s="44" customFormat="1" x14ac:dyDescent="0.25">
      <c r="A14" s="45" t="str">
        <f>[1]County!A9</f>
        <v>NC0021</v>
      </c>
      <c r="B14" s="45" t="str">
        <f>[1]County!B9</f>
        <v>Cabarrus</v>
      </c>
      <c r="C14" s="46">
        <f>[1]County!AH9</f>
        <v>79035</v>
      </c>
      <c r="D14" s="46" t="s">
        <v>34</v>
      </c>
      <c r="E14" s="47">
        <v>2014</v>
      </c>
      <c r="F14" s="46">
        <f>[1]County!AK9</f>
        <v>42329</v>
      </c>
      <c r="G14" s="46">
        <f>[1]County!AL9</f>
        <v>14.45</v>
      </c>
      <c r="H14" s="46">
        <f>[1]County!AM9</f>
        <v>14.45</v>
      </c>
      <c r="I14" s="46">
        <f>[1]County!AN9</f>
        <v>16.72</v>
      </c>
      <c r="J14" s="46">
        <f>[1]County!IV9</f>
        <v>378243</v>
      </c>
      <c r="K14" s="48">
        <f>[1]County!KJ9</f>
        <v>35618.103092783502</v>
      </c>
    </row>
    <row r="15" spans="1:11" s="44" customFormat="1" x14ac:dyDescent="0.25">
      <c r="A15" s="45" t="str">
        <f>[1]County!A10</f>
        <v>NC0022</v>
      </c>
      <c r="B15" s="45" t="str">
        <f>[1]County!B10</f>
        <v>Caldwell</v>
      </c>
      <c r="C15" s="46">
        <f>[1]County!AH10</f>
        <v>48687</v>
      </c>
      <c r="D15" s="46" t="s">
        <v>35</v>
      </c>
      <c r="E15" s="47"/>
      <c r="F15" s="46">
        <f>[1]County!AK10</f>
        <v>34236</v>
      </c>
      <c r="G15" s="46">
        <f>[1]County!AL10</f>
        <v>0</v>
      </c>
      <c r="H15" s="46">
        <f>[1]County!AM10</f>
        <v>11.05</v>
      </c>
      <c r="I15" s="46">
        <f>[1]County!AN10</f>
        <v>11.05</v>
      </c>
      <c r="J15" s="46">
        <f>[1]County!IV10</f>
        <v>97859</v>
      </c>
      <c r="K15" s="48">
        <f>[1]County!KJ10</f>
        <v>32266.21052631579</v>
      </c>
    </row>
    <row r="16" spans="1:11" s="44" customFormat="1" x14ac:dyDescent="0.25">
      <c r="A16" s="45" t="str">
        <f>[1]County!A11</f>
        <v>NC0107</v>
      </c>
      <c r="B16" s="45" t="str">
        <f>[1]County!B11</f>
        <v>Caswell</v>
      </c>
      <c r="C16" s="46">
        <f>[1]County!AH11</f>
        <v>52890</v>
      </c>
      <c r="D16" s="46">
        <v>0</v>
      </c>
      <c r="E16" s="47">
        <v>2010</v>
      </c>
      <c r="F16" s="46">
        <f>[1]County!AK11</f>
        <v>0</v>
      </c>
      <c r="G16" s="46">
        <f>[1]County!AL11</f>
        <v>10</v>
      </c>
      <c r="H16" s="46">
        <f>[1]County!AM11</f>
        <v>10</v>
      </c>
      <c r="I16" s="46">
        <f>[1]County!AN11</f>
        <v>10</v>
      </c>
      <c r="J16" s="46">
        <f>[1]County!IV11</f>
        <v>19938</v>
      </c>
      <c r="K16" s="48">
        <f>[1]County!KJ11</f>
        <v>24765.242165242165</v>
      </c>
    </row>
    <row r="17" spans="1:11" s="44" customFormat="1" x14ac:dyDescent="0.25">
      <c r="A17" s="45" t="str">
        <f>[1]County!A12</f>
        <v>NC0023</v>
      </c>
      <c r="B17" s="45" t="str">
        <f>[1]County!B12</f>
        <v>Catawba</v>
      </c>
      <c r="C17" s="46">
        <f>[1]County!AH12</f>
        <v>81824</v>
      </c>
      <c r="D17" s="46" t="s">
        <v>36</v>
      </c>
      <c r="E17" s="47">
        <v>2013</v>
      </c>
      <c r="F17" s="46">
        <f>[1]County!AK12</f>
        <v>40214</v>
      </c>
      <c r="G17" s="46">
        <f>[1]County!AL12</f>
        <v>11.3</v>
      </c>
      <c r="H17" s="46">
        <f>[1]County!AM12</f>
        <v>13.73</v>
      </c>
      <c r="I17" s="46">
        <f>[1]County!AN12</f>
        <v>16.7</v>
      </c>
      <c r="J17" s="46">
        <f>[1]County!IV12</f>
        <v>149308</v>
      </c>
      <c r="K17" s="48">
        <f>[1]County!KJ12</f>
        <v>40254.396551724138</v>
      </c>
    </row>
    <row r="18" spans="1:11" s="44" customFormat="1" x14ac:dyDescent="0.25">
      <c r="A18" s="45" t="str">
        <f>[1]County!A13</f>
        <v>NC0104</v>
      </c>
      <c r="B18" s="45" t="str">
        <f>[1]County!B13</f>
        <v>Chatham</v>
      </c>
      <c r="C18" s="46">
        <f>[1]County!AH13</f>
        <v>78671</v>
      </c>
      <c r="D18" s="46" t="s">
        <v>37</v>
      </c>
      <c r="E18" s="47">
        <v>2001</v>
      </c>
      <c r="F18" s="46">
        <f>[1]County!AK13</f>
        <v>42894</v>
      </c>
      <c r="G18" s="46">
        <f>[1]County!AL13</f>
        <v>12.29</v>
      </c>
      <c r="H18" s="46">
        <f>[1]County!AM13</f>
        <v>12.78</v>
      </c>
      <c r="I18" s="46">
        <f>[1]County!AN13</f>
        <v>13.13</v>
      </c>
      <c r="J18" s="46">
        <f>[1]County!IV13</f>
        <v>97797</v>
      </c>
      <c r="K18" s="48">
        <f>[1]County!KJ13</f>
        <v>47802</v>
      </c>
    </row>
    <row r="19" spans="1:11" s="44" customFormat="1" x14ac:dyDescent="0.25">
      <c r="A19" s="45" t="str">
        <f>[1]County!A14</f>
        <v>NC0024</v>
      </c>
      <c r="B19" s="45" t="str">
        <f>[1]County!B14</f>
        <v>Cleveland</v>
      </c>
      <c r="C19" s="46">
        <f>[1]County!AH14</f>
        <v>67380</v>
      </c>
      <c r="D19" s="46" t="s">
        <v>38</v>
      </c>
      <c r="E19" s="47">
        <v>1986</v>
      </c>
      <c r="F19" s="46">
        <f>[1]County!AK14</f>
        <v>35820</v>
      </c>
      <c r="G19" s="46">
        <f>[1]County!AL14</f>
        <v>11.85</v>
      </c>
      <c r="H19" s="46">
        <f>[1]County!AM14</f>
        <v>11.85</v>
      </c>
      <c r="I19" s="46">
        <f>[1]County!AN14</f>
        <v>11.85</v>
      </c>
      <c r="J19" s="46">
        <f>[1]County!IV14</f>
        <v>71333</v>
      </c>
      <c r="K19" s="48">
        <f>[1]County!KJ14</f>
        <v>30885.753424657534</v>
      </c>
    </row>
    <row r="20" spans="1:11" s="44" customFormat="1" x14ac:dyDescent="0.25">
      <c r="A20" s="45" t="str">
        <f>[1]County!A15</f>
        <v>NC0025</v>
      </c>
      <c r="B20" s="45" t="str">
        <f>[1]County!B15</f>
        <v>Columbus</v>
      </c>
      <c r="C20" s="46">
        <f>[1]County!AH15</f>
        <v>54989</v>
      </c>
      <c r="D20" s="46" t="s">
        <v>39</v>
      </c>
      <c r="E20" s="47">
        <v>2002</v>
      </c>
      <c r="F20" s="46">
        <f>[1]County!AK15</f>
        <v>37125</v>
      </c>
      <c r="G20" s="46">
        <f>[1]County!AL15</f>
        <v>9.82</v>
      </c>
      <c r="H20" s="46">
        <f>[1]County!AM15</f>
        <v>9.82</v>
      </c>
      <c r="I20" s="46">
        <f>[1]County!AN15</f>
        <v>9.82</v>
      </c>
      <c r="J20" s="46">
        <f>[1]County!IV15</f>
        <v>25501</v>
      </c>
      <c r="K20" s="48">
        <f>[1]County!KJ15</f>
        <v>30503.307692307691</v>
      </c>
    </row>
    <row r="21" spans="1:11" s="44" customFormat="1" x14ac:dyDescent="0.25">
      <c r="A21" s="45" t="str">
        <f>[1]County!A16</f>
        <v>NC0026</v>
      </c>
      <c r="B21" s="45" t="str">
        <f>[1]County!B16</f>
        <v>Cumberland</v>
      </c>
      <c r="C21" s="46">
        <f>[1]County!AH16</f>
        <v>105318</v>
      </c>
      <c r="D21" s="46" t="s">
        <v>40</v>
      </c>
      <c r="E21" s="47">
        <v>2008</v>
      </c>
      <c r="F21" s="46">
        <f>[1]County!AK16</f>
        <v>0</v>
      </c>
      <c r="G21" s="46">
        <f>[1]County!AL16</f>
        <v>11.44</v>
      </c>
      <c r="H21" s="46">
        <f>[1]County!AM16</f>
        <v>11.96</v>
      </c>
      <c r="I21" s="46">
        <f>[1]County!AN16</f>
        <v>15.74</v>
      </c>
      <c r="J21" s="46">
        <f>[1]County!IV16</f>
        <v>738163</v>
      </c>
      <c r="K21" s="48">
        <f>[1]County!KJ16</f>
        <v>34190.968443960825</v>
      </c>
    </row>
    <row r="22" spans="1:11" s="44" customFormat="1" x14ac:dyDescent="0.25">
      <c r="A22" s="45" t="str">
        <f>[1]County!A17</f>
        <v>NC0027</v>
      </c>
      <c r="B22" s="45" t="str">
        <f>[1]County!B17</f>
        <v>Davidson</v>
      </c>
      <c r="C22" s="46">
        <f>[1]County!AH17</f>
        <v>71097</v>
      </c>
      <c r="D22" s="46" t="s">
        <v>41</v>
      </c>
      <c r="E22" s="47">
        <v>2004</v>
      </c>
      <c r="F22" s="46">
        <f>[1]County!AK17</f>
        <v>40658</v>
      </c>
      <c r="G22" s="46">
        <f>[1]County!AL17</f>
        <v>12.17</v>
      </c>
      <c r="H22" s="46">
        <f>[1]County!AM17</f>
        <v>12.8</v>
      </c>
      <c r="I22" s="46">
        <f>[1]County!AN17</f>
        <v>15.59</v>
      </c>
      <c r="J22" s="46">
        <f>[1]County!IV17</f>
        <v>161030</v>
      </c>
      <c r="K22" s="48">
        <f>[1]County!KJ17</f>
        <v>29530.489056087554</v>
      </c>
    </row>
    <row r="23" spans="1:11" s="44" customFormat="1" x14ac:dyDescent="0.25">
      <c r="A23" s="45" t="str">
        <f>[1]County!A18</f>
        <v>NC0028</v>
      </c>
      <c r="B23" s="45" t="str">
        <f>[1]County!B18</f>
        <v>Davie</v>
      </c>
      <c r="C23" s="46">
        <f>[1]County!AH18</f>
        <v>61021</v>
      </c>
      <c r="D23" s="46" t="s">
        <v>42</v>
      </c>
      <c r="E23" s="47">
        <v>2010</v>
      </c>
      <c r="F23" s="46">
        <f>[1]County!AK18</f>
        <v>38851</v>
      </c>
      <c r="G23" s="46">
        <f>[1]County!AL18</f>
        <v>8.82</v>
      </c>
      <c r="H23" s="46">
        <f>[1]County!AM18</f>
        <v>12.34</v>
      </c>
      <c r="I23" s="46">
        <f>[1]County!AN18</f>
        <v>14.43</v>
      </c>
      <c r="J23" s="46">
        <f>[1]County!IV18</f>
        <v>35717</v>
      </c>
      <c r="K23" s="48">
        <f>[1]County!KJ18</f>
        <v>33652.59481037924</v>
      </c>
    </row>
    <row r="24" spans="1:11" s="44" customFormat="1" x14ac:dyDescent="0.25">
      <c r="A24" s="45" t="str">
        <f>[1]County!A19</f>
        <v>NC0029</v>
      </c>
      <c r="B24" s="45" t="str">
        <f>[1]County!B19</f>
        <v>Duplin</v>
      </c>
      <c r="C24" s="46">
        <f>[1]County!AH19</f>
        <v>61556</v>
      </c>
      <c r="D24" s="46" t="s">
        <v>43</v>
      </c>
      <c r="E24" s="47">
        <v>2015</v>
      </c>
      <c r="F24" s="46">
        <f>[1]County!AK19</f>
        <v>44839</v>
      </c>
      <c r="G24" s="46">
        <f>[1]County!AL19</f>
        <v>9.76</v>
      </c>
      <c r="H24" s="46">
        <f>[1]County!AM19</f>
        <v>11.44</v>
      </c>
      <c r="I24" s="46">
        <f>[1]County!AN19</f>
        <v>11.44</v>
      </c>
      <c r="J24" s="46">
        <f>[1]County!IV19</f>
        <v>18864</v>
      </c>
      <c r="K24" s="48">
        <f>[1]County!KJ19</f>
        <v>23175.652173913044</v>
      </c>
    </row>
    <row r="25" spans="1:11" s="44" customFormat="1" x14ac:dyDescent="0.25">
      <c r="A25" s="45" t="str">
        <f>[1]County!A20</f>
        <v>NC0030</v>
      </c>
      <c r="B25" s="45" t="str">
        <f>[1]County!B20</f>
        <v>Durham</v>
      </c>
      <c r="C25" s="46">
        <f>[1]County!AH20</f>
        <v>121944</v>
      </c>
      <c r="D25" s="46" t="s">
        <v>44</v>
      </c>
      <c r="E25" s="47">
        <v>2010</v>
      </c>
      <c r="F25" s="46">
        <f>[1]County!AK20</f>
        <v>36472</v>
      </c>
      <c r="G25" s="46">
        <f>[1]County!AL20</f>
        <v>13.65</v>
      </c>
      <c r="H25" s="46">
        <f>[1]County!AM20</f>
        <v>15.02</v>
      </c>
      <c r="I25" s="46">
        <f>[1]County!AN20</f>
        <v>16.52</v>
      </c>
      <c r="J25" s="46">
        <f>[1]County!IV20</f>
        <v>1358304</v>
      </c>
      <c r="K25" s="48">
        <f>[1]County!KJ20</f>
        <v>44166.731366459622</v>
      </c>
    </row>
    <row r="26" spans="1:11" s="44" customFormat="1" x14ac:dyDescent="0.25">
      <c r="A26" s="45" t="str">
        <f>[1]County!A21</f>
        <v>NC0031</v>
      </c>
      <c r="B26" s="45" t="str">
        <f>[1]County!B21</f>
        <v>Edgecombe</v>
      </c>
      <c r="C26" s="46">
        <f>[1]County!AH21</f>
        <v>51600</v>
      </c>
      <c r="D26" s="46">
        <v>0</v>
      </c>
      <c r="E26" s="47">
        <v>2008</v>
      </c>
      <c r="F26" s="46">
        <f>[1]County!AK21</f>
        <v>39000</v>
      </c>
      <c r="G26" s="46">
        <f>[1]County!AL21</f>
        <v>8.5</v>
      </c>
      <c r="H26" s="46">
        <f>[1]County!AM21</f>
        <v>8.5</v>
      </c>
      <c r="I26" s="46">
        <f>[1]County!AN21</f>
        <v>8.5</v>
      </c>
      <c r="J26" s="46">
        <f>[1]County!IV21</f>
        <v>22463</v>
      </c>
      <c r="K26" s="48">
        <f>[1]County!KJ21</f>
        <v>21918.590604026846</v>
      </c>
    </row>
    <row r="27" spans="1:11" s="44" customFormat="1" x14ac:dyDescent="0.25">
      <c r="A27" s="45" t="str">
        <f>[1]County!A22</f>
        <v>NC0032</v>
      </c>
      <c r="B27" s="45" t="str">
        <f>[1]County!B22</f>
        <v>Forsyth</v>
      </c>
      <c r="C27" s="46">
        <f>[1]County!AH22</f>
        <v>130607</v>
      </c>
      <c r="D27" s="46" t="s">
        <v>45</v>
      </c>
      <c r="E27" s="47">
        <v>2000</v>
      </c>
      <c r="F27" s="46">
        <f>[1]County!AK22</f>
        <v>34216</v>
      </c>
      <c r="G27" s="46">
        <f>[1]County!AL22</f>
        <v>12.28</v>
      </c>
      <c r="H27" s="46">
        <f>[1]County!AM22</f>
        <v>12.45</v>
      </c>
      <c r="I27" s="46">
        <f>[1]County!AN22</f>
        <v>15.43</v>
      </c>
      <c r="J27" s="46">
        <f>[1]County!IV22</f>
        <v>453576</v>
      </c>
      <c r="K27" s="48">
        <f>[1]County!KJ22</f>
        <v>33657.485549132951</v>
      </c>
    </row>
    <row r="28" spans="1:11" s="44" customFormat="1" x14ac:dyDescent="0.25">
      <c r="A28" s="45" t="str">
        <f>[1]County!A23</f>
        <v>NC0033</v>
      </c>
      <c r="B28" s="45" t="str">
        <f>[1]County!B23</f>
        <v>Franklin</v>
      </c>
      <c r="C28" s="46">
        <f>[1]County!AH23</f>
        <v>68194</v>
      </c>
      <c r="D28" s="46" t="s">
        <v>46</v>
      </c>
      <c r="E28" s="47">
        <v>2001</v>
      </c>
      <c r="F28" s="46">
        <f>[1]County!AK23</f>
        <v>36242</v>
      </c>
      <c r="G28" s="46">
        <f>[1]County!AL23</f>
        <v>10.71</v>
      </c>
      <c r="H28" s="46">
        <f>[1]County!AM23</f>
        <v>10.71</v>
      </c>
      <c r="I28" s="46">
        <f>[1]County!AN23</f>
        <v>10.71</v>
      </c>
      <c r="J28" s="46">
        <f>[1]County!IV23</f>
        <v>53655</v>
      </c>
      <c r="K28" s="48">
        <f>[1]County!KJ23</f>
        <v>40641.686555290376</v>
      </c>
    </row>
    <row r="29" spans="1:11" s="44" customFormat="1" x14ac:dyDescent="0.25">
      <c r="A29" s="45" t="str">
        <f>[1]County!A24</f>
        <v>NC0105</v>
      </c>
      <c r="B29" s="45" t="str">
        <f>[1]County!B24</f>
        <v>Gaston</v>
      </c>
      <c r="C29" s="46">
        <f>[1]County!AH24</f>
        <v>103010</v>
      </c>
      <c r="D29" s="46" t="s">
        <v>47</v>
      </c>
      <c r="E29" s="47">
        <v>2013</v>
      </c>
      <c r="F29" s="46">
        <f>[1]County!AK24</f>
        <v>37843</v>
      </c>
      <c r="G29" s="46">
        <f>[1]County!AL24</f>
        <v>10.82</v>
      </c>
      <c r="H29" s="46">
        <f>[1]County!AM24</f>
        <v>13.58</v>
      </c>
      <c r="I29" s="46">
        <f>[1]County!AN24</f>
        <v>17.05</v>
      </c>
      <c r="J29" s="46">
        <f>[1]County!IV24</f>
        <v>453058</v>
      </c>
      <c r="K29" s="48">
        <f>[1]County!KJ24</f>
        <v>35191.732142857145</v>
      </c>
    </row>
    <row r="30" spans="1:11" s="44" customFormat="1" x14ac:dyDescent="0.25">
      <c r="A30" s="45" t="str">
        <f>[1]County!A25</f>
        <v>NC0034</v>
      </c>
      <c r="B30" s="45" t="str">
        <f>[1]County!B25</f>
        <v>Granville</v>
      </c>
      <c r="C30" s="46">
        <f>[1]County!AH25</f>
        <v>71400</v>
      </c>
      <c r="D30" s="46">
        <v>0</v>
      </c>
      <c r="E30" s="47">
        <v>2015</v>
      </c>
      <c r="F30" s="46">
        <f>[1]County!AK25</f>
        <v>32000</v>
      </c>
      <c r="G30" s="46">
        <f>[1]County!AL25</f>
        <v>9</v>
      </c>
      <c r="H30" s="46">
        <f>[1]County!AM25</f>
        <v>9</v>
      </c>
      <c r="I30" s="46">
        <f>[1]County!AN25</f>
        <v>9</v>
      </c>
      <c r="J30" s="46">
        <f>[1]County!IV25</f>
        <v>51843</v>
      </c>
      <c r="K30" s="48">
        <f>[1]County!KJ25</f>
        <v>22354.382978723403</v>
      </c>
    </row>
    <row r="31" spans="1:11" s="44" customFormat="1" x14ac:dyDescent="0.25">
      <c r="A31" s="45" t="str">
        <f>[1]County!A26</f>
        <v>NC0035</v>
      </c>
      <c r="B31" s="45" t="str">
        <f>[1]County!B26</f>
        <v>Guilford (Greensboro)</v>
      </c>
      <c r="C31" s="46">
        <f>[1]County!AH26</f>
        <v>113113</v>
      </c>
      <c r="D31" s="46" t="s">
        <v>48</v>
      </c>
      <c r="E31" s="47">
        <v>2012</v>
      </c>
      <c r="F31" s="46">
        <f>[1]County!AK26</f>
        <v>35830</v>
      </c>
      <c r="G31" s="46">
        <f>[1]County!AL26</f>
        <v>12.2</v>
      </c>
      <c r="H31" s="46">
        <f>[1]County!AM26</f>
        <v>12.2</v>
      </c>
      <c r="I31" s="46">
        <f>[1]County!AN26</f>
        <v>13.29</v>
      </c>
      <c r="J31" s="46">
        <f>[1]County!IV26</f>
        <v>722573</v>
      </c>
      <c r="K31" s="48">
        <f>[1]County!KJ26</f>
        <v>42232.333333333336</v>
      </c>
    </row>
    <row r="32" spans="1:11" s="44" customFormat="1" x14ac:dyDescent="0.25">
      <c r="A32" s="45" t="str">
        <f>[1]County!A27</f>
        <v>NC0036</v>
      </c>
      <c r="B32" s="45" t="str">
        <f>[1]County!B27</f>
        <v>Halifax</v>
      </c>
      <c r="C32" s="46">
        <f>[1]County!AH27</f>
        <v>67925</v>
      </c>
      <c r="D32" s="46" t="s">
        <v>49</v>
      </c>
      <c r="E32" s="47">
        <v>1991</v>
      </c>
      <c r="F32" s="46">
        <f>[1]County!AK27</f>
        <v>50668</v>
      </c>
      <c r="G32" s="46">
        <f>[1]County!AL27</f>
        <v>13.38</v>
      </c>
      <c r="H32" s="46">
        <f>[1]County!AM27</f>
        <v>14</v>
      </c>
      <c r="I32" s="46">
        <f>[1]County!AN27</f>
        <v>16.5</v>
      </c>
      <c r="J32" s="46">
        <f>[1]County!IV27</f>
        <v>10288</v>
      </c>
      <c r="K32" s="48">
        <f>[1]County!KJ27</f>
        <v>36882.199999999997</v>
      </c>
    </row>
    <row r="33" spans="1:11" s="44" customFormat="1" x14ac:dyDescent="0.25">
      <c r="A33" s="45" t="str">
        <f>[1]County!A28</f>
        <v>NC0037</v>
      </c>
      <c r="B33" s="45" t="str">
        <f>[1]County!B28</f>
        <v>Harnett</v>
      </c>
      <c r="C33" s="46">
        <f>[1]County!AH28</f>
        <v>56620</v>
      </c>
      <c r="D33" s="46" t="s">
        <v>50</v>
      </c>
      <c r="E33" s="47">
        <v>2016</v>
      </c>
      <c r="F33" s="46">
        <f>[1]County!AK28</f>
        <v>38763</v>
      </c>
      <c r="G33" s="46">
        <f>[1]County!AL28</f>
        <v>10.78</v>
      </c>
      <c r="H33" s="46">
        <f>[1]County!AM28</f>
        <v>11.73</v>
      </c>
      <c r="I33" s="46">
        <f>[1]County!AN28</f>
        <v>13.88</v>
      </c>
      <c r="J33" s="46">
        <f>[1]County!IV28</f>
        <v>151561</v>
      </c>
      <c r="K33" s="48">
        <f>[1]County!KJ28</f>
        <v>46703.398692810457</v>
      </c>
    </row>
    <row r="34" spans="1:11" s="44" customFormat="1" x14ac:dyDescent="0.25">
      <c r="A34" s="45" t="str">
        <f>[1]County!A29</f>
        <v>NC0038</v>
      </c>
      <c r="B34" s="45" t="str">
        <f>[1]County!B29</f>
        <v>Haywood</v>
      </c>
      <c r="C34" s="46">
        <f>[1]County!AH29</f>
        <v>71851</v>
      </c>
      <c r="D34" s="46">
        <v>0</v>
      </c>
      <c r="E34" s="47">
        <v>2011</v>
      </c>
      <c r="F34" s="46">
        <f>[1]County!AK29</f>
        <v>37867</v>
      </c>
      <c r="G34" s="46">
        <f>[1]County!AL29</f>
        <v>9.65</v>
      </c>
      <c r="H34" s="46">
        <f>[1]County!AM29</f>
        <v>10.19</v>
      </c>
      <c r="I34" s="46">
        <f>[1]County!AN29</f>
        <v>12.8</v>
      </c>
      <c r="J34" s="46">
        <f>[1]County!IV29</f>
        <v>81464</v>
      </c>
      <c r="K34" s="48">
        <f>[1]County!KJ29</f>
        <v>40652.294117647056</v>
      </c>
    </row>
    <row r="35" spans="1:11" s="44" customFormat="1" x14ac:dyDescent="0.25">
      <c r="A35" s="45" t="str">
        <f>[1]County!A30</f>
        <v>NC0039</v>
      </c>
      <c r="B35" s="45" t="str">
        <f>[1]County!B30</f>
        <v>Henderson</v>
      </c>
      <c r="C35" s="46">
        <f>[1]County!AH30</f>
        <v>77250</v>
      </c>
      <c r="D35" s="46" t="s">
        <v>51</v>
      </c>
      <c r="E35" s="47">
        <v>2015</v>
      </c>
      <c r="F35" s="46">
        <f>[1]County!AK30</f>
        <v>38473</v>
      </c>
      <c r="G35" s="46">
        <f>[1]County!AL30</f>
        <v>12.31</v>
      </c>
      <c r="H35" s="46">
        <f>[1]County!AM30</f>
        <v>14.41</v>
      </c>
      <c r="I35" s="46">
        <f>[1]County!AN30</f>
        <v>19.73</v>
      </c>
      <c r="J35" s="46">
        <f>[1]County!IV30</f>
        <v>202720</v>
      </c>
      <c r="K35" s="48">
        <f>[1]County!KJ30</f>
        <v>37001.028806584363</v>
      </c>
    </row>
    <row r="36" spans="1:11" s="44" customFormat="1" x14ac:dyDescent="0.25">
      <c r="A36" s="45" t="str">
        <f>[1]County!A31</f>
        <v>NC0040</v>
      </c>
      <c r="B36" s="45" t="str">
        <f>[1]County!B31</f>
        <v>Iredell</v>
      </c>
      <c r="C36" s="46">
        <f>[1]County!AH31</f>
        <v>98644</v>
      </c>
      <c r="D36" s="46" t="s">
        <v>52</v>
      </c>
      <c r="E36" s="47">
        <v>1996</v>
      </c>
      <c r="F36" s="46">
        <f>[1]County!AK31</f>
        <v>38780</v>
      </c>
      <c r="G36" s="46">
        <f>[1]County!AL31</f>
        <v>11.89</v>
      </c>
      <c r="H36" s="46">
        <f>[1]County!AM31</f>
        <v>13.61</v>
      </c>
      <c r="I36" s="46">
        <f>[1]County!AN31</f>
        <v>17.82</v>
      </c>
      <c r="J36" s="46">
        <f>[1]County!IV31</f>
        <v>159219</v>
      </c>
      <c r="K36" s="48">
        <f>[1]County!KJ31</f>
        <v>36395.190311418686</v>
      </c>
    </row>
    <row r="37" spans="1:11" s="44" customFormat="1" x14ac:dyDescent="0.25">
      <c r="A37" s="45" t="str">
        <f>[1]County!A32</f>
        <v>NC0041</v>
      </c>
      <c r="B37" s="45" t="str">
        <f>[1]County!B32</f>
        <v>Johnston</v>
      </c>
      <c r="C37" s="46">
        <f>[1]County!AH32</f>
        <v>62412</v>
      </c>
      <c r="D37" s="46" t="s">
        <v>53</v>
      </c>
      <c r="E37" s="47">
        <v>2003</v>
      </c>
      <c r="F37" s="46">
        <f>[1]County!AK32</f>
        <v>38599</v>
      </c>
      <c r="G37" s="46">
        <f>[1]County!AL32</f>
        <v>7.25</v>
      </c>
      <c r="H37" s="46">
        <f>[1]County!AM32</f>
        <v>8.5</v>
      </c>
      <c r="I37" s="46">
        <f>[1]County!AN32</f>
        <v>11</v>
      </c>
      <c r="J37" s="46">
        <f>[1]County!IV32</f>
        <v>111606</v>
      </c>
      <c r="K37" s="48">
        <f>[1]County!KJ32</f>
        <v>30155.135135135133</v>
      </c>
    </row>
    <row r="38" spans="1:11" s="44" customFormat="1" x14ac:dyDescent="0.25">
      <c r="A38" s="45" t="str">
        <f>[1]County!A33</f>
        <v>NC0042</v>
      </c>
      <c r="B38" s="45" t="str">
        <f>[1]County!B33</f>
        <v>Lee</v>
      </c>
      <c r="C38" s="46">
        <f>[1]County!AH33</f>
        <v>67291</v>
      </c>
      <c r="D38" s="46" t="s">
        <v>54</v>
      </c>
      <c r="E38" s="47">
        <v>2015</v>
      </c>
      <c r="F38" s="46">
        <f>[1]County!AK33</f>
        <v>37125</v>
      </c>
      <c r="G38" s="46">
        <f>[1]County!AL33</f>
        <v>10.71</v>
      </c>
      <c r="H38" s="46">
        <f>[1]County!AM33</f>
        <v>10.71</v>
      </c>
      <c r="I38" s="46">
        <f>[1]County!AN33</f>
        <v>10.71</v>
      </c>
      <c r="J38" s="46">
        <f>[1]County!IV33</f>
        <v>28793</v>
      </c>
      <c r="K38" s="48">
        <f>[1]County!KJ33</f>
        <v>36416.888888888891</v>
      </c>
    </row>
    <row r="39" spans="1:11" s="44" customFormat="1" x14ac:dyDescent="0.25">
      <c r="A39" s="45" t="str">
        <f>[1]County!A34</f>
        <v>NC0106</v>
      </c>
      <c r="B39" s="45" t="str">
        <f>[1]County!B34</f>
        <v>Lincoln</v>
      </c>
      <c r="C39" s="46">
        <f>[1]County!AH34</f>
        <v>79459</v>
      </c>
      <c r="D39" s="46" t="s">
        <v>55</v>
      </c>
      <c r="E39" s="47">
        <v>2009</v>
      </c>
      <c r="F39" s="46">
        <f>[1]County!AK34</f>
        <v>31979</v>
      </c>
      <c r="G39" s="46">
        <f>[1]County!AL34</f>
        <v>11.78</v>
      </c>
      <c r="H39" s="46">
        <f>[1]County!AM34</f>
        <v>0</v>
      </c>
      <c r="I39" s="46">
        <f>[1]County!AN34</f>
        <v>0</v>
      </c>
      <c r="J39" s="46">
        <f>[1]County!IV34</f>
        <v>83504</v>
      </c>
      <c r="K39" s="48">
        <f>[1]County!KJ34</f>
        <v>25561.81818181818</v>
      </c>
    </row>
    <row r="40" spans="1:11" s="44" customFormat="1" x14ac:dyDescent="0.25">
      <c r="A40" s="45" t="str">
        <f>[1]County!A35</f>
        <v>NC0043</v>
      </c>
      <c r="B40" s="45" t="str">
        <f>[1]County!B35</f>
        <v>Madison</v>
      </c>
      <c r="C40" s="46">
        <f>[1]County!AH35</f>
        <v>50001</v>
      </c>
      <c r="D40" s="46">
        <v>0</v>
      </c>
      <c r="E40" s="47">
        <v>2014</v>
      </c>
      <c r="F40" s="46">
        <f>[1]County!AK35</f>
        <v>38125</v>
      </c>
      <c r="G40" s="46">
        <f>[1]County!AL35</f>
        <v>7.41</v>
      </c>
      <c r="H40" s="46">
        <f>[1]County!AM35</f>
        <v>7.41</v>
      </c>
      <c r="I40" s="46">
        <f>[1]County!AN35</f>
        <v>7.41</v>
      </c>
      <c r="J40" s="46">
        <f>[1]County!IV35</f>
        <v>26854</v>
      </c>
      <c r="K40" s="48">
        <f>[1]County!KJ35</f>
        <v>20287.511478420569</v>
      </c>
    </row>
    <row r="41" spans="1:11" s="44" customFormat="1" x14ac:dyDescent="0.25">
      <c r="A41" s="45" t="str">
        <f>[1]County!A36</f>
        <v>NC0044</v>
      </c>
      <c r="B41" s="45" t="str">
        <f>[1]County!B36</f>
        <v>McDowell</v>
      </c>
      <c r="C41" s="46">
        <f>[1]County!AH36</f>
        <v>57646</v>
      </c>
      <c r="D41" s="46" t="s">
        <v>56</v>
      </c>
      <c r="E41" s="47">
        <v>2015</v>
      </c>
      <c r="F41" s="46">
        <f>[1]County!AK36</f>
        <v>38125</v>
      </c>
      <c r="G41" s="46">
        <f>[1]County!AL36</f>
        <v>8.59</v>
      </c>
      <c r="H41" s="46">
        <f>[1]County!AM36</f>
        <v>8.8000000000000007</v>
      </c>
      <c r="I41" s="46">
        <f>[1]County!AN36</f>
        <v>9.3699999999999992</v>
      </c>
      <c r="J41" s="46">
        <f>[1]County!IV36</f>
        <v>45057</v>
      </c>
      <c r="K41" s="48">
        <f>[1]County!KJ36</f>
        <v>19471.105398457585</v>
      </c>
    </row>
    <row r="42" spans="1:11" s="44" customFormat="1" x14ac:dyDescent="0.25">
      <c r="A42" s="45" t="str">
        <f>[1]County!A37</f>
        <v>NC0045</v>
      </c>
      <c r="B42" s="45" t="str">
        <f>[1]County!B37</f>
        <v>Mecklenburg</v>
      </c>
      <c r="C42" s="46">
        <f>[1]County!AH37</f>
        <v>169070</v>
      </c>
      <c r="D42" s="46" t="s">
        <v>57</v>
      </c>
      <c r="E42" s="47">
        <v>2011</v>
      </c>
      <c r="F42" s="46">
        <f>[1]County!AK37</f>
        <v>43232</v>
      </c>
      <c r="G42" s="46">
        <f>[1]County!AL37</f>
        <v>10.4</v>
      </c>
      <c r="H42" s="46">
        <f>[1]County!AM37</f>
        <v>11.84</v>
      </c>
      <c r="I42" s="46">
        <f>[1]County!AN37</f>
        <v>14.38</v>
      </c>
      <c r="J42" s="46">
        <f>[1]County!IV37</f>
        <v>2823442</v>
      </c>
      <c r="K42" s="48">
        <f>[1]County!KJ37</f>
        <v>44972.842115375381</v>
      </c>
    </row>
    <row r="43" spans="1:11" s="44" customFormat="1" x14ac:dyDescent="0.25">
      <c r="A43" s="45" t="str">
        <f>[1]County!A38</f>
        <v>NC0046</v>
      </c>
      <c r="B43" s="45" t="str">
        <f>[1]County!B38</f>
        <v>Nash (Braswell)</v>
      </c>
      <c r="C43" s="46">
        <f>[1]County!AH38</f>
        <v>76600</v>
      </c>
      <c r="D43" s="46" t="s">
        <v>58</v>
      </c>
      <c r="E43" s="47">
        <v>2014</v>
      </c>
      <c r="F43" s="46">
        <f>[1]County!AK38</f>
        <v>34649</v>
      </c>
      <c r="G43" s="46">
        <f>[1]County!AL38</f>
        <v>7.25</v>
      </c>
      <c r="H43" s="46">
        <f>[1]County!AM38</f>
        <v>10.1</v>
      </c>
      <c r="I43" s="46">
        <f>[1]County!AN38</f>
        <v>13.46</v>
      </c>
      <c r="J43" s="46">
        <f>[1]County!IV38</f>
        <v>130874</v>
      </c>
      <c r="K43" s="48">
        <f>[1]County!KJ38</f>
        <v>42080.157480314963</v>
      </c>
    </row>
    <row r="44" spans="1:11" s="44" customFormat="1" x14ac:dyDescent="0.25">
      <c r="A44" s="45" t="str">
        <f>[1]County!A39</f>
        <v>NC0047</v>
      </c>
      <c r="B44" s="45" t="str">
        <f>[1]County!B39</f>
        <v>New Hanover</v>
      </c>
      <c r="C44" s="46">
        <f>[1]County!AH39</f>
        <v>112556</v>
      </c>
      <c r="D44" s="46" t="s">
        <v>59</v>
      </c>
      <c r="E44" s="47">
        <v>2008</v>
      </c>
      <c r="F44" s="46">
        <f>[1]County!AK39</f>
        <v>48508</v>
      </c>
      <c r="G44" s="46">
        <f>[1]County!AL39</f>
        <v>14.32</v>
      </c>
      <c r="H44" s="46">
        <f>[1]County!AM39</f>
        <v>0</v>
      </c>
      <c r="I44" s="46">
        <f>[1]County!AN39</f>
        <v>16.57</v>
      </c>
      <c r="J44" s="46">
        <f>[1]County!IV39</f>
        <v>426955</v>
      </c>
      <c r="K44" s="48">
        <f>[1]County!KJ39</f>
        <v>51364.217391304344</v>
      </c>
    </row>
    <row r="45" spans="1:11" s="44" customFormat="1" x14ac:dyDescent="0.25">
      <c r="A45" s="45" t="str">
        <f>[1]County!A40</f>
        <v>NC0048</v>
      </c>
      <c r="B45" s="45" t="str">
        <f>[1]County!B40</f>
        <v>Onslow</v>
      </c>
      <c r="C45" s="46">
        <f>[1]County!AH40</f>
        <v>81931</v>
      </c>
      <c r="D45" s="46" t="s">
        <v>60</v>
      </c>
      <c r="E45" s="47">
        <v>2013</v>
      </c>
      <c r="F45" s="46">
        <f>[1]County!AK40</f>
        <v>43844</v>
      </c>
      <c r="G45" s="46">
        <f>[1]County!AL40</f>
        <v>10.4</v>
      </c>
      <c r="H45" s="46">
        <f>[1]County!AM40</f>
        <v>12.17</v>
      </c>
      <c r="I45" s="46">
        <f>[1]County!AN40</f>
        <v>19.48</v>
      </c>
      <c r="J45" s="46">
        <f>[1]County!IV40</f>
        <v>236371</v>
      </c>
      <c r="K45" s="48">
        <f>[1]County!KJ40</f>
        <v>59002.603174603173</v>
      </c>
    </row>
    <row r="46" spans="1:11" s="44" customFormat="1" x14ac:dyDescent="0.25">
      <c r="A46" s="45" t="str">
        <f>[1]County!A41</f>
        <v>NC0108</v>
      </c>
      <c r="B46" s="45" t="str">
        <f>[1]County!B41</f>
        <v>Orange</v>
      </c>
      <c r="C46" s="46">
        <f>[1]County!AH41</f>
        <v>94091</v>
      </c>
      <c r="D46" s="46" t="s">
        <v>61</v>
      </c>
      <c r="E46" s="47">
        <v>2009</v>
      </c>
      <c r="F46" s="46">
        <f>[1]County!AK41</f>
        <v>39978</v>
      </c>
      <c r="G46" s="46">
        <f>[1]County!AL41</f>
        <v>13.15</v>
      </c>
      <c r="H46" s="46">
        <f>[1]County!AM41</f>
        <v>13.15</v>
      </c>
      <c r="I46" s="46">
        <f>[1]County!AN41</f>
        <v>13.15</v>
      </c>
      <c r="J46" s="46">
        <f>[1]County!IV41</f>
        <v>247689</v>
      </c>
      <c r="K46" s="48">
        <f>[1]County!KJ41</f>
        <v>51833.360961458769</v>
      </c>
    </row>
    <row r="47" spans="1:11" s="44" customFormat="1" x14ac:dyDescent="0.25">
      <c r="A47" s="45" t="str">
        <f>[1]County!A42</f>
        <v>NC0049</v>
      </c>
      <c r="B47" s="45" t="str">
        <f>[1]County!B42</f>
        <v>Pender</v>
      </c>
      <c r="C47" s="46">
        <f>[1]County!AH42</f>
        <v>70759</v>
      </c>
      <c r="D47" s="46" t="s">
        <v>62</v>
      </c>
      <c r="E47" s="47">
        <v>1985</v>
      </c>
      <c r="F47" s="46">
        <f>[1]County!AK42</f>
        <v>48256</v>
      </c>
      <c r="G47" s="46">
        <f>[1]County!AL42</f>
        <v>11.9</v>
      </c>
      <c r="H47" s="46">
        <f>[1]County!AM42</f>
        <v>11.9</v>
      </c>
      <c r="I47" s="46">
        <f>[1]County!AN42</f>
        <v>11.9</v>
      </c>
      <c r="J47" s="46">
        <f>[1]County!IV42</f>
        <v>88385</v>
      </c>
      <c r="K47" s="48">
        <f>[1]County!KJ42</f>
        <v>33882.068452380954</v>
      </c>
    </row>
    <row r="48" spans="1:11" s="44" customFormat="1" x14ac:dyDescent="0.25">
      <c r="A48" s="45" t="str">
        <f>[1]County!A43</f>
        <v>NC0109</v>
      </c>
      <c r="B48" s="45" t="str">
        <f>[1]County!B43</f>
        <v>Person</v>
      </c>
      <c r="C48" s="46">
        <f>[1]County!AH43</f>
        <v>59387</v>
      </c>
      <c r="D48" s="46" t="s">
        <v>63</v>
      </c>
      <c r="E48" s="47">
        <v>2010</v>
      </c>
      <c r="F48" s="46">
        <f>[1]County!AK43</f>
        <v>36045</v>
      </c>
      <c r="G48" s="46">
        <f>[1]County!AL43</f>
        <v>14.07</v>
      </c>
      <c r="H48" s="46">
        <f>[1]County!AM43</f>
        <v>17.510000000000002</v>
      </c>
      <c r="I48" s="46">
        <f>[1]County!AN43</f>
        <v>18.48</v>
      </c>
      <c r="J48" s="46">
        <f>[1]County!IV43</f>
        <v>85429</v>
      </c>
      <c r="K48" s="48">
        <f>[1]County!KJ43</f>
        <v>41089.428571428572</v>
      </c>
    </row>
    <row r="49" spans="1:11" s="44" customFormat="1" x14ac:dyDescent="0.25">
      <c r="A49" s="45" t="str">
        <f>[1]County!A44</f>
        <v>NC0050</v>
      </c>
      <c r="B49" s="45" t="str">
        <f>[1]County!B44</f>
        <v>Pitt (Sheppard)</v>
      </c>
      <c r="C49" s="46">
        <f>[1]County!AH44</f>
        <v>94328</v>
      </c>
      <c r="D49" s="46" t="s">
        <v>64</v>
      </c>
      <c r="E49" s="47">
        <v>2010</v>
      </c>
      <c r="F49" s="46">
        <f>[1]County!AK44</f>
        <v>37027</v>
      </c>
      <c r="G49" s="46">
        <f>[1]County!AL44</f>
        <v>12.91</v>
      </c>
      <c r="H49" s="46">
        <f>[1]County!AM44</f>
        <v>12.91</v>
      </c>
      <c r="I49" s="46">
        <f>[1]County!AN44</f>
        <v>12.91</v>
      </c>
      <c r="J49" s="46">
        <f>[1]County!IV44</f>
        <v>254505</v>
      </c>
      <c r="K49" s="48">
        <f>[1]County!KJ44</f>
        <v>30985.523321956771</v>
      </c>
    </row>
    <row r="50" spans="1:11" s="44" customFormat="1" x14ac:dyDescent="0.25">
      <c r="A50" s="45" t="str">
        <f>[1]County!A45</f>
        <v>NC0051</v>
      </c>
      <c r="B50" s="45" t="str">
        <f>[1]County!B45</f>
        <v>Polk</v>
      </c>
      <c r="C50" s="46">
        <f>[1]County!AH45</f>
        <v>56292</v>
      </c>
      <c r="D50" s="46" t="s">
        <v>65</v>
      </c>
      <c r="E50" s="47">
        <v>2014</v>
      </c>
      <c r="F50" s="46">
        <f>[1]County!AK45</f>
        <v>26983</v>
      </c>
      <c r="G50" s="46">
        <f>[1]County!AL45</f>
        <v>10.33</v>
      </c>
      <c r="H50" s="46">
        <f>[1]County!AM45</f>
        <v>11.95</v>
      </c>
      <c r="I50" s="46">
        <f>[1]County!AN45</f>
        <v>13.18</v>
      </c>
      <c r="J50" s="46">
        <f>[1]County!IV45</f>
        <v>43852</v>
      </c>
      <c r="K50" s="48">
        <f>[1]County!KJ45</f>
        <v>27571.255813953489</v>
      </c>
    </row>
    <row r="51" spans="1:11" s="44" customFormat="1" x14ac:dyDescent="0.25">
      <c r="A51" s="45" t="str">
        <f>[1]County!A46</f>
        <v>NC0052</v>
      </c>
      <c r="B51" s="45" t="str">
        <f>[1]County!B46</f>
        <v>Randolph</v>
      </c>
      <c r="C51" s="46">
        <f>[1]County!AH46</f>
        <v>73011</v>
      </c>
      <c r="D51" s="46" t="s">
        <v>66</v>
      </c>
      <c r="E51" s="47">
        <v>2011</v>
      </c>
      <c r="F51" s="46">
        <f>[1]County!AK46</f>
        <v>39771</v>
      </c>
      <c r="G51" s="46">
        <f>[1]County!AL46</f>
        <v>12.33</v>
      </c>
      <c r="H51" s="46">
        <f>[1]County!AM46</f>
        <v>12.94</v>
      </c>
      <c r="I51" s="46">
        <f>[1]County!AN46</f>
        <v>16.510000000000002</v>
      </c>
      <c r="J51" s="46">
        <f>[1]County!IV46</f>
        <v>179045</v>
      </c>
      <c r="K51" s="48">
        <f>[1]County!KJ46</f>
        <v>34456.593279258399</v>
      </c>
    </row>
    <row r="52" spans="1:11" s="44" customFormat="1" x14ac:dyDescent="0.25">
      <c r="A52" s="45" t="str">
        <f>[1]County!A47</f>
        <v>NC0053</v>
      </c>
      <c r="B52" s="45" t="str">
        <f>[1]County!B47</f>
        <v>Robeson</v>
      </c>
      <c r="C52" s="46">
        <f>[1]County!AH47</f>
        <v>63623</v>
      </c>
      <c r="D52" s="46" t="s">
        <v>67</v>
      </c>
      <c r="E52" s="47">
        <v>2014</v>
      </c>
      <c r="F52" s="46">
        <f>[1]County!AK47</f>
        <v>38250</v>
      </c>
      <c r="G52" s="46">
        <f>[1]County!AL47</f>
        <v>8.5</v>
      </c>
      <c r="H52" s="46">
        <f>[1]County!AM47</f>
        <v>9.5</v>
      </c>
      <c r="I52" s="46">
        <f>[1]County!AN47</f>
        <v>10</v>
      </c>
      <c r="J52" s="46">
        <f>[1]County!IV47</f>
        <v>61811</v>
      </c>
      <c r="K52" s="48">
        <f>[1]County!KJ47</f>
        <v>32490.888888888891</v>
      </c>
    </row>
    <row r="53" spans="1:11" s="44" customFormat="1" x14ac:dyDescent="0.25">
      <c r="A53" s="45" t="str">
        <f>[1]County!A48</f>
        <v>NC0054</v>
      </c>
      <c r="B53" s="45" t="str">
        <f>[1]County!B48</f>
        <v>Rockingham</v>
      </c>
      <c r="C53" s="46">
        <f>[1]County!AH48</f>
        <v>63065</v>
      </c>
      <c r="D53" s="46" t="s">
        <v>68</v>
      </c>
      <c r="E53" s="47">
        <v>2010</v>
      </c>
      <c r="F53" s="46">
        <f>[1]County!AK48</f>
        <v>38680</v>
      </c>
      <c r="G53" s="46">
        <f>[1]County!AL48</f>
        <v>10.95</v>
      </c>
      <c r="H53" s="46">
        <f>[1]County!AM48</f>
        <v>0</v>
      </c>
      <c r="I53" s="46">
        <f>[1]County!AN48</f>
        <v>0</v>
      </c>
      <c r="J53" s="46">
        <f>[1]County!IV48</f>
        <v>89761</v>
      </c>
      <c r="K53" s="48">
        <f>[1]County!KJ48</f>
        <v>32476.915184678524</v>
      </c>
    </row>
    <row r="54" spans="1:11" s="44" customFormat="1" x14ac:dyDescent="0.25">
      <c r="A54" s="45" t="str">
        <f>[1]County!A49</f>
        <v>NC0055</v>
      </c>
      <c r="B54" s="45" t="str">
        <f>[1]County!B49</f>
        <v>Rowan</v>
      </c>
      <c r="C54" s="46">
        <f>[1]County!AH49</f>
        <v>77795</v>
      </c>
      <c r="D54" s="46" t="s">
        <v>69</v>
      </c>
      <c r="E54" s="47">
        <v>2007</v>
      </c>
      <c r="F54" s="46">
        <f>[1]County!AK49</f>
        <v>37756</v>
      </c>
      <c r="G54" s="46">
        <f>[1]County!AL49</f>
        <v>10.93</v>
      </c>
      <c r="H54" s="46">
        <f>[1]County!AM49</f>
        <v>12.71</v>
      </c>
      <c r="I54" s="46">
        <f>[1]County!AN49</f>
        <v>0</v>
      </c>
      <c r="J54" s="46">
        <f>[1]County!IV49</f>
        <v>219676</v>
      </c>
      <c r="K54" s="48">
        <f>[1]County!KJ49</f>
        <v>32654.166666666664</v>
      </c>
    </row>
    <row r="55" spans="1:11" s="44" customFormat="1" x14ac:dyDescent="0.25">
      <c r="A55" s="45" t="str">
        <f>[1]County!A50</f>
        <v>NC0056</v>
      </c>
      <c r="B55" s="45" t="str">
        <f>[1]County!B50</f>
        <v>Rutherford</v>
      </c>
      <c r="C55" s="46">
        <f>[1]County!AH50</f>
        <v>56168</v>
      </c>
      <c r="D55" s="46">
        <v>0</v>
      </c>
      <c r="E55" s="47">
        <v>2015</v>
      </c>
      <c r="F55" s="46">
        <f>[1]County!AK50</f>
        <v>56168</v>
      </c>
      <c r="G55" s="46">
        <f>[1]County!AL50</f>
        <v>13.66</v>
      </c>
      <c r="H55" s="46">
        <f>[1]County!AM50</f>
        <v>14.36</v>
      </c>
      <c r="I55" s="46">
        <f>[1]County!AN50</f>
        <v>16.670000000000002</v>
      </c>
      <c r="J55" s="46">
        <f>[1]County!IV50</f>
        <v>49354</v>
      </c>
      <c r="K55" s="48">
        <f>[1]County!KJ50</f>
        <v>32990.396659707723</v>
      </c>
    </row>
    <row r="56" spans="1:11" s="44" customFormat="1" x14ac:dyDescent="0.25">
      <c r="A56" s="45" t="str">
        <f>[1]County!A51</f>
        <v>NC0057</v>
      </c>
      <c r="B56" s="45" t="str">
        <f>[1]County!B51</f>
        <v>Sampson</v>
      </c>
      <c r="C56" s="46">
        <f>[1]County!AH51</f>
        <v>61524</v>
      </c>
      <c r="D56" s="46" t="s">
        <v>70</v>
      </c>
      <c r="E56" s="47">
        <v>2005</v>
      </c>
      <c r="F56" s="46">
        <f>[1]County!AK51</f>
        <v>47034</v>
      </c>
      <c r="G56" s="46">
        <f>[1]County!AL51</f>
        <v>0</v>
      </c>
      <c r="H56" s="46">
        <f>[1]County!AM51</f>
        <v>10.029999999999999</v>
      </c>
      <c r="I56" s="46">
        <f>[1]County!AN51</f>
        <v>15.25</v>
      </c>
      <c r="J56" s="46">
        <f>[1]County!IV51</f>
        <v>33005</v>
      </c>
      <c r="K56" s="48">
        <f>[1]County!KJ51</f>
        <v>29933.258258258258</v>
      </c>
    </row>
    <row r="57" spans="1:11" s="44" customFormat="1" x14ac:dyDescent="0.25">
      <c r="A57" s="45" t="str">
        <f>[1]County!A52</f>
        <v>NC0058</v>
      </c>
      <c r="B57" s="45" t="str">
        <f>[1]County!B52</f>
        <v>Scotland</v>
      </c>
      <c r="C57" s="46">
        <f>[1]County!AH52</f>
        <v>56827</v>
      </c>
      <c r="D57" s="46" t="s">
        <v>71</v>
      </c>
      <c r="E57" s="47">
        <v>2008</v>
      </c>
      <c r="F57" s="46">
        <f>[1]County!AK52</f>
        <v>0</v>
      </c>
      <c r="G57" s="46">
        <f>[1]County!AL52</f>
        <v>10.65</v>
      </c>
      <c r="H57" s="46">
        <f>[1]County!AM52</f>
        <v>10.65</v>
      </c>
      <c r="I57" s="46">
        <f>[1]County!AN52</f>
        <v>10.65</v>
      </c>
      <c r="J57" s="46">
        <f>[1]County!IV52</f>
        <v>17228</v>
      </c>
      <c r="K57" s="48">
        <f>[1]County!KJ52</f>
        <v>30557.777777777777</v>
      </c>
    </row>
    <row r="58" spans="1:11" s="44" customFormat="1" x14ac:dyDescent="0.25">
      <c r="A58" s="45" t="str">
        <f>[1]County!A53</f>
        <v>NC0059</v>
      </c>
      <c r="B58" s="45" t="str">
        <f>[1]County!B53</f>
        <v>Stanly</v>
      </c>
      <c r="C58" s="49">
        <v>-1</v>
      </c>
      <c r="D58" s="46">
        <v>-1</v>
      </c>
      <c r="E58" s="47">
        <v>-1</v>
      </c>
      <c r="F58" s="49">
        <v>-1</v>
      </c>
      <c r="G58" s="49">
        <v>-1</v>
      </c>
      <c r="H58" s="49">
        <v>-1</v>
      </c>
      <c r="I58" s="49">
        <v>-1</v>
      </c>
      <c r="J58" s="49">
        <v>-1</v>
      </c>
      <c r="K58" s="50">
        <v>-1</v>
      </c>
    </row>
    <row r="59" spans="1:11" s="44" customFormat="1" x14ac:dyDescent="0.25">
      <c r="A59" s="45" t="str">
        <f>[1]County!A54</f>
        <v>NC0060</v>
      </c>
      <c r="B59" s="45" t="str">
        <f>[1]County!B54</f>
        <v>Transylvania</v>
      </c>
      <c r="C59" s="46">
        <f>[1]County!AH54</f>
        <v>79015</v>
      </c>
      <c r="D59" s="46" t="s">
        <v>72</v>
      </c>
      <c r="E59" s="47">
        <v>1994</v>
      </c>
      <c r="F59" s="46">
        <f>[1]County!AK54</f>
        <v>36959</v>
      </c>
      <c r="G59" s="46">
        <f>[1]County!AL54</f>
        <v>13.89</v>
      </c>
      <c r="H59" s="46">
        <f>[1]County!AM54</f>
        <v>13.89</v>
      </c>
      <c r="I59" s="46">
        <f>[1]County!AN54</f>
        <v>13.89</v>
      </c>
      <c r="J59" s="46">
        <f>[1]County!IV54</f>
        <v>113041</v>
      </c>
      <c r="K59" s="48">
        <f>[1]County!KJ54</f>
        <v>38081.193693693691</v>
      </c>
    </row>
    <row r="60" spans="1:11" s="44" customFormat="1" x14ac:dyDescent="0.25">
      <c r="A60" s="45" t="str">
        <f>[1]County!A55</f>
        <v>NC0061</v>
      </c>
      <c r="B60" s="45" t="str">
        <f>[1]County!B55</f>
        <v>Union</v>
      </c>
      <c r="C60" s="46">
        <f>[1]County!AH55</f>
        <v>78118</v>
      </c>
      <c r="D60" s="46" t="s">
        <v>73</v>
      </c>
      <c r="E60" s="47">
        <v>2013</v>
      </c>
      <c r="F60" s="46">
        <f>[1]County!AK55</f>
        <v>40753</v>
      </c>
      <c r="G60" s="46">
        <f>[1]County!AL55</f>
        <v>12.56</v>
      </c>
      <c r="H60" s="46">
        <f>[1]County!AM55</f>
        <v>14.34</v>
      </c>
      <c r="I60" s="46">
        <f>[1]County!AN55</f>
        <v>17.149999999999999</v>
      </c>
      <c r="J60" s="46">
        <f>[1]County!IV55</f>
        <v>476397</v>
      </c>
      <c r="K60" s="48">
        <f>[1]County!KJ55</f>
        <v>38787.506940588559</v>
      </c>
    </row>
    <row r="61" spans="1:11" s="44" customFormat="1" x14ac:dyDescent="0.25">
      <c r="A61" s="45" t="str">
        <f>[1]County!A56</f>
        <v>NC0062</v>
      </c>
      <c r="B61" s="45" t="str">
        <f>[1]County!B56</f>
        <v>Vance (Perry)</v>
      </c>
      <c r="C61" s="46">
        <f>[1]County!AH56</f>
        <v>63240</v>
      </c>
      <c r="D61" s="46" t="s">
        <v>74</v>
      </c>
      <c r="E61" s="47">
        <v>2014</v>
      </c>
      <c r="F61" s="46">
        <f>[1]County!AK56</f>
        <v>39100</v>
      </c>
      <c r="G61" s="46">
        <f>[1]County!AL56</f>
        <v>9.5399999999999991</v>
      </c>
      <c r="H61" s="46">
        <f>[1]County!AM56</f>
        <v>0</v>
      </c>
      <c r="I61" s="46">
        <f>[1]County!AN56</f>
        <v>0</v>
      </c>
      <c r="J61" s="46">
        <f>[1]County!IV56</f>
        <v>0</v>
      </c>
      <c r="K61" s="48">
        <f>[1]County!KJ56</f>
        <v>0</v>
      </c>
    </row>
    <row r="62" spans="1:11" s="44" customFormat="1" x14ac:dyDescent="0.25">
      <c r="A62" s="45" t="str">
        <f>[1]County!A57</f>
        <v>NC0063</v>
      </c>
      <c r="B62" s="45" t="str">
        <f>[1]County!B57</f>
        <v>Wake</v>
      </c>
      <c r="C62" s="46">
        <f>[1]County!AH57</f>
        <v>122110</v>
      </c>
      <c r="D62" s="46" t="s">
        <v>75</v>
      </c>
      <c r="E62" s="47">
        <v>2010</v>
      </c>
      <c r="F62" s="46">
        <f>[1]County!AK57</f>
        <v>39478</v>
      </c>
      <c r="G62" s="46">
        <f>[1]County!AL57</f>
        <v>7.25</v>
      </c>
      <c r="H62" s="46">
        <f>[1]County!AM57</f>
        <v>14.25</v>
      </c>
      <c r="I62" s="46">
        <f>[1]County!AN57</f>
        <v>14.25</v>
      </c>
      <c r="J62" s="46">
        <f>[1]County!IV57</f>
        <v>6243695</v>
      </c>
      <c r="K62" s="48">
        <f>[1]County!KJ57</f>
        <v>44200.774058577408</v>
      </c>
    </row>
    <row r="63" spans="1:11" s="44" customFormat="1" x14ac:dyDescent="0.25">
      <c r="A63" s="45" t="str">
        <f>[1]County!A58</f>
        <v>NC0101</v>
      </c>
      <c r="B63" s="45" t="str">
        <f>[1]County!B58</f>
        <v>Warren</v>
      </c>
      <c r="C63" s="46">
        <f>[1]County!AH58</f>
        <v>63056</v>
      </c>
      <c r="D63" s="46" t="s">
        <v>76</v>
      </c>
      <c r="E63" s="47">
        <v>2011</v>
      </c>
      <c r="F63" s="46">
        <f>[1]County!AK58</f>
        <v>50967</v>
      </c>
      <c r="G63" s="46">
        <f>[1]County!AL58</f>
        <v>11.83</v>
      </c>
      <c r="H63" s="46">
        <f>[1]County!AM58</f>
        <v>0</v>
      </c>
      <c r="I63" s="46">
        <f>[1]County!AN58</f>
        <v>0</v>
      </c>
      <c r="J63" s="46">
        <f>[1]County!IV58</f>
        <v>13055</v>
      </c>
      <c r="K63" s="48">
        <f>[1]County!KJ58</f>
        <v>33483.5</v>
      </c>
    </row>
    <row r="64" spans="1:11" s="44" customFormat="1" x14ac:dyDescent="0.25">
      <c r="A64" s="45" t="str">
        <f>[1]County!A59</f>
        <v>NC0065</v>
      </c>
      <c r="B64" s="45" t="str">
        <f>[1]County!B59</f>
        <v>Wayne</v>
      </c>
      <c r="C64" s="46">
        <f>[1]County!AH59</f>
        <v>81706</v>
      </c>
      <c r="D64" s="46" t="s">
        <v>77</v>
      </c>
      <c r="E64" s="47">
        <v>2011</v>
      </c>
      <c r="F64" s="46">
        <f>[1]County!AK59</f>
        <v>37183</v>
      </c>
      <c r="G64" s="46">
        <f>[1]County!AL59</f>
        <v>9.9499999999999993</v>
      </c>
      <c r="H64" s="46">
        <f>[1]County!AM59</f>
        <v>10.97</v>
      </c>
      <c r="I64" s="46">
        <f>[1]County!AN59</f>
        <v>12.1</v>
      </c>
      <c r="J64" s="46">
        <f>[1]County!IV59</f>
        <v>112306</v>
      </c>
      <c r="K64" s="48">
        <f>[1]County!KJ59</f>
        <v>31619.60456697299</v>
      </c>
    </row>
    <row r="65" spans="1:11" s="44" customFormat="1" x14ac:dyDescent="0.25">
      <c r="A65" s="45" t="str">
        <f>[1]County!A60</f>
        <v>NC0066</v>
      </c>
      <c r="B65" s="45" t="str">
        <f>[1]County!B60</f>
        <v>Wilson</v>
      </c>
      <c r="C65" s="46">
        <f>[1]County!AH60</f>
        <v>79968</v>
      </c>
      <c r="D65" s="46" t="s">
        <v>78</v>
      </c>
      <c r="E65" s="47">
        <v>2010</v>
      </c>
      <c r="F65" s="46">
        <f>[1]County!AK60</f>
        <v>41388</v>
      </c>
      <c r="G65" s="46">
        <f>[1]County!AL60</f>
        <v>9.18</v>
      </c>
      <c r="H65" s="46">
        <f>[1]County!AM60</f>
        <v>10.199999999999999</v>
      </c>
      <c r="I65" s="46">
        <f>[1]County!AN60</f>
        <v>10.199999999999999</v>
      </c>
      <c r="J65" s="46">
        <f>[1]County!IV60</f>
        <v>111452</v>
      </c>
      <c r="K65" s="48">
        <f>[1]County!KJ60</f>
        <v>36018.871940404395</v>
      </c>
    </row>
    <row r="66" spans="1:11" s="44" customFormat="1" ht="15.75" thickBot="1" x14ac:dyDescent="0.3">
      <c r="A66" s="96" t="s">
        <v>24</v>
      </c>
      <c r="B66" s="97"/>
      <c r="C66" s="51">
        <f>AVERAGEIF(C8:C65,"&gt;-1",C8:C65)</f>
        <v>77065.438596491222</v>
      </c>
      <c r="D66" s="52" t="s">
        <v>25</v>
      </c>
      <c r="E66" s="53" t="s">
        <v>25</v>
      </c>
      <c r="F66" s="51">
        <f t="shared" ref="F66:K66" si="0">AVERAGEIF(F8:F65,"&gt;-1",F8:F65)</f>
        <v>36174.754385964916</v>
      </c>
      <c r="G66" s="54">
        <f t="shared" si="0"/>
        <v>10.489122807017537</v>
      </c>
      <c r="H66" s="54">
        <f t="shared" si="0"/>
        <v>10.519122807017544</v>
      </c>
      <c r="I66" s="54">
        <f t="shared" si="0"/>
        <v>12.17877192982456</v>
      </c>
      <c r="J66" s="54">
        <f t="shared" si="0"/>
        <v>330485.05263157893</v>
      </c>
      <c r="K66" s="55">
        <f t="shared" si="0"/>
        <v>34640.615100476316</v>
      </c>
    </row>
    <row r="67" spans="1:11" s="44" customFormat="1" ht="16.5" thickTop="1" thickBot="1" x14ac:dyDescent="0.3">
      <c r="A67" s="98" t="s">
        <v>26</v>
      </c>
      <c r="B67" s="99"/>
      <c r="C67" s="56"/>
      <c r="D67" s="57"/>
      <c r="E67" s="58"/>
      <c r="F67" s="56"/>
      <c r="G67" s="59"/>
      <c r="H67" s="59"/>
      <c r="I67" s="60"/>
      <c r="J67" s="56"/>
      <c r="K67" s="61"/>
    </row>
    <row r="68" spans="1:11" s="44" customFormat="1" ht="15.75" thickTop="1" x14ac:dyDescent="0.25">
      <c r="A68" s="62" t="str">
        <f>[1]Regional!A3</f>
        <v>NC0001</v>
      </c>
      <c r="B68" s="62" t="str">
        <f>[1]Regional!B3</f>
        <v>Albemarle</v>
      </c>
      <c r="C68" s="46">
        <f>[1]Regional!AH3</f>
        <v>72100</v>
      </c>
      <c r="D68" s="46" t="s">
        <v>79</v>
      </c>
      <c r="E68" s="47">
        <v>2014</v>
      </c>
      <c r="F68" s="46">
        <f>[1]Regional!AK3</f>
        <v>36090</v>
      </c>
      <c r="G68" s="46">
        <f>[1]Regional!AL3</f>
        <v>7.43</v>
      </c>
      <c r="H68" s="46">
        <f>[1]Regional!AM3</f>
        <v>8</v>
      </c>
      <c r="I68" s="46">
        <f>[1]Regional!AN3</f>
        <v>13.7</v>
      </c>
      <c r="J68" s="46">
        <f>[1]Regional!IV3</f>
        <v>95912</v>
      </c>
      <c r="K68" s="48">
        <f>[1]Regional!KJ3</f>
        <v>43354.667411961986</v>
      </c>
    </row>
    <row r="69" spans="1:11" s="44" customFormat="1" x14ac:dyDescent="0.25">
      <c r="A69" s="62" t="str">
        <f>[1]Regional!A4</f>
        <v>NC0003</v>
      </c>
      <c r="B69" s="62" t="str">
        <f>[1]Regional!B4</f>
        <v>AMY</v>
      </c>
      <c r="C69" s="46">
        <f>[1]Regional!AH4</f>
        <v>41376</v>
      </c>
      <c r="D69" s="46" t="s">
        <v>80</v>
      </c>
      <c r="E69" s="47">
        <v>2015</v>
      </c>
      <c r="F69" s="46">
        <f>[1]Regional!AK4</f>
        <v>26291</v>
      </c>
      <c r="G69" s="46">
        <f>[1]Regional!AL4</f>
        <v>9</v>
      </c>
      <c r="H69" s="46">
        <f>[1]Regional!AM4</f>
        <v>9.5</v>
      </c>
      <c r="I69" s="46">
        <f>[1]Regional!AN4</f>
        <v>11.5</v>
      </c>
      <c r="J69" s="46">
        <f>[1]Regional!IV4</f>
        <v>331735</v>
      </c>
      <c r="K69" s="48">
        <f>[1]Regional!KJ4</f>
        <v>25105.63157894737</v>
      </c>
    </row>
    <row r="70" spans="1:11" s="44" customFormat="1" x14ac:dyDescent="0.25">
      <c r="A70" s="62" t="str">
        <f>[1]Regional!A5</f>
        <v>NC0002</v>
      </c>
      <c r="B70" s="62" t="str">
        <f>[1]Regional!B5</f>
        <v>Appalachian</v>
      </c>
      <c r="C70" s="46">
        <f>[1]Regional!AH5</f>
        <v>67619</v>
      </c>
      <c r="D70" s="46" t="s">
        <v>81</v>
      </c>
      <c r="E70" s="47">
        <v>2013</v>
      </c>
      <c r="F70" s="46">
        <f>[1]Regional!AK5</f>
        <v>29500</v>
      </c>
      <c r="G70" s="46">
        <f>[1]Regional!AL5</f>
        <v>7.4</v>
      </c>
      <c r="H70" s="46">
        <f>[1]Regional!AM5</f>
        <v>8.01</v>
      </c>
      <c r="I70" s="46">
        <f>[1]Regional!AN5</f>
        <v>11.81</v>
      </c>
      <c r="J70" s="46">
        <f>[1]Regional!IV5</f>
        <v>725076</v>
      </c>
      <c r="K70" s="48">
        <f>[1]Regional!KJ5</f>
        <v>36666.081871345028</v>
      </c>
    </row>
    <row r="71" spans="1:11" s="44" customFormat="1" x14ac:dyDescent="0.25">
      <c r="A71" s="62" t="str">
        <f>[1]Regional!A6</f>
        <v>NC0004</v>
      </c>
      <c r="B71" s="62" t="str">
        <f>[1]Regional!B6</f>
        <v>BHM</v>
      </c>
      <c r="C71" s="46">
        <f>[1]Regional!AH6</f>
        <v>50551</v>
      </c>
      <c r="D71" s="46">
        <v>0</v>
      </c>
      <c r="E71" s="47">
        <v>2015</v>
      </c>
      <c r="F71" s="46">
        <f>[1]Regional!AK6</f>
        <v>38125</v>
      </c>
      <c r="G71" s="46">
        <f>[1]Regional!AL6</f>
        <v>7.55</v>
      </c>
      <c r="H71" s="46">
        <f>[1]Regional!AM6</f>
        <v>8.8000000000000007</v>
      </c>
      <c r="I71" s="46">
        <f>[1]Regional!AN6</f>
        <v>11</v>
      </c>
      <c r="J71" s="46">
        <f>[1]Regional!IV6</f>
        <v>88310</v>
      </c>
      <c r="K71" s="48">
        <f>[1]Regional!KJ6</f>
        <v>30907.51670378619</v>
      </c>
    </row>
    <row r="72" spans="1:11" s="44" customFormat="1" x14ac:dyDescent="0.25">
      <c r="A72" s="62" t="str">
        <f>[1]Regional!A7</f>
        <v>NC0006</v>
      </c>
      <c r="B72" s="62" t="str">
        <f>[1]Regional!B7</f>
        <v>CPC</v>
      </c>
      <c r="C72" s="46">
        <f>[1]Regional!AH7</f>
        <v>84074</v>
      </c>
      <c r="D72" s="46" t="s">
        <v>82</v>
      </c>
      <c r="E72" s="47">
        <v>2013</v>
      </c>
      <c r="F72" s="46">
        <f>[1]Regional!AK7</f>
        <v>27851</v>
      </c>
      <c r="G72" s="46">
        <f>[1]Regional!AL7</f>
        <v>10.16</v>
      </c>
      <c r="H72" s="46">
        <f>[1]Regional!AM7</f>
        <v>13.44</v>
      </c>
      <c r="I72" s="46">
        <f>[1]Regional!AN7</f>
        <v>17.79</v>
      </c>
      <c r="J72" s="46">
        <f>[1]Regional!IV7</f>
        <v>608603</v>
      </c>
      <c r="K72" s="48">
        <f>[1]Regional!KJ7</f>
        <v>34129.665955934615</v>
      </c>
    </row>
    <row r="73" spans="1:11" s="44" customFormat="1" x14ac:dyDescent="0.25">
      <c r="A73" s="62" t="str">
        <f>[1]Regional!A8</f>
        <v>NC0007</v>
      </c>
      <c r="B73" s="62" t="str">
        <f>[1]Regional!B8</f>
        <v>E. Albemarle</v>
      </c>
      <c r="C73" s="46">
        <f>[1]Regional!AH8</f>
        <v>65267</v>
      </c>
      <c r="D73" s="46" t="s">
        <v>83</v>
      </c>
      <c r="E73" s="47">
        <v>2011</v>
      </c>
      <c r="F73" s="46">
        <f>[1]Regional!AK8</f>
        <v>37500</v>
      </c>
      <c r="G73" s="46">
        <f>[1]Regional!AL8</f>
        <v>11.19</v>
      </c>
      <c r="H73" s="46">
        <f>[1]Regional!AM8</f>
        <v>11.19</v>
      </c>
      <c r="I73" s="46">
        <f>[1]Regional!AN8</f>
        <v>13.05</v>
      </c>
      <c r="J73" s="46">
        <f>[1]Regional!IV8</f>
        <v>474537</v>
      </c>
      <c r="K73" s="48">
        <f>[1]Regional!KJ8</f>
        <v>46136.489195811984</v>
      </c>
    </row>
    <row r="74" spans="1:11" s="44" customFormat="1" x14ac:dyDescent="0.25">
      <c r="A74" s="62" t="str">
        <f>[1]Regional!A9</f>
        <v>NC0008</v>
      </c>
      <c r="B74" s="62" t="str">
        <f>[1]Regional!B9</f>
        <v>Fontana</v>
      </c>
      <c r="C74" s="46">
        <f>[1]Regional!AH9</f>
        <v>79466</v>
      </c>
      <c r="D74" s="46">
        <v>0</v>
      </c>
      <c r="E74" s="47">
        <v>2006</v>
      </c>
      <c r="F74" s="46">
        <f>[1]Regional!AK9</f>
        <v>35048</v>
      </c>
      <c r="G74" s="46">
        <f>[1]Regional!AL9</f>
        <v>9.0500000000000007</v>
      </c>
      <c r="H74" s="46">
        <f>[1]Regional!AM9</f>
        <v>12.2</v>
      </c>
      <c r="I74" s="46">
        <f>[1]Regional!AN9</f>
        <v>16.850000000000001</v>
      </c>
      <c r="J74" s="46">
        <f>[1]Regional!IV9</f>
        <v>416500</v>
      </c>
      <c r="K74" s="48">
        <f>[1]Regional!KJ9</f>
        <v>37118.151977679307</v>
      </c>
    </row>
    <row r="75" spans="1:11" s="44" customFormat="1" x14ac:dyDescent="0.25">
      <c r="A75" s="62" t="str">
        <f>[1]Regional!A10</f>
        <v>NC0011</v>
      </c>
      <c r="B75" s="62" t="str">
        <f>[1]Regional!B10</f>
        <v>Nantahala</v>
      </c>
      <c r="C75" s="46">
        <f>[1]Regional!AH10</f>
        <v>51500</v>
      </c>
      <c r="D75" s="46">
        <v>0</v>
      </c>
      <c r="E75" s="47">
        <v>2008</v>
      </c>
      <c r="F75" s="46">
        <f>[1]Regional!AK10</f>
        <v>38125</v>
      </c>
      <c r="G75" s="46">
        <f>[1]Regional!AL10</f>
        <v>0</v>
      </c>
      <c r="H75" s="46">
        <f>[1]Regional!AM10</f>
        <v>0</v>
      </c>
      <c r="I75" s="46">
        <f>[1]Regional!AN10</f>
        <v>0</v>
      </c>
      <c r="J75" s="46">
        <f>[1]Regional!IV10</f>
        <v>323721</v>
      </c>
      <c r="K75" s="48">
        <f>[1]Regional!KJ10</f>
        <v>52506.747638326582</v>
      </c>
    </row>
    <row r="76" spans="1:11" s="44" customFormat="1" x14ac:dyDescent="0.25">
      <c r="A76" s="62" t="str">
        <f>[1]Regional!A11</f>
        <v>NC0012</v>
      </c>
      <c r="B76" s="62" t="str">
        <f>[1]Regional!B11</f>
        <v>Neuse</v>
      </c>
      <c r="C76" s="46">
        <f>[1]Regional!AH11</f>
        <v>182688</v>
      </c>
      <c r="D76" s="46" t="s">
        <v>84</v>
      </c>
      <c r="E76" s="47">
        <v>1994</v>
      </c>
      <c r="F76" s="46">
        <f>[1]Regional!AK11</f>
        <v>38016</v>
      </c>
      <c r="G76" s="46">
        <f>[1]Regional!AL11</f>
        <v>9</v>
      </c>
      <c r="H76" s="46">
        <f>[1]Regional!AM11</f>
        <v>10.95</v>
      </c>
      <c r="I76" s="46">
        <f>[1]Regional!AN11</f>
        <v>12.75</v>
      </c>
      <c r="J76" s="46">
        <f>[1]Regional!IV11</f>
        <v>249120</v>
      </c>
      <c r="K76" s="48">
        <f>[1]Regional!KJ11</f>
        <v>37254.946480700615</v>
      </c>
    </row>
    <row r="77" spans="1:11" s="44" customFormat="1" x14ac:dyDescent="0.25">
      <c r="A77" s="62" t="str">
        <f>[1]Regional!A12</f>
        <v>NC0013</v>
      </c>
      <c r="B77" s="62" t="str">
        <f>[1]Regional!B12</f>
        <v>Northwestern</v>
      </c>
      <c r="C77" s="46">
        <f>[1]Regional!AH12</f>
        <v>65667</v>
      </c>
      <c r="D77" s="46" t="s">
        <v>85</v>
      </c>
      <c r="E77" s="47">
        <v>2004</v>
      </c>
      <c r="F77" s="46">
        <f>[1]Regional!AK12</f>
        <v>38125</v>
      </c>
      <c r="G77" s="46">
        <f>[1]Regional!AL12</f>
        <v>10.17</v>
      </c>
      <c r="H77" s="46">
        <f>[1]Regional!AM12</f>
        <v>10.27</v>
      </c>
      <c r="I77" s="46">
        <f>[1]Regional!AN12</f>
        <v>10.52</v>
      </c>
      <c r="J77" s="46">
        <f>[1]Regional!IV12</f>
        <v>443368</v>
      </c>
      <c r="K77" s="48">
        <f>[1]Regional!KJ12</f>
        <v>36245.680016263468</v>
      </c>
    </row>
    <row r="78" spans="1:11" s="44" customFormat="1" x14ac:dyDescent="0.25">
      <c r="A78" s="62" t="str">
        <f>[1]Regional!A13</f>
        <v>NC0014</v>
      </c>
      <c r="B78" s="62" t="str">
        <f>[1]Regional!B13</f>
        <v>Pettigrew</v>
      </c>
      <c r="C78" s="46">
        <f>[1]Regional!AH13</f>
        <v>59444</v>
      </c>
      <c r="D78" s="46">
        <v>0</v>
      </c>
      <c r="E78" s="47">
        <v>2013</v>
      </c>
      <c r="F78" s="46">
        <f>[1]Regional!AK13</f>
        <v>38125</v>
      </c>
      <c r="G78" s="46">
        <f>[1]Regional!AL13</f>
        <v>10.199999999999999</v>
      </c>
      <c r="H78" s="46">
        <f>[1]Regional!AM13</f>
        <v>12.4</v>
      </c>
      <c r="I78" s="46">
        <f>[1]Regional!AN13</f>
        <v>13.7</v>
      </c>
      <c r="J78" s="46">
        <f>[1]Regional!IV13</f>
        <v>142944</v>
      </c>
      <c r="K78" s="48">
        <f>[1]Regional!KJ13</f>
        <v>90831.25</v>
      </c>
    </row>
    <row r="79" spans="1:11" s="44" customFormat="1" x14ac:dyDescent="0.25">
      <c r="A79" s="62" t="str">
        <f>[1]Regional!A14</f>
        <v>NC0015</v>
      </c>
      <c r="B79" s="62" t="str">
        <f>[1]Regional!B14</f>
        <v>Sandhill</v>
      </c>
      <c r="C79" s="46">
        <f>[1]Regional!AH14</f>
        <v>61200</v>
      </c>
      <c r="D79" s="46">
        <v>0</v>
      </c>
      <c r="E79" s="47">
        <v>2012</v>
      </c>
      <c r="F79" s="46">
        <f>[1]Regional!AK14</f>
        <v>38125</v>
      </c>
      <c r="G79" s="46">
        <f>[1]Regional!AL14</f>
        <v>9.5500000000000007</v>
      </c>
      <c r="H79" s="46">
        <f>[1]Regional!AM14</f>
        <v>11.73</v>
      </c>
      <c r="I79" s="46">
        <f>[1]Regional!AN14</f>
        <v>13.07</v>
      </c>
      <c r="J79" s="46">
        <f>[1]Regional!IV14</f>
        <v>365882</v>
      </c>
      <c r="K79" s="48">
        <f>[1]Regional!KJ14</f>
        <v>40460.753833049406</v>
      </c>
    </row>
    <row r="80" spans="1:11" s="44" customFormat="1" ht="15.75" thickBot="1" x14ac:dyDescent="0.3">
      <c r="A80" s="96" t="s">
        <v>24</v>
      </c>
      <c r="B80" s="97"/>
      <c r="C80" s="63">
        <f>AVERAGE(C68:C79)</f>
        <v>73412.666666666672</v>
      </c>
      <c r="D80" s="52" t="s">
        <v>25</v>
      </c>
      <c r="E80" s="53" t="s">
        <v>25</v>
      </c>
      <c r="F80" s="51">
        <f t="shared" ref="F80" si="1">AVERAGE(F68:F79)</f>
        <v>35076.75</v>
      </c>
      <c r="G80" s="54">
        <f>AVERAGEIF(G68:G79,"&gt;-1",G68:G79)</f>
        <v>8.3916666666666675</v>
      </c>
      <c r="H80" s="54">
        <f>AVERAGEIF(H68:H79,"&gt;-1",H68:H79)</f>
        <v>9.7075000000000014</v>
      </c>
      <c r="I80" s="54">
        <f>AVERAGEIF(I68:I79,"&gt;-1",I68:I79)</f>
        <v>12.144999999999998</v>
      </c>
      <c r="J80" s="54">
        <f>AVERAGEIF(J68:J79,"&gt;-1",J68:J79)</f>
        <v>355475.66666666669</v>
      </c>
      <c r="K80" s="55">
        <f>AVERAGEIF(K68:K79,"&gt;-1",K68:K79)</f>
        <v>42559.798555317211</v>
      </c>
    </row>
    <row r="81" spans="1:11" s="44" customFormat="1" ht="16.5" thickTop="1" thickBot="1" x14ac:dyDescent="0.3">
      <c r="A81" s="64"/>
      <c r="B81" s="37" t="s">
        <v>27</v>
      </c>
      <c r="C81" s="56"/>
      <c r="D81" s="57"/>
      <c r="E81" s="58"/>
      <c r="F81" s="56"/>
      <c r="G81" s="59"/>
      <c r="H81" s="59"/>
      <c r="I81" s="60"/>
      <c r="J81" s="56"/>
      <c r="K81" s="61"/>
    </row>
    <row r="82" spans="1:11" s="44" customFormat="1" ht="15.75" thickTop="1" x14ac:dyDescent="0.25">
      <c r="A82" s="62" t="str">
        <f>[1]Municipal!A3</f>
        <v>NC0071</v>
      </c>
      <c r="B82" s="62" t="str">
        <f>[1]Municipal!B3</f>
        <v>Chapel Hill</v>
      </c>
      <c r="C82" s="65">
        <f>[1]Municipal!AH3</f>
        <v>95464</v>
      </c>
      <c r="D82" s="46" t="s">
        <v>86</v>
      </c>
      <c r="E82" s="47">
        <v>2013</v>
      </c>
      <c r="F82" s="65">
        <f>[1]Municipal!AK3</f>
        <v>47117</v>
      </c>
      <c r="G82" s="66">
        <f>[1]Municipal!AL3</f>
        <v>12.75</v>
      </c>
      <c r="H82" s="46">
        <f>[1]Municipal!AM3</f>
        <v>0</v>
      </c>
      <c r="I82" s="46">
        <v>16.260000000000002</v>
      </c>
      <c r="J82" s="66">
        <f>[1]Municipal!IV3</f>
        <v>123323</v>
      </c>
      <c r="K82" s="67">
        <f>[1]Municipal!KJ3</f>
        <v>59493.048283885975</v>
      </c>
    </row>
    <row r="83" spans="1:11" s="44" customFormat="1" x14ac:dyDescent="0.25">
      <c r="A83" s="62"/>
      <c r="B83" s="62" t="str">
        <f>[1]Municipal!B4</f>
        <v>Clayton</v>
      </c>
      <c r="C83" s="65">
        <f>[1]Municipal!AH4</f>
        <v>58000</v>
      </c>
      <c r="D83" s="46">
        <v>0</v>
      </c>
      <c r="E83" s="47">
        <v>2011</v>
      </c>
      <c r="F83" s="65">
        <f>[1]Municipal!AK4</f>
        <v>45000</v>
      </c>
      <c r="G83" s="66">
        <f>[1]Municipal!AL4</f>
        <v>11</v>
      </c>
      <c r="H83" s="46">
        <f>[1]Municipal!AM4</f>
        <v>0</v>
      </c>
      <c r="I83" s="46">
        <f>[1]Municipal!AN4</f>
        <v>0</v>
      </c>
      <c r="J83" s="66">
        <f>[1]Municipal!IV4</f>
        <v>826</v>
      </c>
      <c r="K83" s="67">
        <f>[1]Municipal!KJ4</f>
        <v>55047.125</v>
      </c>
    </row>
    <row r="84" spans="1:11" s="44" customFormat="1" x14ac:dyDescent="0.25">
      <c r="A84" s="62" t="str">
        <f>[1]Municipal!A4</f>
        <v>NC0110</v>
      </c>
      <c r="B84" s="62" t="str">
        <f>[1]Municipal!B5</f>
        <v>Farmville</v>
      </c>
      <c r="C84" s="65">
        <f>[1]Municipal!AH5</f>
        <v>45240</v>
      </c>
      <c r="D84" s="46" t="s">
        <v>87</v>
      </c>
      <c r="E84" s="47">
        <v>2012</v>
      </c>
      <c r="F84" s="65">
        <f>[1]Municipal!AK5</f>
        <v>41005</v>
      </c>
      <c r="G84" s="66">
        <f>[1]Municipal!AL5</f>
        <v>13.1</v>
      </c>
      <c r="H84" s="46">
        <f>[1]Municipal!AM5</f>
        <v>15.1</v>
      </c>
      <c r="I84" s="46">
        <f>[1]Municipal!AN5</f>
        <v>16.600000000000001</v>
      </c>
      <c r="J84" s="66">
        <f>[1]Municipal!IV5</f>
        <v>601</v>
      </c>
      <c r="K84" s="67">
        <f>[1]Municipal!KJ5</f>
        <v>57412.75</v>
      </c>
    </row>
    <row r="85" spans="1:11" s="44" customFormat="1" x14ac:dyDescent="0.25">
      <c r="A85" s="62" t="str">
        <f>[1]Municipal!A5</f>
        <v>NC0075</v>
      </c>
      <c r="B85" s="62" t="str">
        <f>[1]Municipal!B6</f>
        <v>Hickory</v>
      </c>
      <c r="C85" s="65">
        <f>[1]Municipal!AH6</f>
        <v>70638</v>
      </c>
      <c r="D85" s="46" t="s">
        <v>88</v>
      </c>
      <c r="E85" s="47">
        <v>2015</v>
      </c>
      <c r="F85" s="65">
        <f>[1]Municipal!AK6</f>
        <v>40667</v>
      </c>
      <c r="G85" s="66">
        <f>[1]Municipal!AL6</f>
        <v>13.17</v>
      </c>
      <c r="H85" s="46">
        <f>[1]Municipal!AM6</f>
        <v>13.17</v>
      </c>
      <c r="I85" s="46">
        <f>[1]Municipal!AN6</f>
        <v>13.17</v>
      </c>
      <c r="J85" s="66">
        <f>[1]Municipal!IV6</f>
        <v>32166</v>
      </c>
      <c r="K85" s="67">
        <f>[1]Municipal!KJ6</f>
        <v>45116.198877305535</v>
      </c>
    </row>
    <row r="86" spans="1:11" s="44" customFormat="1" x14ac:dyDescent="0.25">
      <c r="A86" s="62" t="str">
        <f>[1]Municipal!A6</f>
        <v>NC0079</v>
      </c>
      <c r="B86" s="62" t="str">
        <f>[1]Municipal!B7</f>
        <v>High Point</v>
      </c>
      <c r="C86" s="65">
        <f>[1]Municipal!AH7</f>
        <v>108753</v>
      </c>
      <c r="D86" s="46" t="s">
        <v>89</v>
      </c>
      <c r="E86" s="47">
        <v>2011</v>
      </c>
      <c r="F86" s="65">
        <f>[1]Municipal!AK7</f>
        <v>38416</v>
      </c>
      <c r="G86" s="66">
        <f>[1]Municipal!AL7</f>
        <v>11.91</v>
      </c>
      <c r="H86" s="46">
        <f>[1]Municipal!AM7</f>
        <v>11.91</v>
      </c>
      <c r="I86" s="46">
        <f>[1]Municipal!AN7</f>
        <v>13.79</v>
      </c>
      <c r="J86" s="66">
        <f>[1]Municipal!IV7</f>
        <v>49386</v>
      </c>
      <c r="K86" s="67">
        <f>[1]Municipal!KJ7</f>
        <v>46841.72463768116</v>
      </c>
    </row>
    <row r="87" spans="1:11" s="44" customFormat="1" x14ac:dyDescent="0.25">
      <c r="A87" s="62" t="str">
        <f>[1]Municipal!A7</f>
        <v>NC0080</v>
      </c>
      <c r="B87" s="62" t="str">
        <f>[1]Municipal!B8</f>
        <v>Kings Mountain</v>
      </c>
      <c r="C87" s="65">
        <f>[1]Municipal!AH8</f>
        <v>55589</v>
      </c>
      <c r="D87" s="46" t="s">
        <v>90</v>
      </c>
      <c r="E87" s="47">
        <v>2004</v>
      </c>
      <c r="F87" s="65">
        <f>[1]Municipal!AK8</f>
        <v>39126</v>
      </c>
      <c r="G87" s="66">
        <f>[1]Municipal!AL8</f>
        <v>12.72</v>
      </c>
      <c r="H87" s="46">
        <f>[1]Municipal!AM8</f>
        <v>14.6</v>
      </c>
      <c r="I87" s="46">
        <f>[1]Municipal!AN8</f>
        <v>17.899999999999999</v>
      </c>
      <c r="J87" s="66">
        <f>[1]Municipal!IV8</f>
        <v>2849</v>
      </c>
      <c r="K87" s="67">
        <f>[1]Municipal!KJ8</f>
        <v>46351.058823529413</v>
      </c>
    </row>
    <row r="88" spans="1:11" s="44" customFormat="1" x14ac:dyDescent="0.25">
      <c r="A88" s="62" t="str">
        <f>[1]Municipal!A8</f>
        <v>NC0100</v>
      </c>
      <c r="B88" s="62" t="str">
        <f>[1]Municipal!B9</f>
        <v>Moorseville</v>
      </c>
      <c r="C88" s="65">
        <f>[1]Municipal!AH9</f>
        <v>93312</v>
      </c>
      <c r="D88" s="46" t="s">
        <v>91</v>
      </c>
      <c r="E88" s="47">
        <v>2002</v>
      </c>
      <c r="F88" s="65">
        <f>[1]Municipal!AK9</f>
        <v>39650</v>
      </c>
      <c r="G88" s="66">
        <f>[1]Municipal!AL9</f>
        <v>12.48</v>
      </c>
      <c r="H88" s="46">
        <f>[1]Municipal!AM9</f>
        <v>13.76</v>
      </c>
      <c r="I88" s="46">
        <f>[1]Municipal!AN9</f>
        <v>16.73</v>
      </c>
      <c r="J88" s="66">
        <f>[1]Municipal!IV9</f>
        <v>40320</v>
      </c>
      <c r="K88" s="67">
        <f>[1]Municipal!KJ9</f>
        <v>51506.209523809521</v>
      </c>
    </row>
    <row r="89" spans="1:11" s="44" customFormat="1" x14ac:dyDescent="0.25">
      <c r="A89" s="62" t="str">
        <f>[1]Municipal!A9</f>
        <v>NC0083</v>
      </c>
      <c r="B89" s="62" t="str">
        <f>[1]Municipal!B10</f>
        <v>Nashville</v>
      </c>
      <c r="C89" s="65">
        <f>[1]Municipal!AH10</f>
        <v>45000</v>
      </c>
      <c r="D89" s="46" t="s">
        <v>92</v>
      </c>
      <c r="E89" s="47">
        <v>2016</v>
      </c>
      <c r="F89" s="65">
        <f>[1]Municipal!AK10</f>
        <v>0</v>
      </c>
      <c r="G89" s="66">
        <f>[1]Municipal!AL10</f>
        <v>0</v>
      </c>
      <c r="H89" s="46">
        <f>[1]Municipal!AM10</f>
        <v>0</v>
      </c>
      <c r="I89" s="46">
        <f>[1]Municipal!AN10</f>
        <v>0</v>
      </c>
      <c r="J89" s="66">
        <f>[1]Municipal!IV10</f>
        <v>519</v>
      </c>
      <c r="K89" s="67">
        <f>[1]Municipal!KJ10</f>
        <v>30632.42105263158</v>
      </c>
    </row>
    <row r="90" spans="1:11" s="44" customFormat="1" x14ac:dyDescent="0.25">
      <c r="A90" s="62" t="str">
        <f>[1]Municipal!A10</f>
        <v>NC0102</v>
      </c>
      <c r="B90" s="62" t="str">
        <f>[1]Municipal!B11</f>
        <v>Roanoke Rapids</v>
      </c>
      <c r="C90" s="65">
        <f>[1]Municipal!AH11</f>
        <v>47003</v>
      </c>
      <c r="D90" s="46">
        <v>0</v>
      </c>
      <c r="E90" s="47">
        <v>2008</v>
      </c>
      <c r="F90" s="65">
        <f>[1]Municipal!AK11</f>
        <v>0</v>
      </c>
      <c r="G90" s="66">
        <f>[1]Municipal!AL11</f>
        <v>7.25</v>
      </c>
      <c r="H90" s="46">
        <f>[1]Municipal!AM11</f>
        <v>14.9</v>
      </c>
      <c r="I90" s="46">
        <f>[1]Municipal!AN11</f>
        <v>0</v>
      </c>
      <c r="J90" s="66">
        <f>[1]Municipal!IV11</f>
        <v>981</v>
      </c>
      <c r="K90" s="67">
        <f>[1]Municipal!KJ11</f>
        <v>40244.73684210526</v>
      </c>
    </row>
    <row r="91" spans="1:11" s="44" customFormat="1" x14ac:dyDescent="0.25">
      <c r="A91" s="62" t="str">
        <f>[1]Municipal!A11</f>
        <v>NC0088</v>
      </c>
      <c r="B91" s="62" t="str">
        <f>[1]Municipal!B12</f>
        <v>Southern Pines</v>
      </c>
      <c r="C91" s="49">
        <v>-1</v>
      </c>
      <c r="D91" s="46" t="s">
        <v>93</v>
      </c>
      <c r="E91" s="47">
        <v>1993</v>
      </c>
      <c r="F91" s="65">
        <f>[1]Municipal!AK12</f>
        <v>36511</v>
      </c>
      <c r="G91" s="66">
        <f>[1]Municipal!AL12</f>
        <v>0</v>
      </c>
      <c r="H91" s="46">
        <f>[1]Municipal!AM12</f>
        <v>0</v>
      </c>
      <c r="I91" s="46">
        <f>[1]Municipal!AN12</f>
        <v>0</v>
      </c>
      <c r="J91" s="66">
        <f>[1]Municipal!IV12</f>
        <v>12285</v>
      </c>
      <c r="K91" s="67">
        <f>[1]Municipal!KJ12</f>
        <v>56733.875598086132</v>
      </c>
    </row>
    <row r="92" spans="1:11" s="44" customFormat="1" x14ac:dyDescent="0.25">
      <c r="A92" s="62" t="str">
        <f>[1]Municipal!A12</f>
        <v>NC0093</v>
      </c>
      <c r="B92" s="62" t="str">
        <f>[1]Municipal!B13</f>
        <v>Washington</v>
      </c>
      <c r="C92" s="65">
        <f>[1]Municipal!AH13</f>
        <v>63994</v>
      </c>
      <c r="D92" s="46" t="s">
        <v>94</v>
      </c>
      <c r="E92" s="47">
        <v>2016</v>
      </c>
      <c r="F92" s="65">
        <f>[1]Municipal!AK13</f>
        <v>49851</v>
      </c>
      <c r="G92" s="66">
        <f>[1]Municipal!AL13</f>
        <v>10.98</v>
      </c>
      <c r="H92" s="46">
        <f>[1]Municipal!AM13</f>
        <v>14.01</v>
      </c>
      <c r="I92" s="46">
        <f>[1]Municipal!AN13</f>
        <v>0</v>
      </c>
      <c r="J92" s="66">
        <f>[1]Municipal!IV13</f>
        <v>8396</v>
      </c>
      <c r="K92" s="67">
        <f>[1]Municipal!KJ13</f>
        <v>40437.714285714283</v>
      </c>
    </row>
    <row r="93" spans="1:11" s="44" customFormat="1" x14ac:dyDescent="0.25">
      <c r="A93" s="100" t="s">
        <v>24</v>
      </c>
      <c r="B93" s="101"/>
      <c r="C93" s="68">
        <f>AVERAGE(C82:C92)</f>
        <v>62090.181818181816</v>
      </c>
      <c r="D93" s="69" t="s">
        <v>25</v>
      </c>
      <c r="E93" s="70" t="s">
        <v>25</v>
      </c>
      <c r="F93" s="71">
        <f t="shared" ref="F93:K93" si="2">AVERAGEIF(F82:F92,"&gt;-1",F82:F92)</f>
        <v>34303.909090909088</v>
      </c>
      <c r="G93" s="71">
        <f t="shared" si="2"/>
        <v>9.5781818181818199</v>
      </c>
      <c r="H93" s="71">
        <f t="shared" si="2"/>
        <v>8.8590909090909111</v>
      </c>
      <c r="I93" s="71">
        <f t="shared" si="2"/>
        <v>8.586363636363636</v>
      </c>
      <c r="J93" s="71">
        <f t="shared" si="2"/>
        <v>24695.636363636364</v>
      </c>
      <c r="K93" s="72">
        <f t="shared" si="2"/>
        <v>48165.169356795355</v>
      </c>
    </row>
    <row r="94" spans="1:11" s="44" customFormat="1" ht="15.75" thickBot="1" x14ac:dyDescent="0.3">
      <c r="A94" s="73"/>
      <c r="B94" s="74"/>
      <c r="C94" s="75"/>
      <c r="D94" s="76"/>
      <c r="E94" s="77"/>
      <c r="F94" s="75"/>
      <c r="G94" s="78"/>
      <c r="H94" s="78"/>
      <c r="I94" s="79"/>
      <c r="J94" s="75"/>
      <c r="K94" s="80"/>
    </row>
    <row r="95" spans="1:11" s="44" customFormat="1" ht="15.75" thickTop="1" x14ac:dyDescent="0.25">
      <c r="A95" s="88" t="s">
        <v>28</v>
      </c>
      <c r="B95" s="89"/>
      <c r="C95" s="81">
        <f>AVERAGE(C8:C57,C59:C65,C68:C79,C82:C90,C92)</f>
        <v>75400.9493670886</v>
      </c>
      <c r="D95" s="81" t="s">
        <v>25</v>
      </c>
      <c r="E95" s="82" t="s">
        <v>25</v>
      </c>
      <c r="F95" s="81">
        <f>'[2]all data (unlinked)'!AL85</f>
        <v>37186.383561643837</v>
      </c>
      <c r="G95" s="83">
        <f>'[2]all data (unlinked)'!AM85</f>
        <v>10.427733333333338</v>
      </c>
      <c r="H95" s="83">
        <f>'[2]all data (unlinked)'!AN85</f>
        <v>11.568169014084503</v>
      </c>
      <c r="I95" s="83">
        <f>'[2]all data (unlinked)'!AO85</f>
        <v>503.02869565217384</v>
      </c>
      <c r="J95" s="83">
        <f>'[2]all data (unlinked)'!IW85</f>
        <v>14.746115500000002</v>
      </c>
      <c r="K95" s="84">
        <f>'[2]all data (unlinked)'!KK85</f>
        <v>33798.962500000001</v>
      </c>
    </row>
  </sheetData>
  <mergeCells count="7">
    <mergeCell ref="A95:B95"/>
    <mergeCell ref="B4:B6"/>
    <mergeCell ref="C4:E4"/>
    <mergeCell ref="A66:B66"/>
    <mergeCell ref="A67:B67"/>
    <mergeCell ref="A80:B80"/>
    <mergeCell ref="A93:B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2016-11-29T15:40:48Z</dcterms:created>
  <dcterms:modified xsi:type="dcterms:W3CDTF">2017-02-01T14:21:04Z</dcterms:modified>
</cp:coreProperties>
</file>