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H:\State Data Coordinator\PLS\FY2015-2016\Tables\"/>
    </mc:Choice>
  </mc:AlternateContent>
  <bookViews>
    <workbookView xWindow="0" yWindow="0" windowWidth="19200" windowHeight="11955"/>
  </bookViews>
  <sheets>
    <sheet name="Sheet1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2" i="1" l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G95" i="1" s="1"/>
  <c r="F83" i="1"/>
  <c r="E83" i="1"/>
  <c r="D83" i="1"/>
  <c r="C83" i="1"/>
  <c r="C95" i="1" s="1"/>
  <c r="B83" i="1"/>
  <c r="H82" i="1"/>
  <c r="H93" i="1" s="1"/>
  <c r="G82" i="1"/>
  <c r="F82" i="1"/>
  <c r="F93" i="1" s="1"/>
  <c r="E82" i="1"/>
  <c r="D82" i="1"/>
  <c r="D93" i="1" s="1"/>
  <c r="C82" i="1"/>
  <c r="B82" i="1"/>
  <c r="A82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H80" i="1" s="1"/>
  <c r="G68" i="1"/>
  <c r="G80" i="1" s="1"/>
  <c r="F68" i="1"/>
  <c r="F80" i="1" s="1"/>
  <c r="E68" i="1"/>
  <c r="E80" i="1" s="1"/>
  <c r="D68" i="1"/>
  <c r="D80" i="1" s="1"/>
  <c r="C68" i="1"/>
  <c r="C80" i="1" s="1"/>
  <c r="B68" i="1"/>
  <c r="A68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G66" i="1" s="1"/>
  <c r="F8" i="1"/>
  <c r="F66" i="1" s="1"/>
  <c r="E8" i="1"/>
  <c r="D8" i="1"/>
  <c r="C8" i="1"/>
  <c r="C66" i="1" s="1"/>
  <c r="B8" i="1"/>
  <c r="A8" i="1"/>
  <c r="C93" i="1" l="1"/>
  <c r="G93" i="1"/>
  <c r="D95" i="1"/>
  <c r="H95" i="1"/>
  <c r="D66" i="1"/>
  <c r="H66" i="1"/>
  <c r="E66" i="1"/>
  <c r="E95" i="1"/>
  <c r="F95" i="1"/>
  <c r="E93" i="1"/>
</calcChain>
</file>

<file path=xl/sharedStrings.xml><?xml version="1.0" encoding="utf-8"?>
<sst xmlns="http://schemas.openxmlformats.org/spreadsheetml/2006/main" count="29" uniqueCount="23">
  <si>
    <t>DRAFT Statistical Report of North Carolina Public Libraries</t>
  </si>
  <si>
    <t>July 1, 2015 - June 30, 2016</t>
  </si>
  <si>
    <t>Books</t>
  </si>
  <si>
    <t>Subscriptions</t>
  </si>
  <si>
    <t>eBooks</t>
  </si>
  <si>
    <t>County Libraries</t>
  </si>
  <si>
    <t>Mean average</t>
  </si>
  <si>
    <t>Regional Libraries</t>
  </si>
  <si>
    <t>Municipal Libraries</t>
  </si>
  <si>
    <t>NC mean average</t>
  </si>
  <si>
    <t xml:space="preserve">TABLE 8 - COLLECTION: PERCENT TOTALS &amp; PER CAPITA MEASURES </t>
  </si>
  <si>
    <t>% of</t>
  </si>
  <si>
    <t>Total</t>
  </si>
  <si>
    <t xml:space="preserve">Books Young </t>
  </si>
  <si>
    <t>Book Volumes</t>
  </si>
  <si>
    <t>Per</t>
  </si>
  <si>
    <t>Per 1,000</t>
  </si>
  <si>
    <t>Adult Volumes</t>
  </si>
  <si>
    <t>Juvenile Volumes</t>
  </si>
  <si>
    <t>Per Capita</t>
  </si>
  <si>
    <t>Capita</t>
  </si>
  <si>
    <t>Population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</si>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</sst>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i/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 applyFill="1" applyBorder="1" applyAlignment="1">
      <alignment horizontal="right"/>
    </xf>
    <xf numFmtId="164" fontId="3" fillId="0" borderId="0" xfId="1" applyNumberFormat="1" applyFont="1" applyFill="1" applyBorder="1" applyAlignment="1">
      <alignment horizontal="right"/>
    </xf>
    <xf numFmtId="0" fontId="2" fillId="0" borderId="14" xfId="0" applyFont="1" applyBorder="1"/>
    <xf numFmtId="0" fontId="4" fillId="0" borderId="14" xfId="0" applyFont="1" applyFill="1" applyBorder="1" applyAlignment="1">
      <alignment horizontal="center"/>
    </xf>
    <xf numFmtId="3" fontId="2" fillId="0" borderId="16" xfId="0" applyNumberFormat="1" applyFont="1" applyFill="1" applyBorder="1"/>
    <xf numFmtId="0" fontId="2" fillId="0" borderId="0" xfId="1" applyNumberFormat="1" applyFont="1" applyFill="1" applyBorder="1"/>
    <xf numFmtId="0" fontId="8" fillId="0" borderId="0" xfId="0" applyFont="1"/>
    <xf numFmtId="165" fontId="8" fillId="0" borderId="0" xfId="3" applyNumberFormat="1" applyFont="1"/>
    <xf numFmtId="166" fontId="8" fillId="0" borderId="0" xfId="0" applyNumberFormat="1" applyFont="1"/>
    <xf numFmtId="0" fontId="9" fillId="0" borderId="0" xfId="0" applyFont="1" applyFill="1"/>
    <xf numFmtId="0" fontId="10" fillId="0" borderId="0" xfId="0" applyFont="1" applyFill="1"/>
    <xf numFmtId="165" fontId="10" fillId="0" borderId="0" xfId="3" applyNumberFormat="1" applyFont="1" applyFill="1"/>
    <xf numFmtId="166" fontId="10" fillId="0" borderId="0" xfId="0" applyNumberFormat="1" applyFont="1" applyFill="1"/>
    <xf numFmtId="0" fontId="4" fillId="0" borderId="2" xfId="0" applyFont="1" applyFill="1" applyBorder="1"/>
    <xf numFmtId="165" fontId="4" fillId="0" borderId="20" xfId="3" applyNumberFormat="1" applyFont="1" applyFill="1" applyBorder="1" applyAlignment="1">
      <alignment horizontal="center"/>
    </xf>
    <xf numFmtId="165" fontId="4" fillId="0" borderId="21" xfId="3" applyNumberFormat="1" applyFont="1" applyFill="1" applyBorder="1" applyAlignment="1">
      <alignment horizontal="center"/>
    </xf>
    <xf numFmtId="166" fontId="4" fillId="0" borderId="20" xfId="0" applyNumberFormat="1" applyFont="1" applyFill="1" applyBorder="1" applyAlignment="1">
      <alignment horizontal="center"/>
    </xf>
    <xf numFmtId="166" fontId="4" fillId="0" borderId="21" xfId="0" applyNumberFormat="1" applyFont="1" applyFill="1" applyBorder="1" applyAlignment="1">
      <alignment horizontal="center"/>
    </xf>
    <xf numFmtId="166" fontId="4" fillId="0" borderId="22" xfId="0" applyNumberFormat="1" applyFont="1" applyFill="1" applyBorder="1" applyAlignment="1">
      <alignment horizontal="center"/>
    </xf>
    <xf numFmtId="0" fontId="4" fillId="0" borderId="7" xfId="0" applyFont="1" applyFill="1" applyBorder="1"/>
    <xf numFmtId="165" fontId="4" fillId="0" borderId="0" xfId="3" applyNumberFormat="1" applyFont="1" applyFill="1" applyBorder="1" applyAlignment="1">
      <alignment horizontal="center"/>
    </xf>
    <xf numFmtId="165" fontId="4" fillId="0" borderId="9" xfId="3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166" fontId="4" fillId="0" borderId="9" xfId="0" applyNumberFormat="1" applyFont="1" applyFill="1" applyBorder="1" applyAlignment="1">
      <alignment horizontal="center"/>
    </xf>
    <xf numFmtId="166" fontId="4" fillId="0" borderId="23" xfId="0" applyNumberFormat="1" applyFont="1" applyFill="1" applyBorder="1" applyAlignment="1">
      <alignment horizontal="center"/>
    </xf>
    <xf numFmtId="0" fontId="4" fillId="0" borderId="10" xfId="0" applyFont="1" applyFill="1" applyBorder="1"/>
    <xf numFmtId="165" fontId="4" fillId="0" borderId="13" xfId="3" applyNumberFormat="1" applyFont="1" applyFill="1" applyBorder="1" applyAlignment="1">
      <alignment horizontal="center"/>
    </xf>
    <xf numFmtId="165" fontId="4" fillId="0" borderId="12" xfId="3" applyNumberFormat="1" applyFont="1" applyFill="1" applyBorder="1" applyAlignment="1">
      <alignment horizontal="center"/>
    </xf>
    <xf numFmtId="166" fontId="4" fillId="0" borderId="13" xfId="0" applyNumberFormat="1" applyFont="1" applyFill="1" applyBorder="1" applyAlignment="1">
      <alignment horizontal="center"/>
    </xf>
    <xf numFmtId="166" fontId="4" fillId="0" borderId="12" xfId="0" applyNumberFormat="1" applyFont="1" applyFill="1" applyBorder="1" applyAlignment="1">
      <alignment horizontal="center"/>
    </xf>
    <xf numFmtId="166" fontId="4" fillId="0" borderId="24" xfId="0" applyNumberFormat="1" applyFont="1" applyFill="1" applyBorder="1" applyAlignment="1">
      <alignment horizontal="center"/>
    </xf>
    <xf numFmtId="0" fontId="2" fillId="0" borderId="25" xfId="0" applyFont="1" applyBorder="1"/>
    <xf numFmtId="165" fontId="2" fillId="0" borderId="14" xfId="3" applyNumberFormat="1" applyFont="1" applyFill="1" applyBorder="1" applyAlignment="1">
      <alignment horizontal="center"/>
    </xf>
    <xf numFmtId="166" fontId="2" fillId="0" borderId="14" xfId="2" applyNumberFormat="1" applyFont="1" applyFill="1" applyBorder="1" applyAlignment="1">
      <alignment horizontal="center"/>
    </xf>
    <xf numFmtId="166" fontId="2" fillId="0" borderId="14" xfId="3" applyNumberFormat="1" applyFont="1" applyFill="1" applyBorder="1" applyAlignment="1">
      <alignment horizontal="center"/>
    </xf>
    <xf numFmtId="166" fontId="2" fillId="0" borderId="15" xfId="3" applyNumberFormat="1" applyFont="1" applyFill="1" applyBorder="1" applyAlignment="1">
      <alignment horizontal="center"/>
    </xf>
    <xf numFmtId="165" fontId="2" fillId="0" borderId="0" xfId="3" applyNumberFormat="1" applyFont="1" applyFill="1" applyBorder="1"/>
    <xf numFmtId="166" fontId="2" fillId="0" borderId="0" xfId="2" applyNumberFormat="1" applyFont="1" applyFill="1" applyBorder="1"/>
    <xf numFmtId="2" fontId="2" fillId="0" borderId="0" xfId="3" applyNumberFormat="1" applyFont="1" applyBorder="1"/>
    <xf numFmtId="166" fontId="2" fillId="0" borderId="8" xfId="3" applyNumberFormat="1" applyFont="1" applyBorder="1"/>
    <xf numFmtId="165" fontId="3" fillId="0" borderId="17" xfId="3" applyNumberFormat="1" applyFont="1" applyBorder="1"/>
    <xf numFmtId="165" fontId="3" fillId="0" borderId="19" xfId="3" applyNumberFormat="1" applyFont="1" applyBorder="1"/>
    <xf numFmtId="166" fontId="3" fillId="0" borderId="19" xfId="2" applyNumberFormat="1" applyFont="1" applyBorder="1"/>
    <xf numFmtId="166" fontId="3" fillId="0" borderId="18" xfId="3" applyNumberFormat="1" applyFont="1" applyBorder="1"/>
    <xf numFmtId="165" fontId="2" fillId="0" borderId="14" xfId="3" applyNumberFormat="1" applyFont="1" applyBorder="1"/>
    <xf numFmtId="166" fontId="2" fillId="0" borderId="14" xfId="2" applyNumberFormat="1" applyFont="1" applyBorder="1"/>
    <xf numFmtId="166" fontId="2" fillId="0" borderId="14" xfId="3" applyNumberFormat="1" applyFont="1" applyBorder="1"/>
    <xf numFmtId="166" fontId="2" fillId="0" borderId="15" xfId="3" applyNumberFormat="1" applyFont="1" applyBorder="1"/>
    <xf numFmtId="165" fontId="2" fillId="0" borderId="0" xfId="3" applyNumberFormat="1" applyFont="1" applyBorder="1"/>
    <xf numFmtId="166" fontId="2" fillId="0" borderId="0" xfId="2" applyNumberFormat="1" applyFont="1" applyBorder="1"/>
    <xf numFmtId="166" fontId="2" fillId="0" borderId="0" xfId="3" applyNumberFormat="1" applyFont="1" applyBorder="1"/>
    <xf numFmtId="0" fontId="11" fillId="0" borderId="1" xfId="0" applyFont="1" applyFill="1" applyBorder="1"/>
    <xf numFmtId="0" fontId="11" fillId="0" borderId="0" xfId="0" applyFont="1" applyFill="1" applyBorder="1"/>
    <xf numFmtId="165" fontId="0" fillId="0" borderId="0" xfId="3" applyNumberFormat="1" applyFont="1" applyBorder="1"/>
    <xf numFmtId="166" fontId="0" fillId="0" borderId="0" xfId="2" applyNumberFormat="1" applyFont="1" applyBorder="1"/>
    <xf numFmtId="166" fontId="0" fillId="0" borderId="0" xfId="3" applyNumberFormat="1" applyFont="1" applyBorder="1"/>
    <xf numFmtId="166" fontId="0" fillId="0" borderId="8" xfId="3" applyNumberFormat="1" applyFont="1" applyBorder="1"/>
    <xf numFmtId="165" fontId="3" fillId="0" borderId="5" xfId="3" applyNumberFormat="1" applyFont="1" applyBorder="1"/>
    <xf numFmtId="166" fontId="3" fillId="0" borderId="5" xfId="3" applyNumberFormat="1" applyFont="1" applyBorder="1"/>
    <xf numFmtId="166" fontId="3" fillId="0" borderId="6" xfId="3" applyNumberFormat="1" applyFont="1" applyBorder="1"/>
    <xf numFmtId="165" fontId="0" fillId="0" borderId="0" xfId="3" applyNumberFormat="1" applyFont="1"/>
    <xf numFmtId="166" fontId="0" fillId="0" borderId="0" xfId="0" applyNumberFormat="1"/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5" fillId="0" borderId="3" xfId="0" applyFont="1" applyFill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25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5-2016StatisticalReportsTable_Draf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Table 1"/>
      <sheetName val="Table 2"/>
      <sheetName val="Table 3"/>
      <sheetName val="Table 4"/>
      <sheetName val="Table 5"/>
      <sheetName val="Table 6"/>
      <sheetName val="Table 7"/>
      <sheetName val="Table 8"/>
      <sheetName val="Table 9"/>
      <sheetName val="Table 10"/>
      <sheetName val="Table 11"/>
      <sheetName val="Table 12"/>
      <sheetName val="Table 13"/>
      <sheetName val="Table 14"/>
      <sheetName val="County"/>
      <sheetName val="Salaries"/>
      <sheetName val="Municipal"/>
      <sheetName val="Regional"/>
      <sheetName val="All Data"/>
    </sheetNames>
    <sheetDataSet>
      <sheetData sheetId="0"/>
      <sheetData sheetId="1">
        <row r="8">
          <cell r="D8">
            <v>153595</v>
          </cell>
        </row>
        <row r="9">
          <cell r="D9">
            <v>37436</v>
          </cell>
        </row>
        <row r="10">
          <cell r="D10">
            <v>35209</v>
          </cell>
        </row>
        <row r="11">
          <cell r="D11">
            <v>115716</v>
          </cell>
        </row>
        <row r="12">
          <cell r="D12">
            <v>248872</v>
          </cell>
        </row>
        <row r="13">
          <cell r="D13">
            <v>89452</v>
          </cell>
        </row>
        <row r="14">
          <cell r="D14">
            <v>192103</v>
          </cell>
        </row>
        <row r="15">
          <cell r="D15">
            <v>82485</v>
          </cell>
        </row>
        <row r="16">
          <cell r="D16">
            <v>23844</v>
          </cell>
        </row>
        <row r="17">
          <cell r="D17">
            <v>115587</v>
          </cell>
        </row>
        <row r="18">
          <cell r="D18">
            <v>67620</v>
          </cell>
        </row>
        <row r="19">
          <cell r="D19">
            <v>87875</v>
          </cell>
        </row>
        <row r="20">
          <cell r="D20">
            <v>57739</v>
          </cell>
        </row>
        <row r="21">
          <cell r="D21">
            <v>332553</v>
          </cell>
        </row>
        <row r="22">
          <cell r="D22">
            <v>162878</v>
          </cell>
        </row>
        <row r="23">
          <cell r="D23">
            <v>41507</v>
          </cell>
        </row>
        <row r="24">
          <cell r="D24">
            <v>59882</v>
          </cell>
        </row>
        <row r="25">
          <cell r="D25">
            <v>282763</v>
          </cell>
        </row>
        <row r="26">
          <cell r="D26">
            <v>55704</v>
          </cell>
        </row>
        <row r="27">
          <cell r="D27">
            <v>360463</v>
          </cell>
        </row>
        <row r="28">
          <cell r="D28">
            <v>62697</v>
          </cell>
        </row>
        <row r="29">
          <cell r="D29">
            <v>208510</v>
          </cell>
        </row>
        <row r="30">
          <cell r="D30">
            <v>57910</v>
          </cell>
        </row>
        <row r="31">
          <cell r="D31">
            <v>406708</v>
          </cell>
        </row>
        <row r="32">
          <cell r="D32">
            <v>38162</v>
          </cell>
        </row>
        <row r="33">
          <cell r="D33">
            <v>123316</v>
          </cell>
        </row>
        <row r="34">
          <cell r="D34">
            <v>59674</v>
          </cell>
        </row>
        <row r="35">
          <cell r="D35">
            <v>109287</v>
          </cell>
        </row>
        <row r="36">
          <cell r="D36">
            <v>129818</v>
          </cell>
        </row>
        <row r="37">
          <cell r="D37">
            <v>177308</v>
          </cell>
        </row>
        <row r="38">
          <cell r="D38">
            <v>59344</v>
          </cell>
        </row>
        <row r="39">
          <cell r="D39">
            <v>79745</v>
          </cell>
        </row>
        <row r="40">
          <cell r="D40">
            <v>21372</v>
          </cell>
        </row>
        <row r="41">
          <cell r="D41">
            <v>45231</v>
          </cell>
        </row>
        <row r="42">
          <cell r="D42">
            <v>1055791</v>
          </cell>
        </row>
        <row r="43">
          <cell r="D43">
            <v>89369</v>
          </cell>
        </row>
        <row r="44">
          <cell r="D44">
            <v>213809</v>
          </cell>
        </row>
        <row r="45">
          <cell r="D45">
            <v>193925</v>
          </cell>
        </row>
        <row r="46">
          <cell r="D46">
            <v>83331</v>
          </cell>
        </row>
        <row r="47">
          <cell r="D47">
            <v>55568</v>
          </cell>
        </row>
        <row r="48">
          <cell r="D48">
            <v>39276</v>
          </cell>
        </row>
        <row r="49">
          <cell r="D49">
            <v>175842</v>
          </cell>
        </row>
        <row r="50">
          <cell r="D50">
            <v>20603</v>
          </cell>
        </row>
        <row r="51">
          <cell r="D51">
            <v>142550</v>
          </cell>
        </row>
        <row r="52">
          <cell r="D52">
            <v>134010</v>
          </cell>
        </row>
        <row r="53">
          <cell r="D53">
            <v>92254</v>
          </cell>
        </row>
        <row r="54">
          <cell r="D54">
            <v>138666</v>
          </cell>
        </row>
        <row r="55">
          <cell r="D55">
            <v>67807</v>
          </cell>
        </row>
        <row r="56">
          <cell r="D56">
            <v>64313</v>
          </cell>
        </row>
        <row r="57">
          <cell r="D57">
            <v>36223</v>
          </cell>
        </row>
        <row r="59">
          <cell r="D59">
            <v>33220</v>
          </cell>
        </row>
        <row r="60">
          <cell r="D60">
            <v>211539</v>
          </cell>
        </row>
        <row r="61">
          <cell r="D61">
            <v>45056</v>
          </cell>
        </row>
        <row r="62">
          <cell r="D62">
            <v>1024198</v>
          </cell>
        </row>
        <row r="63">
          <cell r="D63">
            <v>20453</v>
          </cell>
        </row>
        <row r="64">
          <cell r="D64">
            <v>125101</v>
          </cell>
        </row>
        <row r="65">
          <cell r="D65">
            <v>81397</v>
          </cell>
        </row>
        <row r="68">
          <cell r="D68">
            <v>78340</v>
          </cell>
        </row>
        <row r="69">
          <cell r="D69">
            <v>51200</v>
          </cell>
        </row>
        <row r="70">
          <cell r="D70">
            <v>149870</v>
          </cell>
        </row>
        <row r="71">
          <cell r="D71">
            <v>67645</v>
          </cell>
        </row>
        <row r="72">
          <cell r="D72">
            <v>183118</v>
          </cell>
        </row>
        <row r="73">
          <cell r="D73">
            <v>109411</v>
          </cell>
        </row>
        <row r="74">
          <cell r="D74">
            <v>89551</v>
          </cell>
        </row>
        <row r="75">
          <cell r="D75">
            <v>47119</v>
          </cell>
        </row>
        <row r="76">
          <cell r="D76">
            <v>90673</v>
          </cell>
        </row>
        <row r="77">
          <cell r="D77">
            <v>169368</v>
          </cell>
        </row>
        <row r="78">
          <cell r="D78">
            <v>45555</v>
          </cell>
        </row>
        <row r="79">
          <cell r="D79">
            <v>246976</v>
          </cell>
        </row>
        <row r="82">
          <cell r="D82">
            <v>59653</v>
          </cell>
        </row>
        <row r="83">
          <cell r="D83">
            <v>17330</v>
          </cell>
        </row>
        <row r="84">
          <cell r="D84">
            <v>17330</v>
          </cell>
        </row>
        <row r="85">
          <cell r="D85">
            <v>4716</v>
          </cell>
        </row>
        <row r="86">
          <cell r="D86">
            <v>40216</v>
          </cell>
        </row>
        <row r="87">
          <cell r="D87">
            <v>107642</v>
          </cell>
        </row>
        <row r="88">
          <cell r="D88">
            <v>10615</v>
          </cell>
        </row>
        <row r="89">
          <cell r="D89">
            <v>35156</v>
          </cell>
        </row>
        <row r="90">
          <cell r="D90">
            <v>5375</v>
          </cell>
        </row>
        <row r="91">
          <cell r="D91">
            <v>15543</v>
          </cell>
        </row>
        <row r="92">
          <cell r="D92">
            <v>13089</v>
          </cell>
        </row>
      </sheetData>
      <sheetData sheetId="2"/>
      <sheetData sheetId="3"/>
      <sheetData sheetId="4"/>
      <sheetData sheetId="5"/>
      <sheetData sheetId="6"/>
      <sheetData sheetId="7">
        <row r="8">
          <cell r="A8" t="str">
            <v>NC0103</v>
          </cell>
          <cell r="B8" t="str">
            <v>Alamance</v>
          </cell>
          <cell r="C8">
            <v>102671</v>
          </cell>
          <cell r="D8">
            <v>8674</v>
          </cell>
          <cell r="E8">
            <v>65193</v>
          </cell>
          <cell r="F8">
            <v>176538</v>
          </cell>
          <cell r="G8">
            <v>330</v>
          </cell>
          <cell r="J8">
            <v>28540</v>
          </cell>
        </row>
        <row r="9">
          <cell r="A9" t="str">
            <v>NC0016</v>
          </cell>
          <cell r="B9" t="str">
            <v>Alexander</v>
          </cell>
          <cell r="C9">
            <v>28522</v>
          </cell>
          <cell r="D9">
            <v>0</v>
          </cell>
          <cell r="E9">
            <v>21567</v>
          </cell>
          <cell r="F9">
            <v>53817</v>
          </cell>
          <cell r="G9">
            <v>64</v>
          </cell>
          <cell r="J9">
            <v>27037</v>
          </cell>
        </row>
        <row r="10">
          <cell r="A10" t="str">
            <v>NC0017</v>
          </cell>
          <cell r="B10" t="str">
            <v>Bladen</v>
          </cell>
          <cell r="C10">
            <v>40214</v>
          </cell>
          <cell r="D10">
            <v>0</v>
          </cell>
          <cell r="E10">
            <v>16023</v>
          </cell>
          <cell r="F10">
            <v>56237</v>
          </cell>
          <cell r="G10">
            <v>39</v>
          </cell>
          <cell r="J10">
            <v>26918</v>
          </cell>
        </row>
        <row r="11">
          <cell r="A11" t="str">
            <v>NC0018</v>
          </cell>
          <cell r="B11" t="str">
            <v>Brunswick</v>
          </cell>
          <cell r="C11">
            <v>86832</v>
          </cell>
          <cell r="D11">
            <v>25007</v>
          </cell>
          <cell r="E11">
            <v>42941</v>
          </cell>
          <cell r="F11">
            <v>154780</v>
          </cell>
          <cell r="G11">
            <v>132</v>
          </cell>
          <cell r="J11">
            <v>29500</v>
          </cell>
        </row>
        <row r="12">
          <cell r="A12" t="str">
            <v>NC0019</v>
          </cell>
          <cell r="B12" t="str">
            <v>Buncombe</v>
          </cell>
          <cell r="C12">
            <v>296453</v>
          </cell>
          <cell r="D12">
            <v>25661</v>
          </cell>
          <cell r="E12">
            <v>177332</v>
          </cell>
          <cell r="F12">
            <v>499446</v>
          </cell>
          <cell r="G12">
            <v>614</v>
          </cell>
          <cell r="J12">
            <v>61895</v>
          </cell>
        </row>
        <row r="13">
          <cell r="A13" t="str">
            <v>NC0020</v>
          </cell>
          <cell r="B13" t="str">
            <v>Burke</v>
          </cell>
          <cell r="C13">
            <v>70457</v>
          </cell>
          <cell r="D13">
            <v>8537</v>
          </cell>
          <cell r="E13">
            <v>40827</v>
          </cell>
          <cell r="F13">
            <v>119821</v>
          </cell>
          <cell r="G13">
            <v>90</v>
          </cell>
          <cell r="J13">
            <v>51041</v>
          </cell>
        </row>
        <row r="14">
          <cell r="A14" t="str">
            <v>NC0021</v>
          </cell>
          <cell r="B14" t="str">
            <v>Cabarrus</v>
          </cell>
          <cell r="C14">
            <v>104123</v>
          </cell>
          <cell r="D14">
            <v>0</v>
          </cell>
          <cell r="E14">
            <v>79076</v>
          </cell>
          <cell r="F14">
            <v>192555</v>
          </cell>
          <cell r="G14">
            <v>150</v>
          </cell>
          <cell r="J14">
            <v>30383</v>
          </cell>
        </row>
        <row r="15">
          <cell r="A15" t="str">
            <v>NC0022</v>
          </cell>
          <cell r="B15" t="str">
            <v>Caldwell</v>
          </cell>
          <cell r="C15">
            <v>82792</v>
          </cell>
          <cell r="D15">
            <v>6910</v>
          </cell>
          <cell r="E15">
            <v>35188</v>
          </cell>
          <cell r="F15">
            <v>124890</v>
          </cell>
          <cell r="G15">
            <v>205</v>
          </cell>
          <cell r="J15">
            <v>61023</v>
          </cell>
        </row>
        <row r="16">
          <cell r="A16" t="str">
            <v>NC0107</v>
          </cell>
          <cell r="B16" t="str">
            <v>Caswell</v>
          </cell>
          <cell r="C16">
            <v>22704</v>
          </cell>
          <cell r="D16">
            <v>1926</v>
          </cell>
          <cell r="E16">
            <v>13671</v>
          </cell>
          <cell r="F16">
            <v>38301</v>
          </cell>
          <cell r="G16">
            <v>31</v>
          </cell>
          <cell r="J16">
            <v>50522</v>
          </cell>
        </row>
        <row r="17">
          <cell r="A17" t="str">
            <v>NC0023</v>
          </cell>
          <cell r="B17" t="str">
            <v>Catawba</v>
          </cell>
          <cell r="C17">
            <v>80390</v>
          </cell>
          <cell r="D17">
            <v>11265</v>
          </cell>
          <cell r="E17">
            <v>61297</v>
          </cell>
          <cell r="F17">
            <v>152952</v>
          </cell>
          <cell r="G17">
            <v>277</v>
          </cell>
          <cell r="J17">
            <v>61043</v>
          </cell>
        </row>
        <row r="18">
          <cell r="A18" t="str">
            <v>NC0104</v>
          </cell>
          <cell r="B18" t="str">
            <v>Chatham</v>
          </cell>
          <cell r="C18">
            <v>56569</v>
          </cell>
          <cell r="D18">
            <v>6381</v>
          </cell>
          <cell r="E18">
            <v>31514</v>
          </cell>
          <cell r="F18">
            <v>94464</v>
          </cell>
          <cell r="G18">
            <v>182</v>
          </cell>
          <cell r="J18">
            <v>50523</v>
          </cell>
        </row>
        <row r="19">
          <cell r="A19" t="str">
            <v>NC0024</v>
          </cell>
          <cell r="B19" t="str">
            <v>Cleveland</v>
          </cell>
          <cell r="C19">
            <v>61849</v>
          </cell>
          <cell r="D19">
            <v>3601</v>
          </cell>
          <cell r="E19">
            <v>39170</v>
          </cell>
          <cell r="F19">
            <v>104620</v>
          </cell>
          <cell r="G19">
            <v>91</v>
          </cell>
          <cell r="J19">
            <v>50522</v>
          </cell>
        </row>
        <row r="20">
          <cell r="A20" t="str">
            <v>NC0025</v>
          </cell>
          <cell r="B20" t="str">
            <v>Columbus</v>
          </cell>
          <cell r="C20">
            <v>118612</v>
          </cell>
          <cell r="D20">
            <v>0</v>
          </cell>
          <cell r="E20">
            <v>53436</v>
          </cell>
          <cell r="F20">
            <v>172048</v>
          </cell>
          <cell r="G20">
            <v>351</v>
          </cell>
          <cell r="J20">
            <v>50523</v>
          </cell>
        </row>
        <row r="21">
          <cell r="A21" t="str">
            <v>NC0026</v>
          </cell>
          <cell r="B21" t="str">
            <v>Cumberland</v>
          </cell>
          <cell r="C21">
            <v>246450</v>
          </cell>
          <cell r="D21">
            <v>35213</v>
          </cell>
          <cell r="E21">
            <v>190204</v>
          </cell>
          <cell r="F21">
            <v>471867</v>
          </cell>
          <cell r="G21">
            <v>700</v>
          </cell>
          <cell r="J21">
            <v>61095</v>
          </cell>
        </row>
        <row r="22">
          <cell r="A22" t="str">
            <v>NC0027</v>
          </cell>
          <cell r="B22" t="str">
            <v>Davidson</v>
          </cell>
          <cell r="C22">
            <v>206924</v>
          </cell>
          <cell r="D22">
            <v>20047</v>
          </cell>
          <cell r="E22">
            <v>83395</v>
          </cell>
          <cell r="F22">
            <v>310366</v>
          </cell>
          <cell r="G22">
            <v>1618</v>
          </cell>
          <cell r="J22">
            <v>61719</v>
          </cell>
        </row>
        <row r="23">
          <cell r="A23" t="str">
            <v>NC0028</v>
          </cell>
          <cell r="B23" t="str">
            <v>Davie</v>
          </cell>
          <cell r="C23">
            <v>43514</v>
          </cell>
          <cell r="D23">
            <v>3429</v>
          </cell>
          <cell r="E23">
            <v>26600</v>
          </cell>
          <cell r="F23">
            <v>73543</v>
          </cell>
          <cell r="G23">
            <v>80</v>
          </cell>
          <cell r="J23">
            <v>50803</v>
          </cell>
        </row>
        <row r="24">
          <cell r="A24" t="str">
            <v>NC0029</v>
          </cell>
          <cell r="B24" t="str">
            <v>Duplin</v>
          </cell>
          <cell r="C24">
            <v>45140</v>
          </cell>
          <cell r="D24">
            <v>762</v>
          </cell>
          <cell r="E24">
            <v>30940</v>
          </cell>
          <cell r="F24">
            <v>76842</v>
          </cell>
          <cell r="G24">
            <v>45</v>
          </cell>
          <cell r="J24">
            <v>50523</v>
          </cell>
        </row>
        <row r="25">
          <cell r="A25" t="str">
            <v>NC0030</v>
          </cell>
          <cell r="B25" t="str">
            <v>Durham</v>
          </cell>
          <cell r="C25">
            <v>325133</v>
          </cell>
          <cell r="D25">
            <v>26587</v>
          </cell>
          <cell r="E25">
            <v>222314</v>
          </cell>
          <cell r="F25">
            <v>574034</v>
          </cell>
          <cell r="G25">
            <v>490</v>
          </cell>
          <cell r="J25">
            <v>38955</v>
          </cell>
        </row>
        <row r="26">
          <cell r="A26" t="str">
            <v>NC0031</v>
          </cell>
          <cell r="B26" t="str">
            <v>Edgecombe</v>
          </cell>
          <cell r="C26">
            <v>71253</v>
          </cell>
          <cell r="D26">
            <v>2273</v>
          </cell>
          <cell r="E26">
            <v>31828</v>
          </cell>
          <cell r="F26">
            <v>105354</v>
          </cell>
          <cell r="G26">
            <v>99</v>
          </cell>
          <cell r="J26">
            <v>26886</v>
          </cell>
        </row>
        <row r="27">
          <cell r="A27" t="str">
            <v>NC0032</v>
          </cell>
          <cell r="B27" t="str">
            <v>Forsyth</v>
          </cell>
          <cell r="C27">
            <v>380080</v>
          </cell>
          <cell r="D27">
            <v>19933</v>
          </cell>
          <cell r="E27">
            <v>217790</v>
          </cell>
          <cell r="F27">
            <v>617803</v>
          </cell>
          <cell r="G27">
            <v>1528</v>
          </cell>
          <cell r="J27">
            <v>99326</v>
          </cell>
        </row>
        <row r="28">
          <cell r="A28" t="str">
            <v>NC0033</v>
          </cell>
          <cell r="B28" t="str">
            <v>Franklin</v>
          </cell>
          <cell r="C28">
            <v>59151</v>
          </cell>
          <cell r="D28">
            <v>0</v>
          </cell>
          <cell r="E28">
            <v>35645</v>
          </cell>
          <cell r="F28">
            <v>98208</v>
          </cell>
          <cell r="G28">
            <v>107</v>
          </cell>
          <cell r="J28">
            <v>50523</v>
          </cell>
        </row>
        <row r="29">
          <cell r="A29" t="str">
            <v>NC0105</v>
          </cell>
          <cell r="B29" t="str">
            <v>Gaston</v>
          </cell>
          <cell r="C29">
            <v>278361</v>
          </cell>
          <cell r="D29">
            <v>20765</v>
          </cell>
          <cell r="E29">
            <v>144879</v>
          </cell>
          <cell r="F29">
            <v>444005</v>
          </cell>
          <cell r="G29">
            <v>276</v>
          </cell>
          <cell r="J29">
            <v>61700</v>
          </cell>
        </row>
        <row r="30">
          <cell r="A30" t="str">
            <v>NC0034</v>
          </cell>
          <cell r="B30" t="str">
            <v>Granville</v>
          </cell>
          <cell r="C30">
            <v>90498</v>
          </cell>
          <cell r="D30">
            <v>9945</v>
          </cell>
          <cell r="E30">
            <v>40459</v>
          </cell>
          <cell r="F30">
            <v>140902</v>
          </cell>
          <cell r="G30">
            <v>172</v>
          </cell>
          <cell r="J30">
            <v>50523</v>
          </cell>
        </row>
        <row r="31">
          <cell r="A31" t="str">
            <v>NC0035</v>
          </cell>
          <cell r="B31" t="str">
            <v>Guilford (Greensboro)</v>
          </cell>
          <cell r="C31">
            <v>291846</v>
          </cell>
          <cell r="D31">
            <v>29947</v>
          </cell>
          <cell r="E31">
            <v>203025</v>
          </cell>
          <cell r="F31">
            <v>524818</v>
          </cell>
          <cell r="G31">
            <v>687</v>
          </cell>
          <cell r="J31">
            <v>98761</v>
          </cell>
        </row>
        <row r="32">
          <cell r="A32" t="str">
            <v>NC0036</v>
          </cell>
          <cell r="B32" t="str">
            <v>Halifax</v>
          </cell>
          <cell r="C32">
            <v>70412</v>
          </cell>
          <cell r="D32">
            <v>601</v>
          </cell>
          <cell r="E32">
            <v>27206</v>
          </cell>
          <cell r="F32">
            <v>98219</v>
          </cell>
          <cell r="G32">
            <v>15</v>
          </cell>
          <cell r="J32">
            <v>26725</v>
          </cell>
        </row>
        <row r="33">
          <cell r="A33" t="str">
            <v>NC0037</v>
          </cell>
          <cell r="B33" t="str">
            <v>Harnett</v>
          </cell>
          <cell r="C33">
            <v>93387</v>
          </cell>
          <cell r="D33">
            <v>5130</v>
          </cell>
          <cell r="E33">
            <v>80354</v>
          </cell>
          <cell r="F33">
            <v>178871</v>
          </cell>
          <cell r="G33">
            <v>108</v>
          </cell>
          <cell r="J33">
            <v>50635</v>
          </cell>
        </row>
        <row r="34">
          <cell r="A34" t="str">
            <v>NC0038</v>
          </cell>
          <cell r="B34" t="str">
            <v>Haywood</v>
          </cell>
          <cell r="C34">
            <v>88898</v>
          </cell>
          <cell r="D34">
            <v>4557</v>
          </cell>
          <cell r="E34">
            <v>35677</v>
          </cell>
          <cell r="F34">
            <v>129132</v>
          </cell>
          <cell r="G34">
            <v>242</v>
          </cell>
          <cell r="J34">
            <v>61175</v>
          </cell>
        </row>
        <row r="35">
          <cell r="A35" t="str">
            <v>NC0039</v>
          </cell>
          <cell r="B35" t="str">
            <v>Henderson</v>
          </cell>
          <cell r="C35">
            <v>159824</v>
          </cell>
          <cell r="D35">
            <v>14072</v>
          </cell>
          <cell r="E35">
            <v>75972</v>
          </cell>
          <cell r="F35">
            <v>249868</v>
          </cell>
          <cell r="G35">
            <v>316</v>
          </cell>
          <cell r="J35">
            <v>62800</v>
          </cell>
        </row>
        <row r="36">
          <cell r="A36" t="str">
            <v>NC0040</v>
          </cell>
          <cell r="B36" t="str">
            <v>Iredell</v>
          </cell>
          <cell r="C36">
            <v>141718</v>
          </cell>
          <cell r="D36">
            <v>13187</v>
          </cell>
          <cell r="E36">
            <v>67872</v>
          </cell>
          <cell r="F36">
            <v>222777</v>
          </cell>
          <cell r="G36">
            <v>91</v>
          </cell>
          <cell r="J36">
            <v>33505</v>
          </cell>
        </row>
        <row r="37">
          <cell r="A37" t="str">
            <v>NC0041</v>
          </cell>
          <cell r="B37" t="str">
            <v>Johnston</v>
          </cell>
          <cell r="C37">
            <v>146426</v>
          </cell>
          <cell r="D37">
            <v>11180</v>
          </cell>
          <cell r="E37">
            <v>80650</v>
          </cell>
          <cell r="F37">
            <v>238256</v>
          </cell>
          <cell r="G37">
            <v>65</v>
          </cell>
          <cell r="J37">
            <v>27301</v>
          </cell>
        </row>
        <row r="38">
          <cell r="A38" t="str">
            <v>NC0042</v>
          </cell>
          <cell r="B38" t="str">
            <v>Lee</v>
          </cell>
          <cell r="C38">
            <v>77984</v>
          </cell>
          <cell r="D38">
            <v>1488</v>
          </cell>
          <cell r="E38">
            <v>39945</v>
          </cell>
          <cell r="F38">
            <v>119417</v>
          </cell>
          <cell r="G38">
            <v>95</v>
          </cell>
          <cell r="J38">
            <v>50778</v>
          </cell>
        </row>
        <row r="39">
          <cell r="A39" t="str">
            <v>NC0106</v>
          </cell>
          <cell r="B39" t="str">
            <v>Lincoln</v>
          </cell>
          <cell r="C39">
            <v>83052</v>
          </cell>
          <cell r="D39">
            <v>5103</v>
          </cell>
          <cell r="E39">
            <v>49491</v>
          </cell>
          <cell r="F39">
            <v>137646</v>
          </cell>
          <cell r="G39">
            <v>168</v>
          </cell>
          <cell r="J39">
            <v>64297</v>
          </cell>
        </row>
        <row r="40">
          <cell r="A40" t="str">
            <v>NC0043</v>
          </cell>
          <cell r="B40" t="str">
            <v>Madison</v>
          </cell>
          <cell r="C40">
            <v>41061</v>
          </cell>
          <cell r="D40">
            <v>2420</v>
          </cell>
          <cell r="E40">
            <v>17195</v>
          </cell>
          <cell r="F40">
            <v>60676</v>
          </cell>
          <cell r="G40">
            <v>106</v>
          </cell>
          <cell r="J40">
            <v>50589</v>
          </cell>
        </row>
        <row r="41">
          <cell r="A41" t="str">
            <v>NC0044</v>
          </cell>
          <cell r="B41" t="str">
            <v>McDowell</v>
          </cell>
          <cell r="C41">
            <v>63070</v>
          </cell>
          <cell r="D41">
            <v>0</v>
          </cell>
          <cell r="E41">
            <v>22994</v>
          </cell>
          <cell r="F41">
            <v>89962</v>
          </cell>
          <cell r="G41">
            <v>91</v>
          </cell>
          <cell r="J41">
            <v>50523</v>
          </cell>
        </row>
        <row r="42">
          <cell r="A42" t="str">
            <v>NC0045</v>
          </cell>
          <cell r="B42" t="str">
            <v>Mecklenburg</v>
          </cell>
          <cell r="C42">
            <v>474631</v>
          </cell>
          <cell r="D42">
            <v>67724</v>
          </cell>
          <cell r="E42">
            <v>357894</v>
          </cell>
          <cell r="F42">
            <v>900249</v>
          </cell>
          <cell r="G42">
            <v>1865</v>
          </cell>
          <cell r="J42">
            <v>54762</v>
          </cell>
        </row>
        <row r="43">
          <cell r="A43" t="str">
            <v>NC0046</v>
          </cell>
          <cell r="B43" t="str">
            <v>Nash (Braswell)</v>
          </cell>
          <cell r="C43">
            <v>47282</v>
          </cell>
          <cell r="D43">
            <v>5388</v>
          </cell>
          <cell r="E43">
            <v>43544</v>
          </cell>
          <cell r="F43">
            <v>96214</v>
          </cell>
          <cell r="G43">
            <v>106</v>
          </cell>
          <cell r="J43">
            <v>50523</v>
          </cell>
        </row>
        <row r="44">
          <cell r="A44" t="str">
            <v>NC0047</v>
          </cell>
          <cell r="B44" t="str">
            <v>New Hanover</v>
          </cell>
          <cell r="C44">
            <v>234466</v>
          </cell>
          <cell r="D44">
            <v>0</v>
          </cell>
          <cell r="E44">
            <v>114315</v>
          </cell>
          <cell r="F44">
            <v>361752</v>
          </cell>
          <cell r="G44">
            <v>447</v>
          </cell>
          <cell r="J44">
            <v>65112</v>
          </cell>
        </row>
        <row r="45">
          <cell r="A45" t="str">
            <v>NC0048</v>
          </cell>
          <cell r="B45" t="str">
            <v>Onslow</v>
          </cell>
          <cell r="C45">
            <v>61958</v>
          </cell>
          <cell r="D45">
            <v>7530</v>
          </cell>
          <cell r="E45">
            <v>40227</v>
          </cell>
          <cell r="F45">
            <v>109715</v>
          </cell>
          <cell r="G45">
            <v>77</v>
          </cell>
          <cell r="J45">
            <v>61801</v>
          </cell>
        </row>
        <row r="46">
          <cell r="A46" t="str">
            <v>NC0108</v>
          </cell>
          <cell r="B46" t="str">
            <v>Orange</v>
          </cell>
          <cell r="C46">
            <v>51813</v>
          </cell>
          <cell r="D46">
            <v>5547</v>
          </cell>
          <cell r="E46">
            <v>43249</v>
          </cell>
          <cell r="F46">
            <v>100609</v>
          </cell>
          <cell r="G46">
            <v>203</v>
          </cell>
          <cell r="J46">
            <v>28611</v>
          </cell>
        </row>
        <row r="47">
          <cell r="A47" t="str">
            <v>NC0049</v>
          </cell>
          <cell r="B47" t="str">
            <v>Pender</v>
          </cell>
          <cell r="C47">
            <v>70715</v>
          </cell>
          <cell r="D47">
            <v>3355</v>
          </cell>
          <cell r="E47">
            <v>38609</v>
          </cell>
          <cell r="F47">
            <v>112679</v>
          </cell>
          <cell r="G47">
            <v>123</v>
          </cell>
          <cell r="J47">
            <v>50534</v>
          </cell>
        </row>
        <row r="48">
          <cell r="A48" t="str">
            <v>NC0109</v>
          </cell>
          <cell r="B48" t="str">
            <v>Person</v>
          </cell>
          <cell r="C48">
            <v>36015</v>
          </cell>
          <cell r="D48">
            <v>2994</v>
          </cell>
          <cell r="E48">
            <v>26023</v>
          </cell>
          <cell r="F48">
            <v>65032</v>
          </cell>
          <cell r="G48">
            <v>103</v>
          </cell>
          <cell r="J48">
            <v>50605</v>
          </cell>
        </row>
        <row r="49">
          <cell r="A49" t="str">
            <v>NC0050</v>
          </cell>
          <cell r="B49" t="str">
            <v>Pitt (Sheppard)</v>
          </cell>
          <cell r="C49">
            <v>125589</v>
          </cell>
          <cell r="D49">
            <v>10344</v>
          </cell>
          <cell r="E49">
            <v>67545</v>
          </cell>
          <cell r="F49">
            <v>203478</v>
          </cell>
          <cell r="G49">
            <v>301</v>
          </cell>
          <cell r="J49">
            <v>29140</v>
          </cell>
        </row>
        <row r="50">
          <cell r="A50" t="str">
            <v>NC0051</v>
          </cell>
          <cell r="B50" t="str">
            <v>Polk</v>
          </cell>
          <cell r="C50">
            <v>29735</v>
          </cell>
          <cell r="D50">
            <v>2392</v>
          </cell>
          <cell r="E50">
            <v>11331</v>
          </cell>
          <cell r="F50">
            <v>43458</v>
          </cell>
          <cell r="G50">
            <v>139</v>
          </cell>
          <cell r="J50">
            <v>61023</v>
          </cell>
        </row>
        <row r="51">
          <cell r="A51" t="str">
            <v>NC0052</v>
          </cell>
          <cell r="B51" t="str">
            <v>Randolph</v>
          </cell>
          <cell r="C51">
            <v>151397</v>
          </cell>
          <cell r="D51">
            <v>14799</v>
          </cell>
          <cell r="E51">
            <v>83712</v>
          </cell>
          <cell r="F51">
            <v>249908</v>
          </cell>
          <cell r="G51">
            <v>295</v>
          </cell>
          <cell r="J51">
            <v>30767</v>
          </cell>
        </row>
        <row r="52">
          <cell r="A52" t="str">
            <v>NC0053</v>
          </cell>
          <cell r="B52" t="str">
            <v>Robeson</v>
          </cell>
          <cell r="C52">
            <v>87924</v>
          </cell>
          <cell r="D52">
            <v>0</v>
          </cell>
          <cell r="E52">
            <v>33881</v>
          </cell>
          <cell r="F52">
            <v>126712</v>
          </cell>
          <cell r="G52">
            <v>58</v>
          </cell>
          <cell r="J52">
            <v>26725</v>
          </cell>
        </row>
        <row r="53">
          <cell r="A53" t="str">
            <v>NC0054</v>
          </cell>
          <cell r="B53" t="str">
            <v>Rockingham</v>
          </cell>
          <cell r="C53">
            <v>173103</v>
          </cell>
          <cell r="D53">
            <v>8648</v>
          </cell>
          <cell r="E53">
            <v>68532</v>
          </cell>
          <cell r="F53">
            <v>250283</v>
          </cell>
          <cell r="G53">
            <v>199</v>
          </cell>
          <cell r="J53">
            <v>27430</v>
          </cell>
        </row>
        <row r="54">
          <cell r="A54" t="str">
            <v>NC0055</v>
          </cell>
          <cell r="B54" t="str">
            <v>Rowan</v>
          </cell>
          <cell r="C54">
            <v>128760</v>
          </cell>
          <cell r="D54">
            <v>13670</v>
          </cell>
          <cell r="E54">
            <v>76895</v>
          </cell>
          <cell r="F54">
            <v>219325</v>
          </cell>
          <cell r="G54">
            <v>207</v>
          </cell>
          <cell r="J54">
            <v>61211</v>
          </cell>
        </row>
        <row r="55">
          <cell r="A55" t="str">
            <v>NC0056</v>
          </cell>
          <cell r="B55" t="str">
            <v>Rutherford</v>
          </cell>
          <cell r="C55">
            <v>54016</v>
          </cell>
          <cell r="D55">
            <v>2400</v>
          </cell>
          <cell r="E55">
            <v>25183</v>
          </cell>
          <cell r="F55">
            <v>81599</v>
          </cell>
          <cell r="G55">
            <v>55</v>
          </cell>
          <cell r="J55">
            <v>61023</v>
          </cell>
        </row>
        <row r="56">
          <cell r="A56" t="str">
            <v>NC0057</v>
          </cell>
          <cell r="B56" t="str">
            <v>Sampson</v>
          </cell>
          <cell r="C56">
            <v>46694</v>
          </cell>
          <cell r="D56">
            <v>2835</v>
          </cell>
          <cell r="E56">
            <v>30175</v>
          </cell>
          <cell r="F56">
            <v>79704</v>
          </cell>
          <cell r="G56">
            <v>98</v>
          </cell>
          <cell r="J56">
            <v>50529</v>
          </cell>
        </row>
        <row r="57">
          <cell r="A57" t="str">
            <v>NC0058</v>
          </cell>
          <cell r="B57" t="str">
            <v>Scotland</v>
          </cell>
          <cell r="C57">
            <v>26335</v>
          </cell>
          <cell r="D57">
            <v>2598</v>
          </cell>
          <cell r="E57">
            <v>14031</v>
          </cell>
          <cell r="F57">
            <v>42964</v>
          </cell>
          <cell r="G57">
            <v>50</v>
          </cell>
          <cell r="J57">
            <v>50523</v>
          </cell>
        </row>
        <row r="58">
          <cell r="A58" t="str">
            <v>NC0059</v>
          </cell>
          <cell r="B58" t="str">
            <v>Stanly</v>
          </cell>
        </row>
        <row r="59">
          <cell r="A59" t="str">
            <v>NC0060</v>
          </cell>
          <cell r="B59" t="str">
            <v>Transylvania</v>
          </cell>
          <cell r="C59">
            <v>76946</v>
          </cell>
          <cell r="D59">
            <v>7235</v>
          </cell>
          <cell r="E59">
            <v>36571</v>
          </cell>
          <cell r="F59">
            <v>120752</v>
          </cell>
          <cell r="G59">
            <v>129</v>
          </cell>
          <cell r="J59">
            <v>63551</v>
          </cell>
        </row>
        <row r="60">
          <cell r="A60" t="str">
            <v>NC0061</v>
          </cell>
          <cell r="B60" t="str">
            <v>Union</v>
          </cell>
          <cell r="C60">
            <v>99582</v>
          </cell>
          <cell r="D60">
            <v>0</v>
          </cell>
          <cell r="E60">
            <v>70525</v>
          </cell>
          <cell r="F60">
            <v>181657</v>
          </cell>
          <cell r="G60">
            <v>229</v>
          </cell>
          <cell r="J60">
            <v>32173</v>
          </cell>
        </row>
        <row r="61">
          <cell r="A61" t="str">
            <v>NC0062</v>
          </cell>
          <cell r="B61" t="str">
            <v>Vance (Perry)</v>
          </cell>
          <cell r="C61">
            <v>63758</v>
          </cell>
          <cell r="D61">
            <v>4124</v>
          </cell>
          <cell r="E61">
            <v>32352</v>
          </cell>
          <cell r="F61">
            <v>100234</v>
          </cell>
          <cell r="G61">
            <v>99</v>
          </cell>
          <cell r="J61">
            <v>50523</v>
          </cell>
        </row>
        <row r="62">
          <cell r="A62" t="str">
            <v>NC0063</v>
          </cell>
          <cell r="B62" t="str">
            <v>Wake</v>
          </cell>
          <cell r="C62">
            <v>648842</v>
          </cell>
          <cell r="D62">
            <v>69182</v>
          </cell>
          <cell r="E62">
            <v>604198</v>
          </cell>
          <cell r="F62">
            <v>1322222</v>
          </cell>
          <cell r="G62">
            <v>1207</v>
          </cell>
          <cell r="J62">
            <v>60798</v>
          </cell>
        </row>
        <row r="63">
          <cell r="A63" t="str">
            <v>NC0101</v>
          </cell>
          <cell r="B63" t="str">
            <v>Warren</v>
          </cell>
          <cell r="C63">
            <v>22468</v>
          </cell>
          <cell r="D63">
            <v>0</v>
          </cell>
          <cell r="E63">
            <v>-2</v>
          </cell>
          <cell r="F63">
            <v>22466</v>
          </cell>
          <cell r="G63">
            <v>132</v>
          </cell>
          <cell r="J63">
            <v>26725</v>
          </cell>
        </row>
        <row r="64">
          <cell r="A64" t="str">
            <v>NC0065</v>
          </cell>
          <cell r="B64" t="str">
            <v>Wayne</v>
          </cell>
          <cell r="C64">
            <v>78997</v>
          </cell>
          <cell r="D64">
            <v>7103</v>
          </cell>
          <cell r="E64">
            <v>51362</v>
          </cell>
          <cell r="F64">
            <v>137462</v>
          </cell>
          <cell r="G64">
            <v>288</v>
          </cell>
          <cell r="J64">
            <v>50570</v>
          </cell>
        </row>
        <row r="65">
          <cell r="A65" t="str">
            <v>NC0066</v>
          </cell>
          <cell r="B65" t="str">
            <v>Wilson</v>
          </cell>
          <cell r="C65">
            <v>115489</v>
          </cell>
          <cell r="D65">
            <v>9608</v>
          </cell>
          <cell r="E65">
            <v>72062</v>
          </cell>
          <cell r="F65">
            <v>197159</v>
          </cell>
          <cell r="G65">
            <v>155</v>
          </cell>
          <cell r="J65">
            <v>27651</v>
          </cell>
        </row>
        <row r="68">
          <cell r="A68" t="str">
            <v>NC0001</v>
          </cell>
          <cell r="B68" t="str">
            <v>Albemarle</v>
          </cell>
          <cell r="C68">
            <v>99478</v>
          </cell>
          <cell r="D68">
            <v>6202</v>
          </cell>
          <cell r="E68">
            <v>61921</v>
          </cell>
          <cell r="F68">
            <v>167601</v>
          </cell>
          <cell r="G68">
            <v>119</v>
          </cell>
          <cell r="J68">
            <v>26726</v>
          </cell>
        </row>
        <row r="69">
          <cell r="A69" t="str">
            <v>NC0003</v>
          </cell>
          <cell r="B69" t="str">
            <v>AMY</v>
          </cell>
          <cell r="C69">
            <v>123815</v>
          </cell>
          <cell r="D69">
            <v>2079</v>
          </cell>
          <cell r="E69">
            <v>32205</v>
          </cell>
          <cell r="F69">
            <v>158099</v>
          </cell>
          <cell r="G69">
            <v>115</v>
          </cell>
          <cell r="J69">
            <v>26725</v>
          </cell>
        </row>
        <row r="70">
          <cell r="A70" t="str">
            <v>NC0002</v>
          </cell>
          <cell r="B70" t="str">
            <v>Appalachian</v>
          </cell>
          <cell r="C70">
            <v>128448</v>
          </cell>
          <cell r="D70">
            <v>10922</v>
          </cell>
          <cell r="E70">
            <v>64214</v>
          </cell>
          <cell r="F70">
            <v>203584</v>
          </cell>
          <cell r="G70">
            <v>194</v>
          </cell>
          <cell r="J70">
            <v>30491</v>
          </cell>
        </row>
        <row r="71">
          <cell r="A71" t="str">
            <v>NC0004</v>
          </cell>
          <cell r="B71" t="str">
            <v>BHM</v>
          </cell>
          <cell r="C71">
            <v>80317</v>
          </cell>
          <cell r="D71">
            <v>1009</v>
          </cell>
          <cell r="E71">
            <v>46598</v>
          </cell>
          <cell r="F71">
            <v>127924</v>
          </cell>
          <cell r="G71">
            <v>66</v>
          </cell>
          <cell r="J71">
            <v>49720</v>
          </cell>
        </row>
        <row r="72">
          <cell r="A72" t="str">
            <v>NC0006</v>
          </cell>
          <cell r="B72" t="str">
            <v>CPC</v>
          </cell>
          <cell r="C72">
            <v>199262</v>
          </cell>
          <cell r="D72">
            <v>13409</v>
          </cell>
          <cell r="E72">
            <v>96631</v>
          </cell>
          <cell r="F72">
            <v>309302</v>
          </cell>
          <cell r="G72">
            <v>429</v>
          </cell>
          <cell r="J72">
            <v>27229</v>
          </cell>
        </row>
        <row r="73">
          <cell r="A73" t="str">
            <v>NC0007</v>
          </cell>
          <cell r="B73" t="str">
            <v>E. Albemarle</v>
          </cell>
          <cell r="C73">
            <v>144418</v>
          </cell>
          <cell r="D73">
            <v>8588</v>
          </cell>
          <cell r="E73">
            <v>71020</v>
          </cell>
          <cell r="F73">
            <v>224026</v>
          </cell>
          <cell r="G73">
            <v>121</v>
          </cell>
          <cell r="J73">
            <v>28588</v>
          </cell>
        </row>
        <row r="74">
          <cell r="A74" t="str">
            <v>NC0008</v>
          </cell>
          <cell r="B74" t="str">
            <v>Fontana</v>
          </cell>
          <cell r="C74">
            <v>141622</v>
          </cell>
          <cell r="D74">
            <v>6052</v>
          </cell>
          <cell r="E74">
            <v>73339</v>
          </cell>
          <cell r="F74">
            <v>221013</v>
          </cell>
          <cell r="G74">
            <v>457</v>
          </cell>
          <cell r="J74">
            <v>51152</v>
          </cell>
        </row>
        <row r="75">
          <cell r="A75" t="str">
            <v>NC0011</v>
          </cell>
          <cell r="B75" t="str">
            <v>Nantahala</v>
          </cell>
          <cell r="C75">
            <v>105851</v>
          </cell>
          <cell r="D75">
            <v>0</v>
          </cell>
          <cell r="E75">
            <v>41172</v>
          </cell>
          <cell r="F75">
            <v>152660</v>
          </cell>
          <cell r="G75">
            <v>236</v>
          </cell>
          <cell r="J75">
            <v>26740</v>
          </cell>
        </row>
        <row r="76">
          <cell r="A76" t="str">
            <v>NC0012</v>
          </cell>
          <cell r="B76" t="str">
            <v>Neuse</v>
          </cell>
          <cell r="C76">
            <v>91119</v>
          </cell>
          <cell r="D76">
            <v>6943</v>
          </cell>
          <cell r="E76">
            <v>48210</v>
          </cell>
          <cell r="F76">
            <v>146272</v>
          </cell>
          <cell r="G76">
            <v>333</v>
          </cell>
          <cell r="J76">
            <v>27614</v>
          </cell>
        </row>
        <row r="77">
          <cell r="A77" t="str">
            <v>NC0013</v>
          </cell>
          <cell r="B77" t="str">
            <v>Northwestern</v>
          </cell>
          <cell r="C77">
            <v>200574</v>
          </cell>
          <cell r="D77">
            <v>12761</v>
          </cell>
          <cell r="E77">
            <v>131077</v>
          </cell>
          <cell r="F77">
            <v>344412</v>
          </cell>
          <cell r="G77">
            <v>166</v>
          </cell>
          <cell r="J77">
            <v>27670</v>
          </cell>
        </row>
        <row r="78">
          <cell r="A78" t="str">
            <v>NC0014</v>
          </cell>
          <cell r="B78" t="str">
            <v>Pettigrew</v>
          </cell>
          <cell r="C78">
            <v>82725</v>
          </cell>
          <cell r="D78">
            <v>4312</v>
          </cell>
          <cell r="E78">
            <v>35244</v>
          </cell>
          <cell r="F78">
            <v>122281</v>
          </cell>
          <cell r="G78">
            <v>141</v>
          </cell>
          <cell r="J78">
            <v>50523</v>
          </cell>
        </row>
        <row r="79">
          <cell r="A79" t="str">
            <v>NC0015</v>
          </cell>
          <cell r="B79" t="str">
            <v>Sandhill</v>
          </cell>
          <cell r="C79">
            <v>188652</v>
          </cell>
          <cell r="D79">
            <v>16198</v>
          </cell>
          <cell r="E79">
            <v>103568</v>
          </cell>
          <cell r="F79">
            <v>308418</v>
          </cell>
          <cell r="G79">
            <v>350</v>
          </cell>
          <cell r="J79">
            <v>28253</v>
          </cell>
        </row>
        <row r="82">
          <cell r="A82" t="str">
            <v>NC0071</v>
          </cell>
          <cell r="B82" t="str">
            <v>Chapel Hill</v>
          </cell>
          <cell r="C82">
            <v>88615</v>
          </cell>
          <cell r="D82">
            <v>9196</v>
          </cell>
          <cell r="E82">
            <v>78732</v>
          </cell>
          <cell r="F82">
            <v>176543</v>
          </cell>
          <cell r="G82">
            <v>163</v>
          </cell>
          <cell r="J82">
            <v>61647</v>
          </cell>
        </row>
        <row r="83">
          <cell r="B83" t="str">
            <v>Clayton</v>
          </cell>
          <cell r="C83">
            <v>40973</v>
          </cell>
          <cell r="D83">
            <v>2918</v>
          </cell>
          <cell r="E83">
            <v>14780</v>
          </cell>
          <cell r="F83">
            <v>58671</v>
          </cell>
          <cell r="G83">
            <v>18</v>
          </cell>
          <cell r="J83">
            <v>28865</v>
          </cell>
        </row>
        <row r="84">
          <cell r="A84" t="str">
            <v>NC0110</v>
          </cell>
          <cell r="B84" t="str">
            <v>Farmville</v>
          </cell>
          <cell r="C84">
            <v>16020</v>
          </cell>
          <cell r="D84">
            <v>2808</v>
          </cell>
          <cell r="E84">
            <v>12641</v>
          </cell>
          <cell r="F84">
            <v>31469</v>
          </cell>
          <cell r="G84">
            <v>90</v>
          </cell>
          <cell r="J84">
            <v>50613</v>
          </cell>
        </row>
        <row r="85">
          <cell r="A85" t="str">
            <v>NC0075</v>
          </cell>
          <cell r="B85" t="str">
            <v>Hickory</v>
          </cell>
          <cell r="C85">
            <v>70229</v>
          </cell>
          <cell r="D85">
            <v>7332</v>
          </cell>
          <cell r="E85">
            <v>38555</v>
          </cell>
          <cell r="F85">
            <v>116116</v>
          </cell>
          <cell r="G85">
            <v>269</v>
          </cell>
          <cell r="J85">
            <v>175370</v>
          </cell>
        </row>
        <row r="86">
          <cell r="A86" t="str">
            <v>NC0079</v>
          </cell>
          <cell r="B86" t="str">
            <v>High Point</v>
          </cell>
          <cell r="C86">
            <v>168498</v>
          </cell>
          <cell r="D86">
            <v>5327</v>
          </cell>
          <cell r="E86">
            <v>77508</v>
          </cell>
          <cell r="F86">
            <v>251333</v>
          </cell>
          <cell r="G86">
            <v>752</v>
          </cell>
          <cell r="J86">
            <v>355023</v>
          </cell>
        </row>
        <row r="87">
          <cell r="A87" t="str">
            <v>NC0080</v>
          </cell>
          <cell r="B87" t="str">
            <v>Kings Mountain</v>
          </cell>
          <cell r="C87">
            <v>21917</v>
          </cell>
          <cell r="D87">
            <v>0</v>
          </cell>
          <cell r="E87">
            <v>17984</v>
          </cell>
          <cell r="F87">
            <v>41442</v>
          </cell>
          <cell r="G87">
            <v>86</v>
          </cell>
          <cell r="J87">
            <v>50523</v>
          </cell>
        </row>
        <row r="88">
          <cell r="A88" t="str">
            <v>NC0100</v>
          </cell>
          <cell r="B88" t="str">
            <v>Mooresville</v>
          </cell>
          <cell r="C88">
            <v>58352</v>
          </cell>
          <cell r="D88">
            <v>9754</v>
          </cell>
          <cell r="E88">
            <v>49371</v>
          </cell>
          <cell r="F88">
            <v>117477</v>
          </cell>
          <cell r="G88">
            <v>123</v>
          </cell>
          <cell r="J88">
            <v>61406</v>
          </cell>
        </row>
        <row r="89">
          <cell r="A89" t="str">
            <v>NC0083</v>
          </cell>
          <cell r="B89" t="str">
            <v>Nashville</v>
          </cell>
          <cell r="C89">
            <v>10073</v>
          </cell>
          <cell r="D89">
            <v>1025</v>
          </cell>
          <cell r="E89">
            <v>8360</v>
          </cell>
          <cell r="F89">
            <v>19458</v>
          </cell>
          <cell r="G89">
            <v>29</v>
          </cell>
          <cell r="J89">
            <v>26725</v>
          </cell>
        </row>
        <row r="90">
          <cell r="A90" t="str">
            <v>NC0102</v>
          </cell>
          <cell r="B90" t="str">
            <v>Roanoke Rapids</v>
          </cell>
          <cell r="C90">
            <v>19863</v>
          </cell>
          <cell r="D90">
            <v>3194</v>
          </cell>
          <cell r="E90">
            <v>13212</v>
          </cell>
          <cell r="F90">
            <v>36269</v>
          </cell>
          <cell r="G90">
            <v>43</v>
          </cell>
          <cell r="J90">
            <v>27105</v>
          </cell>
        </row>
        <row r="91">
          <cell r="A91" t="str">
            <v>NC0088</v>
          </cell>
          <cell r="B91" t="str">
            <v>Southern Pines</v>
          </cell>
          <cell r="C91">
            <v>44306</v>
          </cell>
          <cell r="D91">
            <v>2922</v>
          </cell>
          <cell r="E91">
            <v>20046</v>
          </cell>
          <cell r="F91">
            <v>67274</v>
          </cell>
          <cell r="G91">
            <v>124</v>
          </cell>
          <cell r="J91">
            <v>61213</v>
          </cell>
        </row>
        <row r="92">
          <cell r="A92" t="str">
            <v>NC0093</v>
          </cell>
          <cell r="B92" t="str">
            <v>Washington</v>
          </cell>
          <cell r="C92">
            <v>36019</v>
          </cell>
          <cell r="D92">
            <v>2824</v>
          </cell>
          <cell r="E92">
            <v>15429</v>
          </cell>
          <cell r="F92">
            <v>54272</v>
          </cell>
          <cell r="G92">
            <v>26</v>
          </cell>
          <cell r="J92">
            <v>50523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tabSelected="1" workbookViewId="0">
      <selection sqref="A1:XFD1048576"/>
    </sheetView>
  </sheetViews>
  <sheetFormatPr defaultColWidth="8.85546875" defaultRowHeight="15" x14ac:dyDescent="0.25"/>
  <cols>
    <col min="1" max="1" width="8.28515625" customWidth="1"/>
    <col min="2" max="2" width="18.42578125" customWidth="1"/>
    <col min="3" max="4" width="14.140625" style="61" customWidth="1"/>
    <col min="5" max="5" width="17" style="61" customWidth="1"/>
    <col min="6" max="6" width="15.85546875" style="62" customWidth="1"/>
    <col min="7" max="7" width="11.140625" style="62" customWidth="1"/>
    <col min="8" max="8" width="12.85546875" style="62" customWidth="1"/>
  </cols>
  <sheetData>
    <row r="1" spans="1:8" x14ac:dyDescent="0.25">
      <c r="A1" s="7"/>
      <c r="B1" s="7"/>
      <c r="C1" s="8"/>
      <c r="D1" s="8"/>
      <c r="E1" s="8"/>
      <c r="F1" s="9"/>
      <c r="G1" s="9"/>
      <c r="H1" s="1" t="s">
        <v>0</v>
      </c>
    </row>
    <row r="2" spans="1:8" ht="15.75" x14ac:dyDescent="0.25">
      <c r="A2" s="10" t="s">
        <v>10</v>
      </c>
      <c r="B2" s="11"/>
      <c r="C2" s="12"/>
      <c r="D2" s="12"/>
      <c r="E2" s="12"/>
      <c r="F2" s="13"/>
      <c r="G2" s="13"/>
      <c r="H2" s="2" t="s">
        <v>1</v>
      </c>
    </row>
    <row r="3" spans="1:8" ht="15.75" thickBot="1" x14ac:dyDescent="0.3">
      <c r="A3" s="11"/>
      <c r="B3" s="11"/>
      <c r="C3" s="12"/>
      <c r="D3" s="12"/>
      <c r="E3" s="12"/>
      <c r="F3" s="13"/>
      <c r="G3" s="13"/>
      <c r="H3" s="13"/>
    </row>
    <row r="4" spans="1:8" ht="15.75" thickTop="1" x14ac:dyDescent="0.25">
      <c r="A4" s="14"/>
      <c r="B4" s="67"/>
      <c r="C4" s="15" t="s">
        <v>11</v>
      </c>
      <c r="D4" s="16" t="s">
        <v>11</v>
      </c>
      <c r="E4" s="16" t="s">
        <v>11</v>
      </c>
      <c r="F4" s="17" t="s">
        <v>12</v>
      </c>
      <c r="G4" s="18" t="s">
        <v>4</v>
      </c>
      <c r="H4" s="19" t="s">
        <v>3</v>
      </c>
    </row>
    <row r="5" spans="1:8" x14ac:dyDescent="0.25">
      <c r="A5" s="20"/>
      <c r="B5" s="68"/>
      <c r="C5" s="21" t="s">
        <v>2</v>
      </c>
      <c r="D5" s="22" t="s">
        <v>13</v>
      </c>
      <c r="E5" s="22" t="s">
        <v>2</v>
      </c>
      <c r="F5" s="23" t="s">
        <v>14</v>
      </c>
      <c r="G5" s="24" t="s">
        <v>15</v>
      </c>
      <c r="H5" s="25" t="s">
        <v>16</v>
      </c>
    </row>
    <row r="6" spans="1:8" ht="15.75" thickBot="1" x14ac:dyDescent="0.3">
      <c r="A6" s="26"/>
      <c r="B6" s="69"/>
      <c r="C6" s="27" t="s">
        <v>17</v>
      </c>
      <c r="D6" s="28" t="s">
        <v>17</v>
      </c>
      <c r="E6" s="28" t="s">
        <v>18</v>
      </c>
      <c r="F6" s="29" t="s">
        <v>19</v>
      </c>
      <c r="G6" s="30" t="s">
        <v>20</v>
      </c>
      <c r="H6" s="31" t="s">
        <v>21</v>
      </c>
    </row>
    <row r="7" spans="1:8" ht="16.5" thickTop="1" thickBot="1" x14ac:dyDescent="0.3">
      <c r="A7" s="32"/>
      <c r="B7" s="4" t="s">
        <v>5</v>
      </c>
      <c r="C7" s="33"/>
      <c r="D7" s="33"/>
      <c r="E7" s="33"/>
      <c r="F7" s="34"/>
      <c r="G7" s="35"/>
      <c r="H7" s="36"/>
    </row>
    <row r="8" spans="1:8" ht="15.75" thickTop="1" x14ac:dyDescent="0.25">
      <c r="A8" s="5" t="str">
        <f>'[1]Table 7'!A8</f>
        <v>NC0103</v>
      </c>
      <c r="B8" s="5" t="str">
        <f>'[1]Table 7'!B8</f>
        <v>Alamance</v>
      </c>
      <c r="C8" s="37">
        <f>'[1]Table 7'!C8/'[1]Table 7'!$F8</f>
        <v>0.58158016970850468</v>
      </c>
      <c r="D8" s="37">
        <f>'[1]Table 7'!D8/'[1]Table 7'!$F8</f>
        <v>4.9133897517814863E-2</v>
      </c>
      <c r="E8" s="37">
        <f>'[1]Table 7'!E8/'[1]Table 7'!$F8</f>
        <v>0.36928593277368044</v>
      </c>
      <c r="F8" s="38">
        <f>'[1]Table 7'!F8/'[1]Table 1'!D8</f>
        <v>1.1493733519971354</v>
      </c>
      <c r="G8" s="39">
        <f>'[1]Table 7'!J8/'[1]Table 1'!D8</f>
        <v>0.18581334027800384</v>
      </c>
      <c r="H8" s="40">
        <f>'[1]Table 7'!G8/('[1]Table 1'!D8/1000)</f>
        <v>2.1485074383931768</v>
      </c>
    </row>
    <row r="9" spans="1:8" x14ac:dyDescent="0.25">
      <c r="A9" s="5" t="str">
        <f>'[1]Table 7'!A9</f>
        <v>NC0016</v>
      </c>
      <c r="B9" s="5" t="str">
        <f>'[1]Table 7'!B9</f>
        <v>Alexander</v>
      </c>
      <c r="C9" s="37">
        <f>'[1]Table 7'!C9/'[1]Table 7'!$F9</f>
        <v>0.52998123269598829</v>
      </c>
      <c r="D9" s="37">
        <f>'[1]Table 7'!D9/'[1]Table 7'!$F9</f>
        <v>0</v>
      </c>
      <c r="E9" s="37">
        <f>'[1]Table 7'!E9/'[1]Table 7'!$F9</f>
        <v>0.40074697586264563</v>
      </c>
      <c r="F9" s="38">
        <f>'[1]Table 7'!F9/'[1]Table 1'!D9</f>
        <v>1.4375734587028528</v>
      </c>
      <c r="G9" s="39">
        <f>'[1]Table 7'!J9/'[1]Table 1'!D9</f>
        <v>0.72221925419382416</v>
      </c>
      <c r="H9" s="40">
        <f>'[1]Table 7'!G9/('[1]Table 1'!D9/1000)</f>
        <v>1.7095843573031306</v>
      </c>
    </row>
    <row r="10" spans="1:8" x14ac:dyDescent="0.25">
      <c r="A10" s="5" t="str">
        <f>'[1]Table 7'!A10</f>
        <v>NC0017</v>
      </c>
      <c r="B10" s="5" t="str">
        <f>'[1]Table 7'!B10</f>
        <v>Bladen</v>
      </c>
      <c r="C10" s="37">
        <f>'[1]Table 7'!C10/'[1]Table 7'!$F10</f>
        <v>0.71508081867809448</v>
      </c>
      <c r="D10" s="37">
        <f>'[1]Table 7'!D10/'[1]Table 7'!$F10</f>
        <v>0</v>
      </c>
      <c r="E10" s="37">
        <f>'[1]Table 7'!E10/'[1]Table 7'!$F10</f>
        <v>0.28491918132190552</v>
      </c>
      <c r="F10" s="38">
        <f>'[1]Table 7'!F10/'[1]Table 1'!D10</f>
        <v>1.5972336618478229</v>
      </c>
      <c r="G10" s="39">
        <f>'[1]Table 7'!J10/'[1]Table 1'!D10</f>
        <v>0.76452043511602152</v>
      </c>
      <c r="H10" s="40">
        <f>'[1]Table 7'!G10/('[1]Table 1'!D10/1000)</f>
        <v>1.1076713340339117</v>
      </c>
    </row>
    <row r="11" spans="1:8" x14ac:dyDescent="0.25">
      <c r="A11" s="5" t="str">
        <f>'[1]Table 7'!A11</f>
        <v>NC0018</v>
      </c>
      <c r="B11" s="5" t="str">
        <f>'[1]Table 7'!B11</f>
        <v>Brunswick</v>
      </c>
      <c r="C11" s="37">
        <f>'[1]Table 7'!C11/'[1]Table 7'!$F11</f>
        <v>0.56100271352887965</v>
      </c>
      <c r="D11" s="37">
        <f>'[1]Table 7'!D11/'[1]Table 7'!$F11</f>
        <v>0.16156480165396045</v>
      </c>
      <c r="E11" s="37">
        <f>'[1]Table 7'!E11/'[1]Table 7'!$F11</f>
        <v>0.27743248481715982</v>
      </c>
      <c r="F11" s="38">
        <f>'[1]Table 7'!F11/'[1]Table 1'!D11</f>
        <v>1.3375851221957205</v>
      </c>
      <c r="G11" s="39">
        <f>'[1]Table 7'!J11/'[1]Table 1'!D11</f>
        <v>0.25493449479760794</v>
      </c>
      <c r="H11" s="40">
        <f>'[1]Table 7'!G11/('[1]Table 1'!D11/1000)</f>
        <v>1.1407238411282796</v>
      </c>
    </row>
    <row r="12" spans="1:8" x14ac:dyDescent="0.25">
      <c r="A12" s="5" t="str">
        <f>'[1]Table 7'!A12</f>
        <v>NC0019</v>
      </c>
      <c r="B12" s="5" t="str">
        <f>'[1]Table 7'!B12</f>
        <v>Buncombe</v>
      </c>
      <c r="C12" s="37">
        <f>'[1]Table 7'!C12/'[1]Table 7'!$F12</f>
        <v>0.59356366854474762</v>
      </c>
      <c r="D12" s="37">
        <f>'[1]Table 7'!D12/'[1]Table 7'!$F12</f>
        <v>5.137892785206008E-2</v>
      </c>
      <c r="E12" s="37">
        <f>'[1]Table 7'!E12/'[1]Table 7'!$F12</f>
        <v>0.35505740360319232</v>
      </c>
      <c r="F12" s="38">
        <f>'[1]Table 7'!F12/'[1]Table 1'!D12</f>
        <v>2.006838856922434</v>
      </c>
      <c r="G12" s="39">
        <f>'[1]Table 7'!J12/'[1]Table 1'!D12</f>
        <v>0.24870214407406216</v>
      </c>
      <c r="H12" s="40">
        <f>'[1]Table 7'!G12/('[1]Table 1'!D12/1000)</f>
        <v>2.4671316982223792</v>
      </c>
    </row>
    <row r="13" spans="1:8" x14ac:dyDescent="0.25">
      <c r="A13" s="5" t="str">
        <f>'[1]Table 7'!A13</f>
        <v>NC0020</v>
      </c>
      <c r="B13" s="5" t="str">
        <f>'[1]Table 7'!B13</f>
        <v>Burke</v>
      </c>
      <c r="C13" s="37">
        <f>'[1]Table 7'!C13/'[1]Table 7'!$F13</f>
        <v>0.58801879470209728</v>
      </c>
      <c r="D13" s="37">
        <f>'[1]Table 7'!D13/'[1]Table 7'!$F13</f>
        <v>7.1247944851069514E-2</v>
      </c>
      <c r="E13" s="37">
        <f>'[1]Table 7'!E13/'[1]Table 7'!$F13</f>
        <v>0.34073326044683322</v>
      </c>
      <c r="F13" s="38">
        <f>'[1]Table 7'!F13/'[1]Table 1'!D13</f>
        <v>1.3395005142422751</v>
      </c>
      <c r="G13" s="39">
        <f>'[1]Table 7'!J13/'[1]Table 1'!D13</f>
        <v>0.57059652103921654</v>
      </c>
      <c r="H13" s="40">
        <f>'[1]Table 7'!G13/('[1]Table 1'!D13/1000)</f>
        <v>1.0061261905826588</v>
      </c>
    </row>
    <row r="14" spans="1:8" x14ac:dyDescent="0.25">
      <c r="A14" s="5" t="str">
        <f>'[1]Table 7'!A14</f>
        <v>NC0021</v>
      </c>
      <c r="B14" s="5" t="str">
        <f>'[1]Table 7'!B14</f>
        <v>Cabarrus</v>
      </c>
      <c r="C14" s="37">
        <f>'[1]Table 7'!C14/'[1]Table 7'!$F14</f>
        <v>0.54074420295499992</v>
      </c>
      <c r="D14" s="37">
        <f>'[1]Table 7'!D14/'[1]Table 7'!$F14</f>
        <v>0</v>
      </c>
      <c r="E14" s="37">
        <f>'[1]Table 7'!E14/'[1]Table 7'!$F14</f>
        <v>0.41066708213237774</v>
      </c>
      <c r="F14" s="38">
        <f>'[1]Table 7'!F14/'[1]Table 1'!D14</f>
        <v>1.002352904431477</v>
      </c>
      <c r="G14" s="39">
        <f>'[1]Table 7'!J14/'[1]Table 1'!D14</f>
        <v>0.15815994544593265</v>
      </c>
      <c r="H14" s="40">
        <f>'[1]Table 7'!G14/('[1]Table 1'!D14/1000)</f>
        <v>0.78083111664055216</v>
      </c>
    </row>
    <row r="15" spans="1:8" x14ac:dyDescent="0.25">
      <c r="A15" s="5" t="str">
        <f>'[1]Table 7'!A15</f>
        <v>NC0022</v>
      </c>
      <c r="B15" s="5" t="str">
        <f>'[1]Table 7'!B15</f>
        <v>Caldwell</v>
      </c>
      <c r="C15" s="37">
        <f>'[1]Table 7'!C15/'[1]Table 7'!$F15</f>
        <v>0.66291936904475934</v>
      </c>
      <c r="D15" s="37">
        <f>'[1]Table 7'!D15/'[1]Table 7'!$F15</f>
        <v>5.5328689246536951E-2</v>
      </c>
      <c r="E15" s="37">
        <f>'[1]Table 7'!E15/'[1]Table 7'!$F15</f>
        <v>0.28175194170870366</v>
      </c>
      <c r="F15" s="38">
        <f>'[1]Table 7'!F15/'[1]Table 1'!D15</f>
        <v>1.5140934715402801</v>
      </c>
      <c r="G15" s="39">
        <f>'[1]Table 7'!J15/'[1]Table 1'!D15</f>
        <v>0.73980723767957812</v>
      </c>
      <c r="H15" s="40">
        <f>'[1]Table 7'!G15/('[1]Table 1'!D15/1000)</f>
        <v>2.4853003576407833</v>
      </c>
    </row>
    <row r="16" spans="1:8" x14ac:dyDescent="0.25">
      <c r="A16" s="5" t="str">
        <f>'[1]Table 7'!A16</f>
        <v>NC0107</v>
      </c>
      <c r="B16" s="5" t="str">
        <f>'[1]Table 7'!B16</f>
        <v>Caswell</v>
      </c>
      <c r="C16" s="37">
        <f>'[1]Table 7'!C16/'[1]Table 7'!$F16</f>
        <v>0.59277825644239057</v>
      </c>
      <c r="D16" s="37">
        <f>'[1]Table 7'!D16/'[1]Table 7'!$F16</f>
        <v>5.0285893318712305E-2</v>
      </c>
      <c r="E16" s="37">
        <f>'[1]Table 7'!E16/'[1]Table 7'!$F16</f>
        <v>0.35693585023889718</v>
      </c>
      <c r="F16" s="38">
        <f>'[1]Table 7'!F16/'[1]Table 1'!D16</f>
        <v>1.6063160543532964</v>
      </c>
      <c r="G16" s="39">
        <f>'[1]Table 7'!J16/'[1]Table 1'!D16</f>
        <v>2.1188558966616338</v>
      </c>
      <c r="H16" s="40">
        <f>'[1]Table 7'!G16/('[1]Table 1'!D16/1000)</f>
        <v>1.3001174299614158</v>
      </c>
    </row>
    <row r="17" spans="1:8" x14ac:dyDescent="0.25">
      <c r="A17" s="5" t="str">
        <f>'[1]Table 7'!A17</f>
        <v>NC0023</v>
      </c>
      <c r="B17" s="5" t="str">
        <f>'[1]Table 7'!B17</f>
        <v>Catawba</v>
      </c>
      <c r="C17" s="37">
        <f>'[1]Table 7'!C17/'[1]Table 7'!$F17</f>
        <v>0.52558972749620791</v>
      </c>
      <c r="D17" s="37">
        <f>'[1]Table 7'!D17/'[1]Table 7'!$F17</f>
        <v>7.3650557037501965E-2</v>
      </c>
      <c r="E17" s="37">
        <f>'[1]Table 7'!E17/'[1]Table 7'!$F17</f>
        <v>0.40075971546629008</v>
      </c>
      <c r="F17" s="38">
        <f>'[1]Table 7'!F17/'[1]Table 1'!D17</f>
        <v>1.3232629967037817</v>
      </c>
      <c r="G17" s="39">
        <f>'[1]Table 7'!J17/'[1]Table 1'!D17</f>
        <v>0.52811302309083197</v>
      </c>
      <c r="H17" s="40">
        <f>'[1]Table 7'!G17/('[1]Table 1'!D17/1000)</f>
        <v>2.3964632700909272</v>
      </c>
    </row>
    <row r="18" spans="1:8" x14ac:dyDescent="0.25">
      <c r="A18" s="5" t="str">
        <f>'[1]Table 7'!A18</f>
        <v>NC0104</v>
      </c>
      <c r="B18" s="5" t="str">
        <f>'[1]Table 7'!B18</f>
        <v>Chatham</v>
      </c>
      <c r="C18" s="37">
        <f>'[1]Table 7'!C18/'[1]Table 7'!$F18</f>
        <v>0.59884188685636852</v>
      </c>
      <c r="D18" s="37">
        <f>'[1]Table 7'!D18/'[1]Table 7'!$F18</f>
        <v>6.754954268292683E-2</v>
      </c>
      <c r="E18" s="37">
        <f>'[1]Table 7'!E18/'[1]Table 7'!$F18</f>
        <v>0.33360857046070463</v>
      </c>
      <c r="F18" s="38">
        <f>'[1]Table 7'!F18/'[1]Table 1'!D18</f>
        <v>1.39698314108252</v>
      </c>
      <c r="G18" s="39">
        <f>'[1]Table 7'!J18/'[1]Table 1'!D18</f>
        <v>0.74716060337178347</v>
      </c>
      <c r="H18" s="40">
        <f>'[1]Table 7'!G18/('[1]Table 1'!D18/1000)</f>
        <v>2.691511387163561</v>
      </c>
    </row>
    <row r="19" spans="1:8" x14ac:dyDescent="0.25">
      <c r="A19" s="5" t="str">
        <f>'[1]Table 7'!A19</f>
        <v>NC0024</v>
      </c>
      <c r="B19" s="5" t="str">
        <f>'[1]Table 7'!B19</f>
        <v>Cleveland</v>
      </c>
      <c r="C19" s="37">
        <f>'[1]Table 7'!C19/'[1]Table 7'!$F19</f>
        <v>0.59117759510609824</v>
      </c>
      <c r="D19" s="37">
        <f>'[1]Table 7'!D19/'[1]Table 7'!$F19</f>
        <v>3.4419805008602561E-2</v>
      </c>
      <c r="E19" s="37">
        <f>'[1]Table 7'!E19/'[1]Table 7'!$F19</f>
        <v>0.37440259988529917</v>
      </c>
      <c r="F19" s="38">
        <f>'[1]Table 7'!F19/'[1]Table 1'!D19</f>
        <v>1.1905547652916073</v>
      </c>
      <c r="G19" s="39">
        <f>'[1]Table 7'!J19/'[1]Table 1'!D19</f>
        <v>0.57493029871977241</v>
      </c>
      <c r="H19" s="40">
        <f>'[1]Table 7'!G19/('[1]Table 1'!D19/1000)</f>
        <v>1.0355618776671409</v>
      </c>
    </row>
    <row r="20" spans="1:8" x14ac:dyDescent="0.25">
      <c r="A20" s="5" t="str">
        <f>'[1]Table 7'!A20</f>
        <v>NC0025</v>
      </c>
      <c r="B20" s="5" t="str">
        <f>'[1]Table 7'!B20</f>
        <v>Columbus</v>
      </c>
      <c r="C20" s="37">
        <f>'[1]Table 7'!C20/'[1]Table 7'!$F20</f>
        <v>0.68941225704454567</v>
      </c>
      <c r="D20" s="37">
        <f>'[1]Table 7'!D20/'[1]Table 7'!$F20</f>
        <v>0</v>
      </c>
      <c r="E20" s="37">
        <f>'[1]Table 7'!E20/'[1]Table 7'!$F20</f>
        <v>0.31058774295545427</v>
      </c>
      <c r="F20" s="38">
        <f>'[1]Table 7'!F20/'[1]Table 1'!D20</f>
        <v>2.9797537193231611</v>
      </c>
      <c r="G20" s="39">
        <f>'[1]Table 7'!J20/'[1]Table 1'!D20</f>
        <v>0.87502381405982088</v>
      </c>
      <c r="H20" s="40">
        <f>'[1]Table 7'!G20/('[1]Table 1'!D20/1000)</f>
        <v>6.0790799979216823</v>
      </c>
    </row>
    <row r="21" spans="1:8" x14ac:dyDescent="0.25">
      <c r="A21" s="5" t="str">
        <f>'[1]Table 7'!A21</f>
        <v>NC0026</v>
      </c>
      <c r="B21" s="5" t="str">
        <f>'[1]Table 7'!B21</f>
        <v>Cumberland</v>
      </c>
      <c r="C21" s="37">
        <f>'[1]Table 7'!C21/'[1]Table 7'!$F21</f>
        <v>0.52228700036239029</v>
      </c>
      <c r="D21" s="37">
        <f>'[1]Table 7'!D21/'[1]Table 7'!$F21</f>
        <v>7.4624841321813143E-2</v>
      </c>
      <c r="E21" s="37">
        <f>'[1]Table 7'!E21/'[1]Table 7'!$F21</f>
        <v>0.40308815831579659</v>
      </c>
      <c r="F21" s="38">
        <f>'[1]Table 7'!F21/'[1]Table 1'!D21</f>
        <v>1.4189226980361025</v>
      </c>
      <c r="G21" s="39">
        <f>'[1]Table 7'!J21/'[1]Table 1'!D21</f>
        <v>0.18371507699524586</v>
      </c>
      <c r="H21" s="40">
        <f>'[1]Table 7'!G21/('[1]Table 1'!D21/1000)</f>
        <v>2.1049276355949278</v>
      </c>
    </row>
    <row r="22" spans="1:8" x14ac:dyDescent="0.25">
      <c r="A22" s="5" t="str">
        <f>'[1]Table 7'!A22</f>
        <v>NC0027</v>
      </c>
      <c r="B22" s="5" t="str">
        <f>'[1]Table 7'!B22</f>
        <v>Davidson</v>
      </c>
      <c r="C22" s="37">
        <f>'[1]Table 7'!C22/'[1]Table 7'!$F22</f>
        <v>0.66670962669880074</v>
      </c>
      <c r="D22" s="37">
        <f>'[1]Table 7'!D22/'[1]Table 7'!$F22</f>
        <v>6.4591482314428766E-2</v>
      </c>
      <c r="E22" s="37">
        <f>'[1]Table 7'!E22/'[1]Table 7'!$F22</f>
        <v>0.26869889098677047</v>
      </c>
      <c r="F22" s="38">
        <f>'[1]Table 7'!F22/'[1]Table 1'!D22</f>
        <v>1.9055121010817913</v>
      </c>
      <c r="G22" s="39">
        <f>'[1]Table 7'!J22/'[1]Table 1'!D22</f>
        <v>0.37892778644138558</v>
      </c>
      <c r="H22" s="40">
        <f>'[1]Table 7'!G22/('[1]Table 1'!D22/1000)</f>
        <v>9.9338154938051808</v>
      </c>
    </row>
    <row r="23" spans="1:8" x14ac:dyDescent="0.25">
      <c r="A23" s="5" t="str">
        <f>'[1]Table 7'!A23</f>
        <v>NC0028</v>
      </c>
      <c r="B23" s="5" t="str">
        <f>'[1]Table 7'!B23</f>
        <v>Davie</v>
      </c>
      <c r="C23" s="37">
        <f>'[1]Table 7'!C23/'[1]Table 7'!$F23</f>
        <v>0.5916810573406035</v>
      </c>
      <c r="D23" s="37">
        <f>'[1]Table 7'!D23/'[1]Table 7'!$F23</f>
        <v>4.6625783555199002E-2</v>
      </c>
      <c r="E23" s="37">
        <f>'[1]Table 7'!E23/'[1]Table 7'!$F23</f>
        <v>0.36169315910419753</v>
      </c>
      <c r="F23" s="38">
        <f>'[1]Table 7'!F23/'[1]Table 1'!D23</f>
        <v>1.7718216204495627</v>
      </c>
      <c r="G23" s="39">
        <f>'[1]Table 7'!J23/'[1]Table 1'!D23</f>
        <v>1.2239622232394536</v>
      </c>
      <c r="H23" s="40">
        <f>'[1]Table 7'!G23/('[1]Table 1'!D23/1000)</f>
        <v>1.9273857421639724</v>
      </c>
    </row>
    <row r="24" spans="1:8" x14ac:dyDescent="0.25">
      <c r="A24" s="5" t="str">
        <f>'[1]Table 7'!A24</f>
        <v>NC0029</v>
      </c>
      <c r="B24" s="5" t="str">
        <f>'[1]Table 7'!B24</f>
        <v>Duplin</v>
      </c>
      <c r="C24" s="37">
        <f>'[1]Table 7'!C24/'[1]Table 7'!$F24</f>
        <v>0.5874391608755628</v>
      </c>
      <c r="D24" s="37">
        <f>'[1]Table 7'!D24/'[1]Table 7'!$F24</f>
        <v>9.9164519403451244E-3</v>
      </c>
      <c r="E24" s="37">
        <f>'[1]Table 7'!E24/'[1]Table 7'!$F24</f>
        <v>0.40264438718409201</v>
      </c>
      <c r="F24" s="38">
        <f>'[1]Table 7'!F24/'[1]Table 1'!D24</f>
        <v>1.2832236732240072</v>
      </c>
      <c r="G24" s="39">
        <f>'[1]Table 7'!J24/'[1]Table 1'!D24</f>
        <v>0.84370929494672853</v>
      </c>
      <c r="H24" s="40">
        <f>'[1]Table 7'!G24/('[1]Table 1'!D24/1000)</f>
        <v>0.75147790654954749</v>
      </c>
    </row>
    <row r="25" spans="1:8" x14ac:dyDescent="0.25">
      <c r="A25" s="5" t="str">
        <f>'[1]Table 7'!A25</f>
        <v>NC0030</v>
      </c>
      <c r="B25" s="5" t="str">
        <f>'[1]Table 7'!B25</f>
        <v>Durham</v>
      </c>
      <c r="C25" s="37">
        <f>'[1]Table 7'!C25/'[1]Table 7'!$F25</f>
        <v>0.56640024806892975</v>
      </c>
      <c r="D25" s="37">
        <f>'[1]Table 7'!D25/'[1]Table 7'!$F25</f>
        <v>4.6316071870307333E-2</v>
      </c>
      <c r="E25" s="37">
        <f>'[1]Table 7'!E25/'[1]Table 7'!$F25</f>
        <v>0.38728368006076297</v>
      </c>
      <c r="F25" s="38">
        <f>'[1]Table 7'!F25/'[1]Table 1'!D25</f>
        <v>2.030088802283184</v>
      </c>
      <c r="G25" s="39">
        <f>'[1]Table 7'!J25/'[1]Table 1'!D25</f>
        <v>0.13776554924088372</v>
      </c>
      <c r="H25" s="40">
        <f>'[1]Table 7'!G25/('[1]Table 1'!D25/1000)</f>
        <v>1.7328999904513676</v>
      </c>
    </row>
    <row r="26" spans="1:8" x14ac:dyDescent="0.25">
      <c r="A26" s="5" t="str">
        <f>'[1]Table 7'!A26</f>
        <v>NC0031</v>
      </c>
      <c r="B26" s="5" t="str">
        <f>'[1]Table 7'!B26</f>
        <v>Edgecombe</v>
      </c>
      <c r="C26" s="37">
        <f>'[1]Table 7'!C26/'[1]Table 7'!$F26</f>
        <v>0.67631983598154788</v>
      </c>
      <c r="D26" s="37">
        <f>'[1]Table 7'!D26/'[1]Table 7'!$F26</f>
        <v>2.1574880877802457E-2</v>
      </c>
      <c r="E26" s="37">
        <f>'[1]Table 7'!E26/'[1]Table 7'!$F26</f>
        <v>0.30210528314064961</v>
      </c>
      <c r="F26" s="38">
        <f>'[1]Table 7'!F26/'[1]Table 1'!D26</f>
        <v>1.8913183972425678</v>
      </c>
      <c r="G26" s="39">
        <f>'[1]Table 7'!J26/'[1]Table 1'!D26</f>
        <v>0.48265833692373977</v>
      </c>
      <c r="H26" s="40">
        <f>'[1]Table 7'!G26/('[1]Table 1'!D26/1000)</f>
        <v>1.7772511848341233</v>
      </c>
    </row>
    <row r="27" spans="1:8" x14ac:dyDescent="0.25">
      <c r="A27" s="5" t="str">
        <f>'[1]Table 7'!A27</f>
        <v>NC0032</v>
      </c>
      <c r="B27" s="5" t="str">
        <f>'[1]Table 7'!B27</f>
        <v>Forsyth</v>
      </c>
      <c r="C27" s="37">
        <f>'[1]Table 7'!C27/'[1]Table 7'!$F27</f>
        <v>0.61521229259165133</v>
      </c>
      <c r="D27" s="37">
        <f>'[1]Table 7'!D27/'[1]Table 7'!$F27</f>
        <v>3.2264330215295164E-2</v>
      </c>
      <c r="E27" s="37">
        <f>'[1]Table 7'!E27/'[1]Table 7'!$F27</f>
        <v>0.35252337719305343</v>
      </c>
      <c r="F27" s="38">
        <f>'[1]Table 7'!F27/'[1]Table 1'!D27</f>
        <v>1.7139151591148052</v>
      </c>
      <c r="G27" s="39">
        <f>'[1]Table 7'!J27/'[1]Table 1'!D27</f>
        <v>0.27555116613910441</v>
      </c>
      <c r="H27" s="40">
        <f>'[1]Table 7'!G27/('[1]Table 1'!D27/1000)</f>
        <v>4.2389926289244659</v>
      </c>
    </row>
    <row r="28" spans="1:8" x14ac:dyDescent="0.25">
      <c r="A28" s="5" t="str">
        <f>'[1]Table 7'!A28</f>
        <v>NC0033</v>
      </c>
      <c r="B28" s="5" t="str">
        <f>'[1]Table 7'!B28</f>
        <v>Franklin</v>
      </c>
      <c r="C28" s="37">
        <f>'[1]Table 7'!C28/'[1]Table 7'!$F28</f>
        <v>0.60230327468230693</v>
      </c>
      <c r="D28" s="37">
        <f>'[1]Table 7'!D28/'[1]Table 7'!$F28</f>
        <v>0</v>
      </c>
      <c r="E28" s="37">
        <f>'[1]Table 7'!E28/'[1]Table 7'!$F28</f>
        <v>0.36295413815575106</v>
      </c>
      <c r="F28" s="38">
        <f>'[1]Table 7'!F28/'[1]Table 1'!D28</f>
        <v>1.5663907363988707</v>
      </c>
      <c r="G28" s="39">
        <f>'[1]Table 7'!J28/'[1]Table 1'!D28</f>
        <v>0.8058280300492846</v>
      </c>
      <c r="H28" s="40">
        <f>'[1]Table 7'!G28/('[1]Table 1'!D28/1000)</f>
        <v>1.7066207314544555</v>
      </c>
    </row>
    <row r="29" spans="1:8" x14ac:dyDescent="0.25">
      <c r="A29" s="5" t="str">
        <f>'[1]Table 7'!A29</f>
        <v>NC0105</v>
      </c>
      <c r="B29" s="5" t="str">
        <f>'[1]Table 7'!B29</f>
        <v>Gaston</v>
      </c>
      <c r="C29" s="37">
        <f>'[1]Table 7'!C29/'[1]Table 7'!$F29</f>
        <v>0.62693212914268981</v>
      </c>
      <c r="D29" s="37">
        <f>'[1]Table 7'!D29/'[1]Table 7'!$F29</f>
        <v>4.6767491357079312E-2</v>
      </c>
      <c r="E29" s="37">
        <f>'[1]Table 7'!E29/'[1]Table 7'!$F29</f>
        <v>0.32630037950023083</v>
      </c>
      <c r="F29" s="38">
        <f>'[1]Table 7'!F29/'[1]Table 1'!D29</f>
        <v>2.1294182533211838</v>
      </c>
      <c r="G29" s="39">
        <f>'[1]Table 7'!J29/'[1]Table 1'!D29</f>
        <v>0.29590906910939524</v>
      </c>
      <c r="H29" s="40">
        <f>'[1]Table 7'!G29/('[1]Table 1'!D29/1000)</f>
        <v>1.3236775214618004</v>
      </c>
    </row>
    <row r="30" spans="1:8" x14ac:dyDescent="0.25">
      <c r="A30" s="5" t="str">
        <f>'[1]Table 7'!A30</f>
        <v>NC0034</v>
      </c>
      <c r="B30" s="5" t="str">
        <f>'[1]Table 7'!B30</f>
        <v>Granville</v>
      </c>
      <c r="C30" s="37">
        <f>'[1]Table 7'!C30/'[1]Table 7'!$F30</f>
        <v>0.64227619196320851</v>
      </c>
      <c r="D30" s="37">
        <f>'[1]Table 7'!D30/'[1]Table 7'!$F30</f>
        <v>7.0580971171452497E-2</v>
      </c>
      <c r="E30" s="37">
        <f>'[1]Table 7'!E30/'[1]Table 7'!$F30</f>
        <v>0.28714283686533904</v>
      </c>
      <c r="F30" s="38">
        <f>'[1]Table 7'!F30/'[1]Table 1'!D30</f>
        <v>2.433120359178035</v>
      </c>
      <c r="G30" s="39">
        <f>'[1]Table 7'!J30/'[1]Table 1'!D30</f>
        <v>0.87243999309273013</v>
      </c>
      <c r="H30" s="40">
        <f>'[1]Table 7'!G30/('[1]Table 1'!D30/1000)</f>
        <v>2.9701260576757038</v>
      </c>
    </row>
    <row r="31" spans="1:8" x14ac:dyDescent="0.25">
      <c r="A31" s="5" t="str">
        <f>'[1]Table 7'!A31</f>
        <v>NC0035</v>
      </c>
      <c r="B31" s="5" t="str">
        <f>'[1]Table 7'!B31</f>
        <v>Guilford (Greensboro)</v>
      </c>
      <c r="C31" s="37">
        <f>'[1]Table 7'!C31/'[1]Table 7'!$F31</f>
        <v>0.55608992069631757</v>
      </c>
      <c r="D31" s="37">
        <f>'[1]Table 7'!D31/'[1]Table 7'!$F31</f>
        <v>5.7061686146435524E-2</v>
      </c>
      <c r="E31" s="37">
        <f>'[1]Table 7'!E31/'[1]Table 7'!$F31</f>
        <v>0.38684839315724689</v>
      </c>
      <c r="F31" s="38">
        <f>'[1]Table 7'!F31/'[1]Table 1'!D31</f>
        <v>1.2904049096649193</v>
      </c>
      <c r="G31" s="39">
        <f>'[1]Table 7'!J31/'[1]Table 1'!D31</f>
        <v>0.24283023692673861</v>
      </c>
      <c r="H31" s="40">
        <f>'[1]Table 7'!G31/('[1]Table 1'!D31/1000)</f>
        <v>1.6891725759021212</v>
      </c>
    </row>
    <row r="32" spans="1:8" x14ac:dyDescent="0.25">
      <c r="A32" s="5" t="str">
        <f>'[1]Table 7'!A32</f>
        <v>NC0036</v>
      </c>
      <c r="B32" s="5" t="str">
        <f>'[1]Table 7'!B32</f>
        <v>Halifax</v>
      </c>
      <c r="C32" s="37">
        <f>'[1]Table 7'!C32/'[1]Table 7'!$F32</f>
        <v>0.716887771205164</v>
      </c>
      <c r="D32" s="37">
        <f>'[1]Table 7'!D32/'[1]Table 7'!$F32</f>
        <v>6.1189790162799462E-3</v>
      </c>
      <c r="E32" s="37">
        <f>'[1]Table 7'!E32/'[1]Table 7'!$F32</f>
        <v>0.27699324977855611</v>
      </c>
      <c r="F32" s="38">
        <f>'[1]Table 7'!F32/'[1]Table 1'!D32</f>
        <v>2.5737382736753838</v>
      </c>
      <c r="G32" s="39">
        <f>'[1]Table 7'!J32/'[1]Table 1'!D32</f>
        <v>0.70030396729731148</v>
      </c>
      <c r="H32" s="40">
        <f>'[1]Table 7'!G32/('[1]Table 1'!D32/1000)</f>
        <v>0.39306116031654526</v>
      </c>
    </row>
    <row r="33" spans="1:8" x14ac:dyDescent="0.25">
      <c r="A33" s="5" t="str">
        <f>'[1]Table 7'!A33</f>
        <v>NC0037</v>
      </c>
      <c r="B33" s="5" t="str">
        <f>'[1]Table 7'!B33</f>
        <v>Harnett</v>
      </c>
      <c r="C33" s="37">
        <f>'[1]Table 7'!C33/'[1]Table 7'!$F33</f>
        <v>0.52209133956873943</v>
      </c>
      <c r="D33" s="37">
        <f>'[1]Table 7'!D33/'[1]Table 7'!$F33</f>
        <v>2.8679886622202593E-2</v>
      </c>
      <c r="E33" s="37">
        <f>'[1]Table 7'!E33/'[1]Table 7'!$F33</f>
        <v>0.4492287738090579</v>
      </c>
      <c r="F33" s="38">
        <f>'[1]Table 7'!F33/'[1]Table 1'!D33</f>
        <v>1.4505092607609718</v>
      </c>
      <c r="G33" s="39">
        <f>'[1]Table 7'!J33/'[1]Table 1'!D33</f>
        <v>0.41061176165298907</v>
      </c>
      <c r="H33" s="40">
        <f>'[1]Table 7'!G33/('[1]Table 1'!D33/1000)</f>
        <v>0.8757987609069382</v>
      </c>
    </row>
    <row r="34" spans="1:8" x14ac:dyDescent="0.25">
      <c r="A34" s="5" t="str">
        <f>'[1]Table 7'!A34</f>
        <v>NC0038</v>
      </c>
      <c r="B34" s="5" t="str">
        <f>'[1]Table 7'!B34</f>
        <v>Haywood</v>
      </c>
      <c r="C34" s="37">
        <f>'[1]Table 7'!C34/'[1]Table 7'!$F34</f>
        <v>0.68842734566180341</v>
      </c>
      <c r="D34" s="37">
        <f>'[1]Table 7'!D34/'[1]Table 7'!$F34</f>
        <v>3.528947123873246E-2</v>
      </c>
      <c r="E34" s="37">
        <f>'[1]Table 7'!E34/'[1]Table 7'!$F34</f>
        <v>0.27628318309946409</v>
      </c>
      <c r="F34" s="38">
        <f>'[1]Table 7'!F34/'[1]Table 1'!D34</f>
        <v>2.1639575024298692</v>
      </c>
      <c r="G34" s="39">
        <f>'[1]Table 7'!J34/'[1]Table 1'!D34</f>
        <v>1.0251533331098972</v>
      </c>
      <c r="H34" s="40">
        <f>'[1]Table 7'!G34/('[1]Table 1'!D34/1000)</f>
        <v>4.0553674967322451</v>
      </c>
    </row>
    <row r="35" spans="1:8" x14ac:dyDescent="0.25">
      <c r="A35" s="5" t="str">
        <f>'[1]Table 7'!A35</f>
        <v>NC0039</v>
      </c>
      <c r="B35" s="5" t="str">
        <f>'[1]Table 7'!B35</f>
        <v>Henderson</v>
      </c>
      <c r="C35" s="37">
        <f>'[1]Table 7'!C35/'[1]Table 7'!$F35</f>
        <v>0.63963372660764883</v>
      </c>
      <c r="D35" s="37">
        <f>'[1]Table 7'!D35/'[1]Table 7'!$F35</f>
        <v>5.6317735764483651E-2</v>
      </c>
      <c r="E35" s="37">
        <f>'[1]Table 7'!E35/'[1]Table 7'!$F35</f>
        <v>0.30404853762786749</v>
      </c>
      <c r="F35" s="38">
        <f>'[1]Table 7'!F35/'[1]Table 1'!D35</f>
        <v>2.2863469580096445</v>
      </c>
      <c r="G35" s="39">
        <f>'[1]Table 7'!J35/'[1]Table 1'!D35</f>
        <v>0.57463376247861131</v>
      </c>
      <c r="H35" s="40">
        <f>'[1]Table 7'!G35/('[1]Table 1'!D35/1000)</f>
        <v>2.8914692506885538</v>
      </c>
    </row>
    <row r="36" spans="1:8" x14ac:dyDescent="0.25">
      <c r="A36" s="5" t="str">
        <f>'[1]Table 7'!A36</f>
        <v>NC0040</v>
      </c>
      <c r="B36" s="5" t="str">
        <f>'[1]Table 7'!B36</f>
        <v>Iredell</v>
      </c>
      <c r="C36" s="37">
        <f>'[1]Table 7'!C36/'[1]Table 7'!$F36</f>
        <v>0.63614286932672581</v>
      </c>
      <c r="D36" s="37">
        <f>'[1]Table 7'!D36/'[1]Table 7'!$F36</f>
        <v>5.9193722870852915E-2</v>
      </c>
      <c r="E36" s="37">
        <f>'[1]Table 7'!E36/'[1]Table 7'!$F36</f>
        <v>0.30466340780242124</v>
      </c>
      <c r="F36" s="38">
        <f>'[1]Table 7'!F36/'[1]Table 1'!D36</f>
        <v>1.7160717311929008</v>
      </c>
      <c r="G36" s="39">
        <f>'[1]Table 7'!J36/'[1]Table 1'!D36</f>
        <v>0.25809209816820472</v>
      </c>
      <c r="H36" s="40">
        <f>'[1]Table 7'!G36/('[1]Table 1'!D36/1000)</f>
        <v>0.7009813739234928</v>
      </c>
    </row>
    <row r="37" spans="1:8" x14ac:dyDescent="0.25">
      <c r="A37" s="5" t="str">
        <f>'[1]Table 7'!A37</f>
        <v>NC0041</v>
      </c>
      <c r="B37" s="5" t="str">
        <f>'[1]Table 7'!B37</f>
        <v>Johnston</v>
      </c>
      <c r="C37" s="37">
        <f>'[1]Table 7'!C37/'[1]Table 7'!$F37</f>
        <v>0.61457423947350753</v>
      </c>
      <c r="D37" s="37">
        <f>'[1]Table 7'!D37/'[1]Table 7'!$F37</f>
        <v>4.6924316701363239E-2</v>
      </c>
      <c r="E37" s="37">
        <f>'[1]Table 7'!E37/'[1]Table 7'!$F37</f>
        <v>0.33850144382512926</v>
      </c>
      <c r="F37" s="38">
        <f>'[1]Table 7'!F37/'[1]Table 1'!D37</f>
        <v>1.343740835156902</v>
      </c>
      <c r="G37" s="39">
        <f>'[1]Table 7'!J37/'[1]Table 1'!D37</f>
        <v>0.1539750039479324</v>
      </c>
      <c r="H37" s="40">
        <f>'[1]Table 7'!G37/('[1]Table 1'!D37/1000)</f>
        <v>0.36659372391544659</v>
      </c>
    </row>
    <row r="38" spans="1:8" x14ac:dyDescent="0.25">
      <c r="A38" s="5" t="str">
        <f>'[1]Table 7'!A38</f>
        <v>NC0042</v>
      </c>
      <c r="B38" s="5" t="str">
        <f>'[1]Table 7'!B38</f>
        <v>Lee</v>
      </c>
      <c r="C38" s="37">
        <f>'[1]Table 7'!C38/'[1]Table 7'!$F38</f>
        <v>0.65303934950635167</v>
      </c>
      <c r="D38" s="37">
        <f>'[1]Table 7'!D38/'[1]Table 7'!$F38</f>
        <v>1.2460537444417462E-2</v>
      </c>
      <c r="E38" s="37">
        <f>'[1]Table 7'!E38/'[1]Table 7'!$F38</f>
        <v>0.33450011304923083</v>
      </c>
      <c r="F38" s="38">
        <f>'[1]Table 7'!F38/'[1]Table 1'!D38</f>
        <v>2.0122843084389324</v>
      </c>
      <c r="G38" s="39">
        <f>'[1]Table 7'!J38/'[1]Table 1'!D38</f>
        <v>0.85565516311674306</v>
      </c>
      <c r="H38" s="40">
        <f>'[1]Table 7'!G38/('[1]Table 1'!D38/1000)</f>
        <v>1.6008358047991371</v>
      </c>
    </row>
    <row r="39" spans="1:8" x14ac:dyDescent="0.25">
      <c r="A39" s="5" t="str">
        <f>'[1]Table 7'!A39</f>
        <v>NC0106</v>
      </c>
      <c r="B39" s="5" t="str">
        <f>'[1]Table 7'!B39</f>
        <v>Lincoln</v>
      </c>
      <c r="C39" s="37">
        <f>'[1]Table 7'!C39/'[1]Table 7'!$F39</f>
        <v>0.60337387210670856</v>
      </c>
      <c r="D39" s="37">
        <f>'[1]Table 7'!D39/'[1]Table 7'!$F39</f>
        <v>3.7073362102785404E-2</v>
      </c>
      <c r="E39" s="37">
        <f>'[1]Table 7'!E39/'[1]Table 7'!$F39</f>
        <v>0.3595527657905061</v>
      </c>
      <c r="F39" s="38">
        <f>'[1]Table 7'!F39/'[1]Table 1'!D39</f>
        <v>1.726076870023199</v>
      </c>
      <c r="G39" s="39">
        <f>'[1]Table 7'!J39/'[1]Table 1'!D39</f>
        <v>0.8062825255501912</v>
      </c>
      <c r="H39" s="40">
        <f>'[1]Table 7'!G39/('[1]Table 1'!D39/1000)</f>
        <v>2.1067151545551446</v>
      </c>
    </row>
    <row r="40" spans="1:8" x14ac:dyDescent="0.25">
      <c r="A40" s="5" t="str">
        <f>'[1]Table 7'!A40</f>
        <v>NC0043</v>
      </c>
      <c r="B40" s="5" t="str">
        <f>'[1]Table 7'!B40</f>
        <v>Madison</v>
      </c>
      <c r="C40" s="37">
        <f>'[1]Table 7'!C40/'[1]Table 7'!$F40</f>
        <v>0.67672555870525408</v>
      </c>
      <c r="D40" s="37">
        <f>'[1]Table 7'!D40/'[1]Table 7'!$F40</f>
        <v>3.9883973894126179E-2</v>
      </c>
      <c r="E40" s="37">
        <f>'[1]Table 7'!E40/'[1]Table 7'!$F40</f>
        <v>0.28339046740061968</v>
      </c>
      <c r="F40" s="38">
        <f>'[1]Table 7'!F40/'[1]Table 1'!D40</f>
        <v>2.8390417368519558</v>
      </c>
      <c r="G40" s="39">
        <f>'[1]Table 7'!J40/'[1]Table 1'!D40</f>
        <v>2.367069062324537</v>
      </c>
      <c r="H40" s="40">
        <f>'[1]Table 7'!G40/('[1]Table 1'!D40/1000)</f>
        <v>4.9597604342129893</v>
      </c>
    </row>
    <row r="41" spans="1:8" x14ac:dyDescent="0.25">
      <c r="A41" s="5" t="str">
        <f>'[1]Table 7'!A41</f>
        <v>NC0044</v>
      </c>
      <c r="B41" s="5" t="str">
        <f>'[1]Table 7'!B41</f>
        <v>McDowell</v>
      </c>
      <c r="C41" s="37">
        <f>'[1]Table 7'!C41/'[1]Table 7'!$F41</f>
        <v>0.70107378670994425</v>
      </c>
      <c r="D41" s="37">
        <f>'[1]Table 7'!D41/'[1]Table 7'!$F41</f>
        <v>0</v>
      </c>
      <c r="E41" s="37">
        <f>'[1]Table 7'!E41/'[1]Table 7'!$F41</f>
        <v>0.25559680754096176</v>
      </c>
      <c r="F41" s="38">
        <f>'[1]Table 7'!F41/'[1]Table 1'!D41</f>
        <v>1.9889456346311158</v>
      </c>
      <c r="G41" s="39">
        <f>'[1]Table 7'!J41/'[1]Table 1'!D41</f>
        <v>1.11699940306427</v>
      </c>
      <c r="H41" s="40">
        <f>'[1]Table 7'!G41/('[1]Table 1'!D41/1000)</f>
        <v>2.0118944971369195</v>
      </c>
    </row>
    <row r="42" spans="1:8" x14ac:dyDescent="0.25">
      <c r="A42" s="5" t="str">
        <f>'[1]Table 7'!A42</f>
        <v>NC0045</v>
      </c>
      <c r="B42" s="5" t="str">
        <f>'[1]Table 7'!B42</f>
        <v>Mecklenburg</v>
      </c>
      <c r="C42" s="37">
        <f>'[1]Table 7'!C42/'[1]Table 7'!$F42</f>
        <v>0.52722191304850108</v>
      </c>
      <c r="D42" s="37">
        <f>'[1]Table 7'!D42/'[1]Table 7'!$F42</f>
        <v>7.5228075787920901E-2</v>
      </c>
      <c r="E42" s="37">
        <f>'[1]Table 7'!E42/'[1]Table 7'!$F42</f>
        <v>0.39755001116357808</v>
      </c>
      <c r="F42" s="38">
        <f>'[1]Table 7'!F42/'[1]Table 1'!D42</f>
        <v>0.85267728177262359</v>
      </c>
      <c r="G42" s="39">
        <f>'[1]Table 7'!J42/'[1]Table 1'!D42</f>
        <v>5.1868220130688744E-2</v>
      </c>
      <c r="H42" s="40">
        <f>'[1]Table 7'!G42/('[1]Table 1'!D42/1000)</f>
        <v>1.7664480943671619</v>
      </c>
    </row>
    <row r="43" spans="1:8" x14ac:dyDescent="0.25">
      <c r="A43" s="5" t="str">
        <f>'[1]Table 7'!A43</f>
        <v>NC0046</v>
      </c>
      <c r="B43" s="5" t="str">
        <f>'[1]Table 7'!B43</f>
        <v>Nash (Braswell)</v>
      </c>
      <c r="C43" s="37">
        <f>'[1]Table 7'!C43/'[1]Table 7'!$F43</f>
        <v>0.49142536429209888</v>
      </c>
      <c r="D43" s="37">
        <f>'[1]Table 7'!D43/'[1]Table 7'!$F43</f>
        <v>5.6000166295965242E-2</v>
      </c>
      <c r="E43" s="37">
        <f>'[1]Table 7'!E43/'[1]Table 7'!$F43</f>
        <v>0.45257446941193591</v>
      </c>
      <c r="F43" s="38">
        <f>'[1]Table 7'!F43/'[1]Table 1'!D43</f>
        <v>1.0765925544651949</v>
      </c>
      <c r="G43" s="39">
        <f>'[1]Table 7'!J43/'[1]Table 1'!D43</f>
        <v>0.56533025993353403</v>
      </c>
      <c r="H43" s="40">
        <f>'[1]Table 7'!G43/('[1]Table 1'!D43/1000)</f>
        <v>1.1860936118788394</v>
      </c>
    </row>
    <row r="44" spans="1:8" x14ac:dyDescent="0.25">
      <c r="A44" s="5" t="str">
        <f>'[1]Table 7'!A44</f>
        <v>NC0047</v>
      </c>
      <c r="B44" s="5" t="str">
        <f>'[1]Table 7'!B44</f>
        <v>New Hanover</v>
      </c>
      <c r="C44" s="37">
        <f>'[1]Table 7'!C44/'[1]Table 7'!$F44</f>
        <v>0.64814016232114824</v>
      </c>
      <c r="D44" s="37">
        <f>'[1]Table 7'!D44/'[1]Table 7'!$F44</f>
        <v>0</v>
      </c>
      <c r="E44" s="37">
        <f>'[1]Table 7'!E44/'[1]Table 7'!$F44</f>
        <v>0.31600378159623166</v>
      </c>
      <c r="F44" s="38">
        <f>'[1]Table 7'!F44/'[1]Table 1'!D44</f>
        <v>1.6919400025256186</v>
      </c>
      <c r="G44" s="39">
        <f>'[1]Table 7'!J44/'[1]Table 1'!D44</f>
        <v>0.30453348549406245</v>
      </c>
      <c r="H44" s="40">
        <f>'[1]Table 7'!G44/('[1]Table 1'!D44/1000)</f>
        <v>2.0906510015948814</v>
      </c>
    </row>
    <row r="45" spans="1:8" x14ac:dyDescent="0.25">
      <c r="A45" s="5" t="str">
        <f>'[1]Table 7'!A45</f>
        <v>NC0048</v>
      </c>
      <c r="B45" s="5" t="str">
        <f>'[1]Table 7'!B45</f>
        <v>Onslow</v>
      </c>
      <c r="C45" s="37">
        <f>'[1]Table 7'!C45/'[1]Table 7'!$F45</f>
        <v>0.56471767761928637</v>
      </c>
      <c r="D45" s="37">
        <f>'[1]Table 7'!D45/'[1]Table 7'!$F45</f>
        <v>6.8632365674702642E-2</v>
      </c>
      <c r="E45" s="37">
        <f>'[1]Table 7'!E45/'[1]Table 7'!$F45</f>
        <v>0.36664995670601103</v>
      </c>
      <c r="F45" s="38">
        <f>'[1]Table 7'!F45/'[1]Table 1'!D45</f>
        <v>0.5657599587469383</v>
      </c>
      <c r="G45" s="39">
        <f>'[1]Table 7'!J45/'[1]Table 1'!D45</f>
        <v>0.31868505865669716</v>
      </c>
      <c r="H45" s="40">
        <f>'[1]Table 7'!G45/('[1]Table 1'!D45/1000)</f>
        <v>0.39706071935026427</v>
      </c>
    </row>
    <row r="46" spans="1:8" x14ac:dyDescent="0.25">
      <c r="A46" s="5" t="str">
        <f>'[1]Table 7'!A46</f>
        <v>NC0108</v>
      </c>
      <c r="B46" s="5" t="str">
        <f>'[1]Table 7'!B46</f>
        <v>Orange</v>
      </c>
      <c r="C46" s="37">
        <f>'[1]Table 7'!C46/'[1]Table 7'!$F46</f>
        <v>0.51499368843741611</v>
      </c>
      <c r="D46" s="37">
        <f>'[1]Table 7'!D46/'[1]Table 7'!$F46</f>
        <v>5.5134232523929273E-2</v>
      </c>
      <c r="E46" s="37">
        <f>'[1]Table 7'!E46/'[1]Table 7'!$F46</f>
        <v>0.4298720790386546</v>
      </c>
      <c r="F46" s="38">
        <f>'[1]Table 7'!F46/'[1]Table 1'!D46</f>
        <v>1.207341805570556</v>
      </c>
      <c r="G46" s="39">
        <f>'[1]Table 7'!J46/'[1]Table 1'!D46</f>
        <v>0.34334161356517984</v>
      </c>
      <c r="H46" s="40">
        <f>'[1]Table 7'!G46/('[1]Table 1'!D46/1000)</f>
        <v>2.4360682099098776</v>
      </c>
    </row>
    <row r="47" spans="1:8" x14ac:dyDescent="0.25">
      <c r="A47" s="5" t="str">
        <f>'[1]Table 7'!A47</f>
        <v>NC0049</v>
      </c>
      <c r="B47" s="5" t="str">
        <f>'[1]Table 7'!B47</f>
        <v>Pender</v>
      </c>
      <c r="C47" s="37">
        <f>'[1]Table 7'!C47/'[1]Table 7'!$F47</f>
        <v>0.62757922949262945</v>
      </c>
      <c r="D47" s="37">
        <f>'[1]Table 7'!D47/'[1]Table 7'!$F47</f>
        <v>2.9774847132118674E-2</v>
      </c>
      <c r="E47" s="37">
        <f>'[1]Table 7'!E47/'[1]Table 7'!$F47</f>
        <v>0.34264592337525185</v>
      </c>
      <c r="F47" s="38">
        <f>'[1]Table 7'!F47/'[1]Table 1'!D47</f>
        <v>2.027767780017276</v>
      </c>
      <c r="G47" s="39">
        <f>'[1]Table 7'!J47/'[1]Table 1'!D47</f>
        <v>0.90940829254247046</v>
      </c>
      <c r="H47" s="40">
        <f>'[1]Table 7'!G47/('[1]Table 1'!D47/1000)</f>
        <v>2.2135041750647857</v>
      </c>
    </row>
    <row r="48" spans="1:8" x14ac:dyDescent="0.25">
      <c r="A48" s="5" t="str">
        <f>'[1]Table 7'!A48</f>
        <v>NC0109</v>
      </c>
      <c r="B48" s="5" t="str">
        <f>'[1]Table 7'!B48</f>
        <v>Person</v>
      </c>
      <c r="C48" s="37">
        <f>'[1]Table 7'!C48/'[1]Table 7'!$F48</f>
        <v>0.55380428096936896</v>
      </c>
      <c r="D48" s="37">
        <f>'[1]Table 7'!D48/'[1]Table 7'!$F48</f>
        <v>4.6038873170131625E-2</v>
      </c>
      <c r="E48" s="37">
        <f>'[1]Table 7'!E48/'[1]Table 7'!$F48</f>
        <v>0.40015684586049943</v>
      </c>
      <c r="F48" s="38">
        <f>'[1]Table 7'!F48/'[1]Table 1'!D48</f>
        <v>1.6557694266218557</v>
      </c>
      <c r="G48" s="39">
        <f>'[1]Table 7'!J48/'[1]Table 1'!D48</f>
        <v>1.2884458702515531</v>
      </c>
      <c r="H48" s="40">
        <f>'[1]Table 7'!G48/('[1]Table 1'!D48/1000)</f>
        <v>2.6224666462979935</v>
      </c>
    </row>
    <row r="49" spans="1:8" x14ac:dyDescent="0.25">
      <c r="A49" s="5" t="str">
        <f>'[1]Table 7'!A49</f>
        <v>NC0050</v>
      </c>
      <c r="B49" s="5" t="str">
        <f>'[1]Table 7'!B49</f>
        <v>Pitt (Sheppard)</v>
      </c>
      <c r="C49" s="37">
        <f>'[1]Table 7'!C49/'[1]Table 7'!$F49</f>
        <v>0.6172116887329343</v>
      </c>
      <c r="D49" s="37">
        <f>'[1]Table 7'!D49/'[1]Table 7'!$F49</f>
        <v>5.0835962610208472E-2</v>
      </c>
      <c r="E49" s="37">
        <f>'[1]Table 7'!E49/'[1]Table 7'!$F49</f>
        <v>0.33195234865685724</v>
      </c>
      <c r="F49" s="38">
        <f>'[1]Table 7'!F49/'[1]Table 1'!D49</f>
        <v>1.157163817517999</v>
      </c>
      <c r="G49" s="39">
        <f>'[1]Table 7'!J49/'[1]Table 1'!D49</f>
        <v>0.16571695044414872</v>
      </c>
      <c r="H49" s="40">
        <f>'[1]Table 7'!G49/('[1]Table 1'!D49/1000)</f>
        <v>1.7117639699275484</v>
      </c>
    </row>
    <row r="50" spans="1:8" x14ac:dyDescent="0.25">
      <c r="A50" s="5" t="str">
        <f>'[1]Table 7'!A50</f>
        <v>NC0051</v>
      </c>
      <c r="B50" s="5" t="str">
        <f>'[1]Table 7'!B50</f>
        <v>Polk</v>
      </c>
      <c r="C50" s="37">
        <f>'[1]Table 7'!C50/'[1]Table 7'!$F50</f>
        <v>0.68422384831331395</v>
      </c>
      <c r="D50" s="37">
        <f>'[1]Table 7'!D50/'[1]Table 7'!$F50</f>
        <v>5.5041649408624417E-2</v>
      </c>
      <c r="E50" s="37">
        <f>'[1]Table 7'!E50/'[1]Table 7'!$F50</f>
        <v>0.26073450227806155</v>
      </c>
      <c r="F50" s="38">
        <f>'[1]Table 7'!F50/'[1]Table 1'!D50</f>
        <v>2.1093044702227832</v>
      </c>
      <c r="G50" s="39">
        <f>'[1]Table 7'!J50/'[1]Table 1'!D50</f>
        <v>2.9618502159879627</v>
      </c>
      <c r="H50" s="40">
        <f>'[1]Table 7'!G50/('[1]Table 1'!D50/1000)</f>
        <v>6.7465903023831473</v>
      </c>
    </row>
    <row r="51" spans="1:8" x14ac:dyDescent="0.25">
      <c r="A51" s="5" t="str">
        <f>'[1]Table 7'!A51</f>
        <v>NC0052</v>
      </c>
      <c r="B51" s="5" t="str">
        <f>'[1]Table 7'!B51</f>
        <v>Randolph</v>
      </c>
      <c r="C51" s="37">
        <f>'[1]Table 7'!C51/'[1]Table 7'!$F51</f>
        <v>0.60581093842534051</v>
      </c>
      <c r="D51" s="37">
        <f>'[1]Table 7'!D51/'[1]Table 7'!$F51</f>
        <v>5.9217792147510287E-2</v>
      </c>
      <c r="E51" s="37">
        <f>'[1]Table 7'!E51/'[1]Table 7'!$F51</f>
        <v>0.33497126942714917</v>
      </c>
      <c r="F51" s="38">
        <f>'[1]Table 7'!F51/'[1]Table 1'!D51</f>
        <v>1.7531252192213258</v>
      </c>
      <c r="G51" s="39">
        <f>'[1]Table 7'!J51/'[1]Table 1'!D51</f>
        <v>0.2158330410382322</v>
      </c>
      <c r="H51" s="40">
        <f>'[1]Table 7'!G51/('[1]Table 1'!D51/1000)</f>
        <v>2.0694493160294631</v>
      </c>
    </row>
    <row r="52" spans="1:8" x14ac:dyDescent="0.25">
      <c r="A52" s="5" t="str">
        <f>'[1]Table 7'!A52</f>
        <v>NC0053</v>
      </c>
      <c r="B52" s="5" t="str">
        <f>'[1]Table 7'!B52</f>
        <v>Robeson</v>
      </c>
      <c r="C52" s="37">
        <f>'[1]Table 7'!C52/'[1]Table 7'!$F52</f>
        <v>0.69388850306206196</v>
      </c>
      <c r="D52" s="37">
        <f>'[1]Table 7'!D52/'[1]Table 7'!$F52</f>
        <v>0</v>
      </c>
      <c r="E52" s="37">
        <f>'[1]Table 7'!E52/'[1]Table 7'!$F52</f>
        <v>0.26738588294715576</v>
      </c>
      <c r="F52" s="38">
        <f>'[1]Table 7'!F52/'[1]Table 1'!D52</f>
        <v>0.94554137750914113</v>
      </c>
      <c r="G52" s="39">
        <f>'[1]Table 7'!J52/'[1]Table 1'!D52</f>
        <v>0.19942541601373032</v>
      </c>
      <c r="H52" s="40">
        <f>'[1]Table 7'!G52/('[1]Table 1'!D52/1000)</f>
        <v>0.43280352212521456</v>
      </c>
    </row>
    <row r="53" spans="1:8" x14ac:dyDescent="0.25">
      <c r="A53" s="5" t="str">
        <f>'[1]Table 7'!A53</f>
        <v>NC0054</v>
      </c>
      <c r="B53" s="5" t="str">
        <f>'[1]Table 7'!B53</f>
        <v>Rockingham</v>
      </c>
      <c r="C53" s="37">
        <f>'[1]Table 7'!C53/'[1]Table 7'!$F53</f>
        <v>0.6916290758860969</v>
      </c>
      <c r="D53" s="37">
        <f>'[1]Table 7'!D53/'[1]Table 7'!$F53</f>
        <v>3.4552886132897559E-2</v>
      </c>
      <c r="E53" s="37">
        <f>'[1]Table 7'!E53/'[1]Table 7'!$F53</f>
        <v>0.27381803798100551</v>
      </c>
      <c r="F53" s="38">
        <f>'[1]Table 7'!F53/'[1]Table 1'!D53</f>
        <v>2.7129772150801048</v>
      </c>
      <c r="G53" s="39">
        <f>'[1]Table 7'!J53/'[1]Table 1'!D53</f>
        <v>0.2973312810284649</v>
      </c>
      <c r="H53" s="40">
        <f>'[1]Table 7'!G53/('[1]Table 1'!D53/1000)</f>
        <v>2.1570880395430008</v>
      </c>
    </row>
    <row r="54" spans="1:8" x14ac:dyDescent="0.25">
      <c r="A54" s="5" t="str">
        <f>'[1]Table 7'!A54</f>
        <v>NC0055</v>
      </c>
      <c r="B54" s="5" t="str">
        <f>'[1]Table 7'!B54</f>
        <v>Rowan</v>
      </c>
      <c r="C54" s="37">
        <f>'[1]Table 7'!C54/'[1]Table 7'!$F54</f>
        <v>0.58707397697480912</v>
      </c>
      <c r="D54" s="37">
        <f>'[1]Table 7'!D54/'[1]Table 7'!$F54</f>
        <v>6.2327596033283937E-2</v>
      </c>
      <c r="E54" s="37">
        <f>'[1]Table 7'!E54/'[1]Table 7'!$F54</f>
        <v>0.35059842699190696</v>
      </c>
      <c r="F54" s="38">
        <f>'[1]Table 7'!F54/'[1]Table 1'!D54</f>
        <v>1.58167827729941</v>
      </c>
      <c r="G54" s="39">
        <f>'[1]Table 7'!J54/'[1]Table 1'!D54</f>
        <v>0.4414276030173222</v>
      </c>
      <c r="H54" s="40">
        <f>'[1]Table 7'!G54/('[1]Table 1'!D54/1000)</f>
        <v>1.4927956384405694</v>
      </c>
    </row>
    <row r="55" spans="1:8" x14ac:dyDescent="0.25">
      <c r="A55" s="5" t="str">
        <f>'[1]Table 7'!A55</f>
        <v>NC0056</v>
      </c>
      <c r="B55" s="5" t="str">
        <f>'[1]Table 7'!B55</f>
        <v>Rutherford</v>
      </c>
      <c r="C55" s="37">
        <f>'[1]Table 7'!C55/'[1]Table 7'!$F55</f>
        <v>0.66196889667765535</v>
      </c>
      <c r="D55" s="37">
        <f>'[1]Table 7'!D55/'[1]Table 7'!$F55</f>
        <v>2.9412125148592507E-2</v>
      </c>
      <c r="E55" s="37">
        <f>'[1]Table 7'!E55/'[1]Table 7'!$F55</f>
        <v>0.30861897817375211</v>
      </c>
      <c r="F55" s="38">
        <f>'[1]Table 7'!F55/'[1]Table 1'!D55</f>
        <v>1.2034008288229829</v>
      </c>
      <c r="G55" s="39">
        <f>'[1]Table 7'!J55/'[1]Table 1'!D55</f>
        <v>0.89995133245830072</v>
      </c>
      <c r="H55" s="40">
        <f>'[1]Table 7'!G55/('[1]Table 1'!D55/1000)</f>
        <v>0.81112569498724318</v>
      </c>
    </row>
    <row r="56" spans="1:8" x14ac:dyDescent="0.25">
      <c r="A56" s="5" t="str">
        <f>'[1]Table 7'!A56</f>
        <v>NC0057</v>
      </c>
      <c r="B56" s="5" t="str">
        <f>'[1]Table 7'!B56</f>
        <v>Sampson</v>
      </c>
      <c r="C56" s="37">
        <f>'[1]Table 7'!C56/'[1]Table 7'!$F56</f>
        <v>0.58584261768543611</v>
      </c>
      <c r="D56" s="37">
        <f>'[1]Table 7'!D56/'[1]Table 7'!$F56</f>
        <v>3.556910569105691E-2</v>
      </c>
      <c r="E56" s="37">
        <f>'[1]Table 7'!E56/'[1]Table 7'!$F56</f>
        <v>0.37858827662350697</v>
      </c>
      <c r="F56" s="38">
        <f>'[1]Table 7'!F56/'[1]Table 1'!D56</f>
        <v>1.2393139800662385</v>
      </c>
      <c r="G56" s="39">
        <f>'[1]Table 7'!J56/'[1]Table 1'!D56</f>
        <v>0.78567319204515418</v>
      </c>
      <c r="H56" s="40">
        <f>'[1]Table 7'!G56/('[1]Table 1'!D56/1000)</f>
        <v>1.5237976769859902</v>
      </c>
    </row>
    <row r="57" spans="1:8" x14ac:dyDescent="0.25">
      <c r="A57" s="5" t="str">
        <f>'[1]Table 7'!A57</f>
        <v>NC0058</v>
      </c>
      <c r="B57" s="5" t="str">
        <f>'[1]Table 7'!B57</f>
        <v>Scotland</v>
      </c>
      <c r="C57" s="37">
        <f>'[1]Table 7'!C57/'[1]Table 7'!$F57</f>
        <v>0.61295503211991431</v>
      </c>
      <c r="D57" s="37">
        <f>'[1]Table 7'!D57/'[1]Table 7'!$F57</f>
        <v>6.0469230053067688E-2</v>
      </c>
      <c r="E57" s="37">
        <f>'[1]Table 7'!E57/'[1]Table 7'!$F57</f>
        <v>0.32657573782701799</v>
      </c>
      <c r="F57" s="38">
        <f>'[1]Table 7'!F57/'[1]Table 1'!D57</f>
        <v>1.1860972310410514</v>
      </c>
      <c r="G57" s="39">
        <f>'[1]Table 7'!J57/'[1]Table 1'!D57</f>
        <v>1.3947767992711813</v>
      </c>
      <c r="H57" s="40">
        <f>'[1]Table 7'!G57/('[1]Table 1'!D57/1000)</f>
        <v>1.3803384589901444</v>
      </c>
    </row>
    <row r="58" spans="1:8" x14ac:dyDescent="0.25">
      <c r="A58" s="5" t="str">
        <f>'[1]Table 7'!A58</f>
        <v>NC0059</v>
      </c>
      <c r="B58" s="5" t="str">
        <f>'[1]Table 7'!B58</f>
        <v>Stanly</v>
      </c>
      <c r="C58" s="6">
        <v>-1</v>
      </c>
      <c r="D58" s="6">
        <v>-1</v>
      </c>
      <c r="E58" s="6">
        <v>-1</v>
      </c>
      <c r="F58" s="6">
        <v>-1</v>
      </c>
      <c r="G58" s="6">
        <v>-1</v>
      </c>
      <c r="H58" s="6">
        <v>-1</v>
      </c>
    </row>
    <row r="59" spans="1:8" x14ac:dyDescent="0.25">
      <c r="A59" s="5" t="str">
        <f>'[1]Table 7'!A59</f>
        <v>NC0060</v>
      </c>
      <c r="B59" s="5" t="str">
        <f>'[1]Table 7'!B59</f>
        <v>Transylvania</v>
      </c>
      <c r="C59" s="37">
        <f>'[1]Table 7'!C59/'[1]Table 7'!$F59</f>
        <v>0.63722340002650057</v>
      </c>
      <c r="D59" s="37">
        <f>'[1]Table 7'!D59/'[1]Table 7'!$F59</f>
        <v>5.9916191864316945E-2</v>
      </c>
      <c r="E59" s="37">
        <f>'[1]Table 7'!E59/'[1]Table 7'!$F59</f>
        <v>0.30286040810918247</v>
      </c>
      <c r="F59" s="38">
        <f>'[1]Table 7'!F59/'[1]Table 1'!D59</f>
        <v>3.6349187236604457</v>
      </c>
      <c r="G59" s="39">
        <f>'[1]Table 7'!J59/'[1]Table 1'!D59</f>
        <v>1.9130343166767008</v>
      </c>
      <c r="H59" s="40">
        <f>'[1]Table 7'!G59/('[1]Table 1'!D59/1000)</f>
        <v>3.8832028898254065</v>
      </c>
    </row>
    <row r="60" spans="1:8" x14ac:dyDescent="0.25">
      <c r="A60" s="5" t="str">
        <f>'[1]Table 7'!A60</f>
        <v>NC0061</v>
      </c>
      <c r="B60" s="5" t="str">
        <f>'[1]Table 7'!B60</f>
        <v>Union</v>
      </c>
      <c r="C60" s="37">
        <f>'[1]Table 7'!C60/'[1]Table 7'!$F60</f>
        <v>0.54818696774690767</v>
      </c>
      <c r="D60" s="37">
        <f>'[1]Table 7'!D60/'[1]Table 7'!$F60</f>
        <v>0</v>
      </c>
      <c r="E60" s="37">
        <f>'[1]Table 7'!E60/'[1]Table 7'!$F60</f>
        <v>0.38823166737312625</v>
      </c>
      <c r="F60" s="38">
        <f>'[1]Table 7'!F60/'[1]Table 1'!D60</f>
        <v>0.85873999593455586</v>
      </c>
      <c r="G60" s="39">
        <f>'[1]Table 7'!J60/'[1]Table 1'!D60</f>
        <v>0.15209015831596065</v>
      </c>
      <c r="H60" s="40">
        <f>'[1]Table 7'!G60/('[1]Table 1'!D60/1000)</f>
        <v>1.0825426989822209</v>
      </c>
    </row>
    <row r="61" spans="1:8" x14ac:dyDescent="0.25">
      <c r="A61" s="5" t="str">
        <f>'[1]Table 7'!A61</f>
        <v>NC0062</v>
      </c>
      <c r="B61" s="5" t="str">
        <f>'[1]Table 7'!B61</f>
        <v>Vance (Perry)</v>
      </c>
      <c r="C61" s="37">
        <f>'[1]Table 7'!C61/'[1]Table 7'!$F61</f>
        <v>0.63609154578286808</v>
      </c>
      <c r="D61" s="37">
        <f>'[1]Table 7'!D61/'[1]Table 7'!$F61</f>
        <v>4.1143723686573416E-2</v>
      </c>
      <c r="E61" s="37">
        <f>'[1]Table 7'!E61/'[1]Table 7'!$F61</f>
        <v>0.32276473053055849</v>
      </c>
      <c r="F61" s="38">
        <f>'[1]Table 7'!F61/'[1]Table 1'!D61</f>
        <v>2.2246537642045454</v>
      </c>
      <c r="G61" s="39">
        <f>'[1]Table 7'!J61/'[1]Table 1'!D61</f>
        <v>1.121337890625</v>
      </c>
      <c r="H61" s="40">
        <f>'[1]Table 7'!G61/('[1]Table 1'!D61/1000)</f>
        <v>2.197265625</v>
      </c>
    </row>
    <row r="62" spans="1:8" x14ac:dyDescent="0.25">
      <c r="A62" s="5" t="str">
        <f>'[1]Table 7'!A62</f>
        <v>NC0063</v>
      </c>
      <c r="B62" s="5" t="str">
        <f>'[1]Table 7'!B62</f>
        <v>Wake</v>
      </c>
      <c r="C62" s="37">
        <f>'[1]Table 7'!C62/'[1]Table 7'!$F62</f>
        <v>0.4907209228102391</v>
      </c>
      <c r="D62" s="37">
        <f>'[1]Table 7'!D62/'[1]Table 7'!$F62</f>
        <v>5.2322529802105847E-2</v>
      </c>
      <c r="E62" s="37">
        <f>'[1]Table 7'!E62/'[1]Table 7'!$F62</f>
        <v>0.45695654738765501</v>
      </c>
      <c r="F62" s="38">
        <f>'[1]Table 7'!F62/'[1]Table 1'!D62</f>
        <v>1.2909827982479951</v>
      </c>
      <c r="G62" s="39">
        <f>'[1]Table 7'!J62/'[1]Table 1'!D62</f>
        <v>5.9361568759165706E-2</v>
      </c>
      <c r="H62" s="40">
        <f>'[1]Table 7'!G62/('[1]Table 1'!D62/1000)</f>
        <v>1.1784830667507649</v>
      </c>
    </row>
    <row r="63" spans="1:8" x14ac:dyDescent="0.25">
      <c r="A63" s="5" t="str">
        <f>'[1]Table 7'!A63</f>
        <v>NC0101</v>
      </c>
      <c r="B63" s="5" t="str">
        <f>'[1]Table 7'!B63</f>
        <v>Warren</v>
      </c>
      <c r="C63" s="37">
        <f>'[1]Table 7'!C63/'[1]Table 7'!$F63</f>
        <v>1.0000890234131576</v>
      </c>
      <c r="D63" s="37">
        <f>'[1]Table 7'!D63/'[1]Table 7'!$F63</f>
        <v>0</v>
      </c>
      <c r="E63" s="37">
        <f>'[1]Table 7'!E63/'[1]Table 7'!$F63</f>
        <v>-8.9023413157660459E-5</v>
      </c>
      <c r="F63" s="38">
        <f>'[1]Table 7'!F63/'[1]Table 1'!D63</f>
        <v>1.0984207695692563</v>
      </c>
      <c r="G63" s="39">
        <f>'[1]Table 7'!J63/'[1]Table 1'!D63</f>
        <v>1.3066542805456411</v>
      </c>
      <c r="H63" s="40">
        <f>'[1]Table 7'!G63/('[1]Table 1'!D63/1000)</f>
        <v>6.4538209553610715</v>
      </c>
    </row>
    <row r="64" spans="1:8" x14ac:dyDescent="0.25">
      <c r="A64" s="5" t="str">
        <f>'[1]Table 7'!A64</f>
        <v>NC0065</v>
      </c>
      <c r="B64" s="5" t="str">
        <f>'[1]Table 7'!B64</f>
        <v>Wayne</v>
      </c>
      <c r="C64" s="37">
        <f>'[1]Table 7'!C64/'[1]Table 7'!$F64</f>
        <v>0.57468245769740001</v>
      </c>
      <c r="D64" s="37">
        <f>'[1]Table 7'!D64/'[1]Table 7'!$F64</f>
        <v>5.1672462207737413E-2</v>
      </c>
      <c r="E64" s="37">
        <f>'[1]Table 7'!E64/'[1]Table 7'!$F64</f>
        <v>0.37364508009486258</v>
      </c>
      <c r="F64" s="38">
        <f>'[1]Table 7'!F64/'[1]Table 1'!D64</f>
        <v>1.0988081630042925</v>
      </c>
      <c r="G64" s="39">
        <f>'[1]Table 7'!J64/'[1]Table 1'!D64</f>
        <v>0.404233379429421</v>
      </c>
      <c r="H64" s="40">
        <f>'[1]Table 7'!G64/('[1]Table 1'!D64/1000)</f>
        <v>2.3021398709842447</v>
      </c>
    </row>
    <row r="65" spans="1:8" x14ac:dyDescent="0.25">
      <c r="A65" s="5" t="str">
        <f>'[1]Table 7'!A65</f>
        <v>NC0066</v>
      </c>
      <c r="B65" s="5" t="str">
        <f>'[1]Table 7'!B65</f>
        <v>Wilson</v>
      </c>
      <c r="C65" s="37">
        <f>'[1]Table 7'!C65/'[1]Table 7'!$F65</f>
        <v>0.58576580323495253</v>
      </c>
      <c r="D65" s="37">
        <f>'[1]Table 7'!D65/'[1]Table 7'!$F65</f>
        <v>4.8732241490370719E-2</v>
      </c>
      <c r="E65" s="37">
        <f>'[1]Table 7'!E65/'[1]Table 7'!$F65</f>
        <v>0.36550195527467677</v>
      </c>
      <c r="F65" s="38">
        <f>'[1]Table 7'!F65/'[1]Table 1'!D65</f>
        <v>2.4221900070027149</v>
      </c>
      <c r="G65" s="39">
        <f>'[1]Table 7'!J65/'[1]Table 1'!D65</f>
        <v>0.33970539454771059</v>
      </c>
      <c r="H65" s="40">
        <f>'[1]Table 7'!G65/('[1]Table 1'!D65/1000)</f>
        <v>1.9042470852734128</v>
      </c>
    </row>
    <row r="66" spans="1:8" ht="15.75" customHeight="1" thickBot="1" x14ac:dyDescent="0.3">
      <c r="A66" s="63" t="s">
        <v>6</v>
      </c>
      <c r="B66" s="64"/>
      <c r="C66" s="41">
        <f t="shared" ref="C66:H66" si="0">AVERAGE(C8:C65)</f>
        <v>0.58650962594568223</v>
      </c>
      <c r="D66" s="42">
        <f t="shared" si="0"/>
        <v>2.3773242973374173E-2</v>
      </c>
      <c r="E66" s="42">
        <f t="shared" si="0"/>
        <v>0.31499134600821255</v>
      </c>
      <c r="F66" s="43">
        <f t="shared" si="0"/>
        <v>1.620886849791813</v>
      </c>
      <c r="G66" s="43">
        <f t="shared" si="0"/>
        <v>0.65415388746761649</v>
      </c>
      <c r="H66" s="44">
        <f t="shared" si="0"/>
        <v>2.1639169429794469</v>
      </c>
    </row>
    <row r="67" spans="1:8" ht="16.5" thickTop="1" thickBot="1" x14ac:dyDescent="0.3">
      <c r="A67" s="70" t="s">
        <v>7</v>
      </c>
      <c r="B67" s="71"/>
      <c r="C67" s="45"/>
      <c r="D67" s="45"/>
      <c r="E67" s="45"/>
      <c r="F67" s="46"/>
      <c r="G67" s="47"/>
      <c r="H67" s="48"/>
    </row>
    <row r="68" spans="1:8" ht="15.75" thickTop="1" x14ac:dyDescent="0.25">
      <c r="A68" s="5" t="str">
        <f>'[1]Table 7'!A68</f>
        <v>NC0001</v>
      </c>
      <c r="B68" s="5" t="str">
        <f>'[1]Table 7'!B68</f>
        <v>Albemarle</v>
      </c>
      <c r="C68" s="37">
        <f>'[1]Table 7'!C68/'[1]Table 7'!$F68</f>
        <v>0.59354061133286795</v>
      </c>
      <c r="D68" s="37">
        <f>'[1]Table 7'!D68/'[1]Table 7'!$F68</f>
        <v>3.7004552478803826E-2</v>
      </c>
      <c r="E68" s="37">
        <f>'[1]Table 7'!E68/'[1]Table 7'!$F68</f>
        <v>0.36945483618832825</v>
      </c>
      <c r="F68" s="38">
        <f>'[1]Table 7'!F68/'[1]Table 1'!D68</f>
        <v>2.1394051570079142</v>
      </c>
      <c r="G68" s="39">
        <f>'[1]Table 7'!J68/'[1]Table 1'!D68</f>
        <v>0.34115394434516211</v>
      </c>
      <c r="H68" s="40">
        <f>'[1]Table 7'!G68/('[1]Table 1'!D68/1000)</f>
        <v>1.5190196579014552</v>
      </c>
    </row>
    <row r="69" spans="1:8" x14ac:dyDescent="0.25">
      <c r="A69" s="5" t="str">
        <f>'[1]Table 7'!A69</f>
        <v>NC0003</v>
      </c>
      <c r="B69" s="5" t="str">
        <f>'[1]Table 7'!B69</f>
        <v>AMY</v>
      </c>
      <c r="C69" s="37">
        <f>'[1]Table 7'!C69/'[1]Table 7'!$F69</f>
        <v>0.78314853351381097</v>
      </c>
      <c r="D69" s="37">
        <f>'[1]Table 7'!D69/'[1]Table 7'!$F69</f>
        <v>1.3149988298471211E-2</v>
      </c>
      <c r="E69" s="37">
        <f>'[1]Table 7'!E69/'[1]Table 7'!$F69</f>
        <v>0.20370147818771783</v>
      </c>
      <c r="F69" s="38">
        <f>'[1]Table 7'!F69/'[1]Table 1'!D69</f>
        <v>3.08787109375</v>
      </c>
      <c r="G69" s="39">
        <f>'[1]Table 7'!J69/'[1]Table 1'!D69</f>
        <v>0.52197265625</v>
      </c>
      <c r="H69" s="40">
        <f>'[1]Table 7'!G69/('[1]Table 1'!D69/1000)</f>
        <v>2.24609375</v>
      </c>
    </row>
    <row r="70" spans="1:8" x14ac:dyDescent="0.25">
      <c r="A70" s="5" t="str">
        <f>'[1]Table 7'!A70</f>
        <v>NC0002</v>
      </c>
      <c r="B70" s="5" t="str">
        <f>'[1]Table 7'!B70</f>
        <v>Appalachian</v>
      </c>
      <c r="C70" s="37">
        <f>'[1]Table 7'!C70/'[1]Table 7'!$F70</f>
        <v>0.63093366865765488</v>
      </c>
      <c r="D70" s="37">
        <f>'[1]Table 7'!D70/'[1]Table 7'!$F70</f>
        <v>5.3648616787173843E-2</v>
      </c>
      <c r="E70" s="37">
        <f>'[1]Table 7'!E70/'[1]Table 7'!$F70</f>
        <v>0.31541771455517131</v>
      </c>
      <c r="F70" s="38">
        <f>'[1]Table 7'!F70/'[1]Table 1'!D70</f>
        <v>1.358403950090078</v>
      </c>
      <c r="G70" s="39">
        <f>'[1]Table 7'!J70/'[1]Table 1'!D70</f>
        <v>0.20344965636885301</v>
      </c>
      <c r="H70" s="40">
        <f>'[1]Table 7'!G70/('[1]Table 1'!D70/1000)</f>
        <v>1.2944551945019016</v>
      </c>
    </row>
    <row r="71" spans="1:8" x14ac:dyDescent="0.25">
      <c r="A71" s="5" t="str">
        <f>'[1]Table 7'!A71</f>
        <v>NC0004</v>
      </c>
      <c r="B71" s="5" t="str">
        <f>'[1]Table 7'!B71</f>
        <v>BHM</v>
      </c>
      <c r="C71" s="37">
        <f>'[1]Table 7'!C71/'[1]Table 7'!$F71</f>
        <v>0.62784934805040493</v>
      </c>
      <c r="D71" s="37">
        <f>'[1]Table 7'!D71/'[1]Table 7'!$F71</f>
        <v>7.8874957005722144E-3</v>
      </c>
      <c r="E71" s="37">
        <f>'[1]Table 7'!E71/'[1]Table 7'!$F71</f>
        <v>0.36426315624902283</v>
      </c>
      <c r="F71" s="38">
        <f>'[1]Table 7'!F71/'[1]Table 1'!D71</f>
        <v>1.8911079902431813</v>
      </c>
      <c r="G71" s="39">
        <f>'[1]Table 7'!J71/'[1]Table 1'!D71</f>
        <v>0.73501367432921871</v>
      </c>
      <c r="H71" s="40">
        <f>'[1]Table 7'!G71/('[1]Table 1'!D71/1000)</f>
        <v>0.97568186857860895</v>
      </c>
    </row>
    <row r="72" spans="1:8" x14ac:dyDescent="0.25">
      <c r="A72" s="5" t="str">
        <f>'[1]Table 7'!A72</f>
        <v>NC0006</v>
      </c>
      <c r="B72" s="5" t="str">
        <f>'[1]Table 7'!B72</f>
        <v>CPC</v>
      </c>
      <c r="C72" s="37">
        <f>'[1]Table 7'!C72/'[1]Table 7'!$F72</f>
        <v>0.64423120445389948</v>
      </c>
      <c r="D72" s="37">
        <f>'[1]Table 7'!D72/'[1]Table 7'!$F72</f>
        <v>4.3352451649197224E-2</v>
      </c>
      <c r="E72" s="37">
        <f>'[1]Table 7'!E72/'[1]Table 7'!$F72</f>
        <v>0.31241634389690337</v>
      </c>
      <c r="F72" s="38">
        <f>'[1]Table 7'!F72/'[1]Table 1'!D72</f>
        <v>1.6890857261437979</v>
      </c>
      <c r="G72" s="39">
        <f>'[1]Table 7'!J72/'[1]Table 1'!D72</f>
        <v>0.14869646894352276</v>
      </c>
      <c r="H72" s="40">
        <f>'[1]Table 7'!G72/('[1]Table 1'!D72/1000)</f>
        <v>2.342751668323158</v>
      </c>
    </row>
    <row r="73" spans="1:8" x14ac:dyDescent="0.25">
      <c r="A73" s="5" t="str">
        <f>'[1]Table 7'!A73</f>
        <v>NC0007</v>
      </c>
      <c r="B73" s="5" t="str">
        <f>'[1]Table 7'!B73</f>
        <v>E. Albemarle</v>
      </c>
      <c r="C73" s="37">
        <f>'[1]Table 7'!C73/'[1]Table 7'!$F73</f>
        <v>0.64464838902627375</v>
      </c>
      <c r="D73" s="37">
        <f>'[1]Table 7'!D73/'[1]Table 7'!$F73</f>
        <v>3.8334836135091463E-2</v>
      </c>
      <c r="E73" s="37">
        <f>'[1]Table 7'!E73/'[1]Table 7'!$F73</f>
        <v>0.31701677483863477</v>
      </c>
      <c r="F73" s="38">
        <f>'[1]Table 7'!F73/'[1]Table 1'!D73</f>
        <v>2.0475637732951899</v>
      </c>
      <c r="G73" s="39">
        <f>'[1]Table 7'!J73/'[1]Table 1'!D73</f>
        <v>0.26128999826342875</v>
      </c>
      <c r="H73" s="40">
        <f>'[1]Table 7'!G73/('[1]Table 1'!D73/1000)</f>
        <v>1.1059217080549488</v>
      </c>
    </row>
    <row r="74" spans="1:8" x14ac:dyDescent="0.25">
      <c r="A74" s="5" t="str">
        <f>'[1]Table 7'!A74</f>
        <v>NC0008</v>
      </c>
      <c r="B74" s="5" t="str">
        <f>'[1]Table 7'!B74</f>
        <v>Fontana</v>
      </c>
      <c r="C74" s="37">
        <f>'[1]Table 7'!C74/'[1]Table 7'!$F74</f>
        <v>0.64078583612728668</v>
      </c>
      <c r="D74" s="37">
        <f>'[1]Table 7'!D74/'[1]Table 7'!$F74</f>
        <v>2.738300461963776E-2</v>
      </c>
      <c r="E74" s="37">
        <f>'[1]Table 7'!E74/'[1]Table 7'!$F74</f>
        <v>0.3318311592530756</v>
      </c>
      <c r="F74" s="38">
        <f>'[1]Table 7'!F74/'[1]Table 1'!D74</f>
        <v>2.4680126408415317</v>
      </c>
      <c r="G74" s="39">
        <f>'[1]Table 7'!J74/'[1]Table 1'!D74</f>
        <v>0.57120523500575093</v>
      </c>
      <c r="H74" s="40">
        <f>'[1]Table 7'!G74/('[1]Table 1'!D74/1000)</f>
        <v>5.1032372614487835</v>
      </c>
    </row>
    <row r="75" spans="1:8" x14ac:dyDescent="0.25">
      <c r="A75" s="5" t="str">
        <f>'[1]Table 7'!A75</f>
        <v>NC0011</v>
      </c>
      <c r="B75" s="5" t="str">
        <f>'[1]Table 7'!B75</f>
        <v>Nantahala</v>
      </c>
      <c r="C75" s="37">
        <f>'[1]Table 7'!C75/'[1]Table 7'!$F75</f>
        <v>0.69337744006288482</v>
      </c>
      <c r="D75" s="37">
        <f>'[1]Table 7'!D75/'[1]Table 7'!$F75</f>
        <v>0</v>
      </c>
      <c r="E75" s="37">
        <f>'[1]Table 7'!E75/'[1]Table 7'!$F75</f>
        <v>0.26969736669723571</v>
      </c>
      <c r="F75" s="38">
        <f>'[1]Table 7'!F75/'[1]Table 1'!D75</f>
        <v>3.23988200089136</v>
      </c>
      <c r="G75" s="39">
        <f>'[1]Table 7'!J75/'[1]Table 1'!D75</f>
        <v>0.56749931025700884</v>
      </c>
      <c r="H75" s="40">
        <f>'[1]Table 7'!G75/('[1]Table 1'!D75/1000)</f>
        <v>5.0085952588127931</v>
      </c>
    </row>
    <row r="76" spans="1:8" x14ac:dyDescent="0.25">
      <c r="A76" s="5" t="str">
        <f>'[1]Table 7'!A76</f>
        <v>NC0012</v>
      </c>
      <c r="B76" s="5" t="str">
        <f>'[1]Table 7'!B76</f>
        <v>Neuse</v>
      </c>
      <c r="C76" s="37">
        <f>'[1]Table 7'!C76/'[1]Table 7'!$F76</f>
        <v>0.62294218989280248</v>
      </c>
      <c r="D76" s="37">
        <f>'[1]Table 7'!D76/'[1]Table 7'!$F76</f>
        <v>4.7466364034128197E-2</v>
      </c>
      <c r="E76" s="37">
        <f>'[1]Table 7'!E76/'[1]Table 7'!$F76</f>
        <v>0.32959144607306934</v>
      </c>
      <c r="F76" s="38">
        <f>'[1]Table 7'!F76/'[1]Table 1'!D76</f>
        <v>1.6131814321793698</v>
      </c>
      <c r="G76" s="39">
        <f>'[1]Table 7'!J76/'[1]Table 1'!D76</f>
        <v>0.30454490311338545</v>
      </c>
      <c r="H76" s="40">
        <f>'[1]Table 7'!G76/('[1]Table 1'!D76/1000)</f>
        <v>3.6725375800955078</v>
      </c>
    </row>
    <row r="77" spans="1:8" x14ac:dyDescent="0.25">
      <c r="A77" s="5" t="str">
        <f>'[1]Table 7'!A77</f>
        <v>NC0013</v>
      </c>
      <c r="B77" s="5" t="str">
        <f>'[1]Table 7'!B77</f>
        <v>Northwestern</v>
      </c>
      <c r="C77" s="37">
        <f>'[1]Table 7'!C77/'[1]Table 7'!$F77</f>
        <v>0.58236646806731474</v>
      </c>
      <c r="D77" s="37">
        <f>'[1]Table 7'!D77/'[1]Table 7'!$F77</f>
        <v>3.7051554533523802E-2</v>
      </c>
      <c r="E77" s="37">
        <f>'[1]Table 7'!E77/'[1]Table 7'!$F77</f>
        <v>0.38058197739916144</v>
      </c>
      <c r="F77" s="38">
        <f>'[1]Table 7'!F77/'[1]Table 1'!D77</f>
        <v>2.0335128241462379</v>
      </c>
      <c r="G77" s="39">
        <f>'[1]Table 7'!J77/'[1]Table 1'!D77</f>
        <v>0.16337206556138115</v>
      </c>
      <c r="H77" s="40">
        <f>'[1]Table 7'!G77/('[1]Table 1'!D77/1000)</f>
        <v>0.98011430730716553</v>
      </c>
    </row>
    <row r="78" spans="1:8" x14ac:dyDescent="0.25">
      <c r="A78" s="5" t="str">
        <f>'[1]Table 7'!A78</f>
        <v>NC0014</v>
      </c>
      <c r="B78" s="5" t="str">
        <f>'[1]Table 7'!B78</f>
        <v>Pettigrew</v>
      </c>
      <c r="C78" s="37">
        <f>'[1]Table 7'!C78/'[1]Table 7'!$F78</f>
        <v>0.67651556660478729</v>
      </c>
      <c r="D78" s="37">
        <f>'[1]Table 7'!D78/'[1]Table 7'!$F78</f>
        <v>3.5263041682681691E-2</v>
      </c>
      <c r="E78" s="37">
        <f>'[1]Table 7'!E78/'[1]Table 7'!$F78</f>
        <v>0.28822139171253097</v>
      </c>
      <c r="F78" s="38">
        <f>'[1]Table 7'!F78/'[1]Table 1'!D78</f>
        <v>2.6842498079244868</v>
      </c>
      <c r="G78" s="39">
        <f>'[1]Table 7'!J78/'[1]Table 1'!D78</f>
        <v>1.1090549884754692</v>
      </c>
      <c r="H78" s="40">
        <f>'[1]Table 7'!G78/('[1]Table 1'!D78/1000)</f>
        <v>3.0951596970694766</v>
      </c>
    </row>
    <row r="79" spans="1:8" x14ac:dyDescent="0.25">
      <c r="A79" s="5" t="str">
        <f>'[1]Table 7'!A79</f>
        <v>NC0015</v>
      </c>
      <c r="B79" s="5" t="str">
        <f>'[1]Table 7'!B79</f>
        <v>Sandhill</v>
      </c>
      <c r="C79" s="37">
        <f>'[1]Table 7'!C79/'[1]Table 7'!$F79</f>
        <v>0.61167636130186953</v>
      </c>
      <c r="D79" s="37">
        <f>'[1]Table 7'!D79/'[1]Table 7'!$F79</f>
        <v>5.2519632446874048E-2</v>
      </c>
      <c r="E79" s="37">
        <f>'[1]Table 7'!E79/'[1]Table 7'!$F79</f>
        <v>0.33580400625125639</v>
      </c>
      <c r="F79" s="38">
        <f>'[1]Table 7'!F79/'[1]Table 1'!D79</f>
        <v>1.2487772091215341</v>
      </c>
      <c r="G79" s="39">
        <f>'[1]Table 7'!J79/'[1]Table 1'!D79</f>
        <v>0.11439573075926406</v>
      </c>
      <c r="H79" s="40">
        <f>'[1]Table 7'!G79/('[1]Table 1'!D79/1000)</f>
        <v>1.417141746566468</v>
      </c>
    </row>
    <row r="80" spans="1:8" ht="16.5" customHeight="1" thickBot="1" x14ac:dyDescent="0.3">
      <c r="A80" s="63" t="s">
        <v>6</v>
      </c>
      <c r="B80" s="64"/>
      <c r="C80" s="41">
        <f t="shared" ref="C80:H80" si="1">AVERAGE(C68:C79)</f>
        <v>0.64600130142432144</v>
      </c>
      <c r="D80" s="42">
        <f t="shared" si="1"/>
        <v>3.2755128197179607E-2</v>
      </c>
      <c r="E80" s="42">
        <f t="shared" si="1"/>
        <v>0.31816647094184231</v>
      </c>
      <c r="F80" s="43">
        <f t="shared" si="1"/>
        <v>2.125087800469557</v>
      </c>
      <c r="G80" s="43">
        <f t="shared" si="1"/>
        <v>0.42013738597270373</v>
      </c>
      <c r="H80" s="44">
        <f t="shared" si="1"/>
        <v>2.3967258082216891</v>
      </c>
    </row>
    <row r="81" spans="1:11" ht="16.5" thickTop="1" thickBot="1" x14ac:dyDescent="0.3">
      <c r="A81" s="3"/>
      <c r="B81" s="4" t="s">
        <v>8</v>
      </c>
      <c r="C81" s="45"/>
      <c r="D81" s="45"/>
      <c r="E81" s="45"/>
      <c r="F81" s="46"/>
      <c r="G81" s="47"/>
      <c r="H81" s="48"/>
    </row>
    <row r="82" spans="1:11" ht="15.75" thickTop="1" x14ac:dyDescent="0.25">
      <c r="A82" s="5" t="str">
        <f>'[1]Table 7'!A82</f>
        <v>NC0071</v>
      </c>
      <c r="B82" s="5" t="str">
        <f>'[1]Table 7'!B82</f>
        <v>Chapel Hill</v>
      </c>
      <c r="C82" s="49">
        <f>'[1]Table 7'!C82/'[1]Table 7'!$F82</f>
        <v>0.50194570161377117</v>
      </c>
      <c r="D82" s="49">
        <f>'[1]Table 7'!D82/'[1]Table 7'!$F82</f>
        <v>5.2089292693564743E-2</v>
      </c>
      <c r="E82" s="49">
        <f>'[1]Table 7'!E82/'[1]Table 7'!$F82</f>
        <v>0.44596500569266412</v>
      </c>
      <c r="F82" s="50">
        <f>'[1]Table 7'!F82/'[1]Table 1'!D82</f>
        <v>2.959499103146531</v>
      </c>
      <c r="G82" s="51">
        <f>'[1]Table 7'!J82/'[1]Table 1'!D82</f>
        <v>1.0334266507971099</v>
      </c>
      <c r="H82" s="40">
        <f>'[1]Table 7'!G82/('[1]Table 1'!D82/1000)</f>
        <v>2.7324694483093892</v>
      </c>
      <c r="K82" t="s">
        <v>22</v>
      </c>
    </row>
    <row r="83" spans="1:11" x14ac:dyDescent="0.25">
      <c r="A83" s="5"/>
      <c r="B83" s="5" t="str">
        <f>'[1]Table 7'!B83</f>
        <v>Clayton</v>
      </c>
      <c r="C83" s="49">
        <f>'[1]Table 7'!C83/'[1]Table 7'!$F83</f>
        <v>0.69835182628555847</v>
      </c>
      <c r="D83" s="49">
        <f>'[1]Table 7'!D83/'[1]Table 7'!$F83</f>
        <v>4.9734962758432616E-2</v>
      </c>
      <c r="E83" s="49">
        <f>'[1]Table 7'!E83/'[1]Table 7'!$F83</f>
        <v>0.25191321095600894</v>
      </c>
      <c r="F83" s="50">
        <f>'[1]Table 7'!F83/'[1]Table 1'!D83</f>
        <v>3.3855164454702829</v>
      </c>
      <c r="G83" s="51">
        <f>'[1]Table 7'!J83/'[1]Table 1'!D83</f>
        <v>1.665608770917484</v>
      </c>
      <c r="H83" s="40">
        <f>'[1]Table 7'!G83/('[1]Table 1'!D83/1000)</f>
        <v>1.03866128101558</v>
      </c>
    </row>
    <row r="84" spans="1:11" x14ac:dyDescent="0.25">
      <c r="A84" s="5" t="str">
        <f>'[1]Table 7'!A84</f>
        <v>NC0110</v>
      </c>
      <c r="B84" s="5" t="str">
        <f>'[1]Table 7'!B84</f>
        <v>Farmville</v>
      </c>
      <c r="C84" s="49">
        <f>'[1]Table 7'!C84/'[1]Table 7'!$F84</f>
        <v>0.50907242047729506</v>
      </c>
      <c r="D84" s="49">
        <f>'[1]Table 7'!D84/'[1]Table 7'!$F84</f>
        <v>8.9230671454447227E-2</v>
      </c>
      <c r="E84" s="49">
        <f>'[1]Table 7'!E84/'[1]Table 7'!$F84</f>
        <v>0.40169690806825764</v>
      </c>
      <c r="F84" s="50">
        <f>'[1]Table 7'!F84/'[1]Table 1'!D84</f>
        <v>1.815868436237738</v>
      </c>
      <c r="G84" s="51">
        <f>'[1]Table 7'!J84/'[1]Table 1'!D84</f>
        <v>2.920542412002308</v>
      </c>
      <c r="H84" s="40">
        <f>'[1]Table 7'!G84/('[1]Table 1'!D84/1000)</f>
        <v>5.1933064050778999</v>
      </c>
    </row>
    <row r="85" spans="1:11" x14ac:dyDescent="0.25">
      <c r="A85" s="5" t="str">
        <f>'[1]Table 7'!A85</f>
        <v>NC0075</v>
      </c>
      <c r="B85" s="5" t="str">
        <f>'[1]Table 7'!B85</f>
        <v>Hickory</v>
      </c>
      <c r="C85" s="49">
        <f>'[1]Table 7'!C85/'[1]Table 7'!$F85</f>
        <v>0.60481759619690656</v>
      </c>
      <c r="D85" s="49">
        <f>'[1]Table 7'!D85/'[1]Table 7'!$F85</f>
        <v>6.3143752798925215E-2</v>
      </c>
      <c r="E85" s="49">
        <f>'[1]Table 7'!E85/'[1]Table 7'!$F85</f>
        <v>0.33203865100416824</v>
      </c>
      <c r="F85" s="50">
        <f>'[1]Table 7'!F85/'[1]Table 1'!D85</f>
        <v>24.621713316369807</v>
      </c>
      <c r="G85" s="51">
        <f>'[1]Table 7'!J85/'[1]Table 1'!D85</f>
        <v>37.186174724342663</v>
      </c>
      <c r="H85" s="40">
        <f>'[1]Table 7'!G85/('[1]Table 1'!D85/1000)</f>
        <v>57.039864291772687</v>
      </c>
    </row>
    <row r="86" spans="1:11" x14ac:dyDescent="0.25">
      <c r="A86" s="5" t="str">
        <f>'[1]Table 7'!A86</f>
        <v>NC0079</v>
      </c>
      <c r="B86" s="5" t="str">
        <f>'[1]Table 7'!B86</f>
        <v>High Point</v>
      </c>
      <c r="C86" s="49">
        <f>'[1]Table 7'!C86/'[1]Table 7'!$F86</f>
        <v>0.67041733477100107</v>
      </c>
      <c r="D86" s="49">
        <f>'[1]Table 7'!D86/'[1]Table 7'!$F86</f>
        <v>2.1194988322265681E-2</v>
      </c>
      <c r="E86" s="49">
        <f>'[1]Table 7'!E86/'[1]Table 7'!$F86</f>
        <v>0.3083876769067333</v>
      </c>
      <c r="F86" s="50">
        <f>'[1]Table 7'!F86/'[1]Table 1'!D86</f>
        <v>6.2495772826735632</v>
      </c>
      <c r="G86" s="51">
        <f>'[1]Table 7'!J86/'[1]Table 1'!D86</f>
        <v>8.8279043166898745</v>
      </c>
      <c r="H86" s="40">
        <f>'[1]Table 7'!G86/('[1]Table 1'!D86/1000)</f>
        <v>18.699025263576686</v>
      </c>
    </row>
    <row r="87" spans="1:11" x14ac:dyDescent="0.25">
      <c r="A87" s="5" t="str">
        <f>'[1]Table 7'!A87</f>
        <v>NC0080</v>
      </c>
      <c r="B87" s="5" t="str">
        <f>'[1]Table 7'!B87</f>
        <v>Kings Mountain</v>
      </c>
      <c r="C87" s="49">
        <f>'[1]Table 7'!C87/'[1]Table 7'!$F87</f>
        <v>0.52885961102263401</v>
      </c>
      <c r="D87" s="49">
        <f>'[1]Table 7'!D87/'[1]Table 7'!$F87</f>
        <v>0</v>
      </c>
      <c r="E87" s="49">
        <f>'[1]Table 7'!E87/'[1]Table 7'!$F87</f>
        <v>0.43395589015974134</v>
      </c>
      <c r="F87" s="50">
        <f>'[1]Table 7'!F87/'[1]Table 1'!D87</f>
        <v>0.38499842069080842</v>
      </c>
      <c r="G87" s="51">
        <f>'[1]Table 7'!J87/'[1]Table 1'!D87</f>
        <v>0.46936140168335777</v>
      </c>
      <c r="H87" s="40">
        <f>'[1]Table 7'!G87/('[1]Table 1'!D87/1000)</f>
        <v>0.79894464985786218</v>
      </c>
    </row>
    <row r="88" spans="1:11" x14ac:dyDescent="0.25">
      <c r="A88" s="5" t="str">
        <f>'[1]Table 7'!A88</f>
        <v>NC0100</v>
      </c>
      <c r="B88" s="5" t="str">
        <f>'[1]Table 7'!B88</f>
        <v>Mooresville</v>
      </c>
      <c r="C88" s="49">
        <f>'[1]Table 7'!C88/'[1]Table 7'!$F88</f>
        <v>0.49670999429675594</v>
      </c>
      <c r="D88" s="49">
        <f>'[1]Table 7'!D88/'[1]Table 7'!$F88</f>
        <v>8.3029018446163935E-2</v>
      </c>
      <c r="E88" s="49">
        <f>'[1]Table 7'!E88/'[1]Table 7'!$F88</f>
        <v>0.42026098725708011</v>
      </c>
      <c r="F88" s="50">
        <f>'[1]Table 7'!F88/'[1]Table 1'!D88</f>
        <v>11.0670748940179</v>
      </c>
      <c r="G88" s="51">
        <f>'[1]Table 7'!J88/'[1]Table 1'!D88</f>
        <v>5.7848327837965146</v>
      </c>
      <c r="H88" s="40">
        <f>'[1]Table 7'!G88/('[1]Table 1'!D88/1000)</f>
        <v>11.587376354215733</v>
      </c>
    </row>
    <row r="89" spans="1:11" x14ac:dyDescent="0.25">
      <c r="A89" s="5" t="str">
        <f>'[1]Table 7'!A89</f>
        <v>NC0083</v>
      </c>
      <c r="B89" s="5" t="str">
        <f>'[1]Table 7'!B89</f>
        <v>Nashville</v>
      </c>
      <c r="C89" s="49">
        <f>'[1]Table 7'!C89/'[1]Table 7'!$F89</f>
        <v>0.51767910371055603</v>
      </c>
      <c r="D89" s="49">
        <f>'[1]Table 7'!D89/'[1]Table 7'!$F89</f>
        <v>5.2677561928255727E-2</v>
      </c>
      <c r="E89" s="49">
        <f>'[1]Table 7'!E89/'[1]Table 7'!$F89</f>
        <v>0.42964333436118818</v>
      </c>
      <c r="F89" s="50">
        <f>'[1]Table 7'!F89/'[1]Table 1'!D89</f>
        <v>0.553475935828877</v>
      </c>
      <c r="G89" s="51">
        <f>'[1]Table 7'!J89/'[1]Table 1'!D89</f>
        <v>0.76018318352486058</v>
      </c>
      <c r="H89" s="40">
        <f>'[1]Table 7'!G89/('[1]Table 1'!D89/1000)</f>
        <v>0.82489475480714536</v>
      </c>
    </row>
    <row r="90" spans="1:11" x14ac:dyDescent="0.25">
      <c r="A90" s="5" t="str">
        <f>'[1]Table 7'!A90</f>
        <v>NC0102</v>
      </c>
      <c r="B90" s="5" t="str">
        <f>'[1]Table 7'!B90</f>
        <v>Roanoke Rapids</v>
      </c>
      <c r="C90" s="49">
        <f>'[1]Table 7'!C90/'[1]Table 7'!$F90</f>
        <v>0.5476577793708125</v>
      </c>
      <c r="D90" s="49">
        <f>'[1]Table 7'!D90/'[1]Table 7'!$F90</f>
        <v>8.8064187046789269E-2</v>
      </c>
      <c r="E90" s="49">
        <f>'[1]Table 7'!E90/'[1]Table 7'!$F90</f>
        <v>0.36427803358239819</v>
      </c>
      <c r="F90" s="50">
        <f>'[1]Table 7'!F90/'[1]Table 1'!D90</f>
        <v>6.7477209302325578</v>
      </c>
      <c r="G90" s="51">
        <f>'[1]Table 7'!J90/'[1]Table 1'!D90</f>
        <v>5.0427906976744188</v>
      </c>
      <c r="H90" s="40">
        <f>'[1]Table 7'!G90/('[1]Table 1'!D90/1000)</f>
        <v>8</v>
      </c>
    </row>
    <row r="91" spans="1:11" x14ac:dyDescent="0.25">
      <c r="A91" s="5" t="str">
        <f>'[1]Table 7'!A91</f>
        <v>NC0088</v>
      </c>
      <c r="B91" s="5" t="str">
        <f>'[1]Table 7'!B91</f>
        <v>Southern Pines</v>
      </c>
      <c r="C91" s="49">
        <f>'[1]Table 7'!C91/'[1]Table 7'!$F91</f>
        <v>0.65859024288729673</v>
      </c>
      <c r="D91" s="49">
        <f>'[1]Table 7'!D91/'[1]Table 7'!$F91</f>
        <v>4.3434313404881526E-2</v>
      </c>
      <c r="E91" s="49">
        <f>'[1]Table 7'!E91/'[1]Table 7'!$F91</f>
        <v>0.29797544370782175</v>
      </c>
      <c r="F91" s="50">
        <f>'[1]Table 7'!F91/'[1]Table 1'!D91</f>
        <v>4.328250659460851</v>
      </c>
      <c r="G91" s="51">
        <f>'[1]Table 7'!J91/'[1]Table 1'!D91</f>
        <v>3.9383001994466964</v>
      </c>
      <c r="H91" s="40">
        <f>'[1]Table 7'!G91/('[1]Table 1'!D91/1000)</f>
        <v>7.9778678504793161</v>
      </c>
    </row>
    <row r="92" spans="1:11" x14ac:dyDescent="0.25">
      <c r="A92" s="5" t="str">
        <f>'[1]Table 7'!A92</f>
        <v>NC0093</v>
      </c>
      <c r="B92" s="5" t="str">
        <f>'[1]Table 7'!B92</f>
        <v>Washington</v>
      </c>
      <c r="C92" s="49">
        <f>'[1]Table 7'!C92/'[1]Table 7'!$F92</f>
        <v>0.66367556014150941</v>
      </c>
      <c r="D92" s="49">
        <f>'[1]Table 7'!D92/'[1]Table 7'!$F92</f>
        <v>5.2034198113207544E-2</v>
      </c>
      <c r="E92" s="49">
        <f>'[1]Table 7'!E92/'[1]Table 7'!$F92</f>
        <v>0.284290241745283</v>
      </c>
      <c r="F92" s="50">
        <f>'[1]Table 7'!F92/'[1]Table 1'!D92</f>
        <v>4.1463824585529832</v>
      </c>
      <c r="G92" s="51">
        <f>'[1]Table 7'!J92/'[1]Table 1'!D92</f>
        <v>3.8599587439834977</v>
      </c>
      <c r="H92" s="40">
        <f>'[1]Table 7'!G92/('[1]Table 1'!D92/1000)</f>
        <v>1.9864007945603177</v>
      </c>
    </row>
    <row r="93" spans="1:11" ht="17.25" customHeight="1" thickBot="1" x14ac:dyDescent="0.3">
      <c r="A93" s="63" t="s">
        <v>6</v>
      </c>
      <c r="B93" s="64"/>
      <c r="C93" s="41">
        <f t="shared" ref="C93:H93" si="2">AVERAGE(C82:C92)</f>
        <v>0.58161610643400874</v>
      </c>
      <c r="D93" s="42">
        <f t="shared" si="2"/>
        <v>5.405754063335759E-2</v>
      </c>
      <c r="E93" s="42">
        <f t="shared" si="2"/>
        <v>0.36094594394921314</v>
      </c>
      <c r="F93" s="43">
        <f t="shared" si="2"/>
        <v>6.0236434438801725</v>
      </c>
      <c r="G93" s="43">
        <f t="shared" si="2"/>
        <v>6.4990076258962537</v>
      </c>
      <c r="H93" s="44">
        <f t="shared" si="2"/>
        <v>10.534437372152057</v>
      </c>
    </row>
    <row r="94" spans="1:11" ht="17.25" thickTop="1" thickBot="1" x14ac:dyDescent="0.3">
      <c r="A94" s="52"/>
      <c r="B94" s="53"/>
      <c r="C94" s="54"/>
      <c r="D94" s="54"/>
      <c r="E94" s="54"/>
      <c r="F94" s="55"/>
      <c r="G94" s="56"/>
      <c r="H94" s="57"/>
    </row>
    <row r="95" spans="1:11" ht="17.25" customHeight="1" thickTop="1" x14ac:dyDescent="0.25">
      <c r="A95" s="65" t="s">
        <v>9</v>
      </c>
      <c r="B95" s="66"/>
      <c r="C95" s="58">
        <f t="shared" ref="C95:H95" si="3">AVERAGE(C82:C92,C68:C79,C8:C65)</f>
        <v>0.59465865546562391</v>
      </c>
      <c r="D95" s="58">
        <f t="shared" si="3"/>
        <v>2.9216575034429506E-2</v>
      </c>
      <c r="E95" s="58">
        <f t="shared" si="3"/>
        <v>0.32170248275579982</v>
      </c>
      <c r="F95" s="59">
        <f t="shared" si="3"/>
        <v>2.293488503410392</v>
      </c>
      <c r="G95" s="58">
        <f t="shared" si="3"/>
        <v>1.4132303455512711</v>
      </c>
      <c r="H95" s="60">
        <f t="shared" si="3"/>
        <v>3.3351444874708753</v>
      </c>
    </row>
  </sheetData>
  <mergeCells count="6">
    <mergeCell ref="A93:B93"/>
    <mergeCell ref="A95:B95"/>
    <mergeCell ref="B4:B6"/>
    <mergeCell ref="A66:B66"/>
    <mergeCell ref="A67:B67"/>
    <mergeCell ref="A80:B8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Amanda</dc:creator>
  <cp:lastModifiedBy>Johnson, Amanda</cp:lastModifiedBy>
  <dcterms:created xsi:type="dcterms:W3CDTF">2016-11-29T15:43:20Z</dcterms:created>
  <dcterms:modified xsi:type="dcterms:W3CDTF">2017-01-24T13:54:59Z</dcterms:modified>
</cp:coreProperties>
</file>