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8075" windowHeight="12270"/>
  </bookViews>
  <sheets>
    <sheet name="Tons" sheetId="1" r:id="rId1"/>
    <sheet name="Pound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3" i="2"/>
  <c r="B103"/>
  <c r="C103" i="1"/>
  <c r="C103" i="2" s="1"/>
  <c r="D103" i="1"/>
  <c r="D103" i="2" s="1"/>
  <c r="E103" i="1"/>
  <c r="E103" i="2" s="1"/>
  <c r="F103" i="1"/>
  <c r="F103" i="2" s="1"/>
  <c r="G103" i="1"/>
  <c r="G103" i="2" s="1"/>
  <c r="H103" i="1"/>
  <c r="H103" i="2" s="1"/>
  <c r="B103" i="1"/>
  <c r="I4" i="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E3"/>
  <c r="F3"/>
  <c r="G3"/>
  <c r="H3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J4" i="1"/>
  <c r="J4" i="2" s="1"/>
  <c r="K4" s="1"/>
  <c r="J5" i="1"/>
  <c r="J5" i="2" s="1"/>
  <c r="K5" s="1"/>
  <c r="J6" i="1"/>
  <c r="J6" i="2" s="1"/>
  <c r="K6" s="1"/>
  <c r="J7" i="1"/>
  <c r="J7" i="2" s="1"/>
  <c r="K7" s="1"/>
  <c r="J8" i="1"/>
  <c r="J8" i="2" s="1"/>
  <c r="K8" s="1"/>
  <c r="J9" i="1"/>
  <c r="J9" i="2" s="1"/>
  <c r="K9" s="1"/>
  <c r="J10" i="1"/>
  <c r="J10" i="2" s="1"/>
  <c r="K10" s="1"/>
  <c r="J11" i="1"/>
  <c r="J11" i="2" s="1"/>
  <c r="K11" s="1"/>
  <c r="J12" i="1"/>
  <c r="J12" i="2" s="1"/>
  <c r="K12" s="1"/>
  <c r="J13" i="1"/>
  <c r="J13" i="2" s="1"/>
  <c r="K13" s="1"/>
  <c r="J14" i="1"/>
  <c r="J14" i="2" s="1"/>
  <c r="K14" s="1"/>
  <c r="J15" i="1"/>
  <c r="J15" i="2" s="1"/>
  <c r="K15" s="1"/>
  <c r="J16" i="1"/>
  <c r="J16" i="2" s="1"/>
  <c r="K16" s="1"/>
  <c r="J17" i="1"/>
  <c r="J17" i="2" s="1"/>
  <c r="K17" s="1"/>
  <c r="J18" i="1"/>
  <c r="J18" i="2" s="1"/>
  <c r="K18" s="1"/>
  <c r="J19" i="1"/>
  <c r="J19" i="2" s="1"/>
  <c r="K19" s="1"/>
  <c r="J20" i="1"/>
  <c r="J20" i="2" s="1"/>
  <c r="K20" s="1"/>
  <c r="J21" i="1"/>
  <c r="J21" i="2" s="1"/>
  <c r="K21" s="1"/>
  <c r="J22" i="1"/>
  <c r="J22" i="2" s="1"/>
  <c r="K22" s="1"/>
  <c r="J23" i="1"/>
  <c r="J23" i="2" s="1"/>
  <c r="K23" s="1"/>
  <c r="J24" i="1"/>
  <c r="J24" i="2" s="1"/>
  <c r="K24" s="1"/>
  <c r="J25" i="1"/>
  <c r="J25" i="2" s="1"/>
  <c r="K25" s="1"/>
  <c r="J26" i="1"/>
  <c r="J26" i="2" s="1"/>
  <c r="K26" s="1"/>
  <c r="J27" i="1"/>
  <c r="J27" i="2" s="1"/>
  <c r="K27" s="1"/>
  <c r="J28" i="1"/>
  <c r="J28" i="2" s="1"/>
  <c r="K28" s="1"/>
  <c r="J29" i="1"/>
  <c r="J29" i="2" s="1"/>
  <c r="K29" s="1"/>
  <c r="J30" i="1"/>
  <c r="J30" i="2" s="1"/>
  <c r="K30" s="1"/>
  <c r="J31" i="1"/>
  <c r="J31" i="2" s="1"/>
  <c r="K31" s="1"/>
  <c r="J32" i="1"/>
  <c r="J32" i="2" s="1"/>
  <c r="K32" s="1"/>
  <c r="J33" i="1"/>
  <c r="J33" i="2" s="1"/>
  <c r="K33" s="1"/>
  <c r="J34" i="1"/>
  <c r="J34" i="2" s="1"/>
  <c r="K34" s="1"/>
  <c r="J35" i="1"/>
  <c r="J35" i="2" s="1"/>
  <c r="K35" s="1"/>
  <c r="J36" i="1"/>
  <c r="J36" i="2" s="1"/>
  <c r="K36" s="1"/>
  <c r="J37" i="1"/>
  <c r="J37" i="2" s="1"/>
  <c r="K37" s="1"/>
  <c r="J38" i="1"/>
  <c r="J38" i="2" s="1"/>
  <c r="K38" s="1"/>
  <c r="J39" i="1"/>
  <c r="J39" i="2" s="1"/>
  <c r="K39" s="1"/>
  <c r="J40" i="1"/>
  <c r="J40" i="2" s="1"/>
  <c r="K40" s="1"/>
  <c r="J41" i="1"/>
  <c r="J41" i="2" s="1"/>
  <c r="K41" s="1"/>
  <c r="J42" i="1"/>
  <c r="J42" i="2" s="1"/>
  <c r="K42" s="1"/>
  <c r="J43" i="1"/>
  <c r="J43" i="2" s="1"/>
  <c r="K43" s="1"/>
  <c r="J44" i="1"/>
  <c r="J44" i="2" s="1"/>
  <c r="K44" s="1"/>
  <c r="J45" i="1"/>
  <c r="J45" i="2" s="1"/>
  <c r="K45" s="1"/>
  <c r="J46" i="1"/>
  <c r="J46" i="2" s="1"/>
  <c r="K46" s="1"/>
  <c r="J47" i="1"/>
  <c r="J47" i="2" s="1"/>
  <c r="K47" s="1"/>
  <c r="J48" i="1"/>
  <c r="J48" i="2" s="1"/>
  <c r="K48" s="1"/>
  <c r="J49" i="1"/>
  <c r="J49" i="2" s="1"/>
  <c r="K49" s="1"/>
  <c r="J50" i="1"/>
  <c r="J50" i="2" s="1"/>
  <c r="K50" s="1"/>
  <c r="J51" i="1"/>
  <c r="J51" i="2" s="1"/>
  <c r="K51" s="1"/>
  <c r="J52" i="1"/>
  <c r="J52" i="2" s="1"/>
  <c r="K52" s="1"/>
  <c r="J53" i="1"/>
  <c r="J53" i="2" s="1"/>
  <c r="K53" s="1"/>
  <c r="J54" i="1"/>
  <c r="J54" i="2" s="1"/>
  <c r="K54" s="1"/>
  <c r="J55" i="1"/>
  <c r="J55" i="2" s="1"/>
  <c r="K55" s="1"/>
  <c r="J56" i="1"/>
  <c r="J56" i="2" s="1"/>
  <c r="K56" s="1"/>
  <c r="J57" i="1"/>
  <c r="J57" i="2" s="1"/>
  <c r="K57" s="1"/>
  <c r="J58" i="1"/>
  <c r="J58" i="2" s="1"/>
  <c r="K58" s="1"/>
  <c r="J59" i="1"/>
  <c r="J59" i="2" s="1"/>
  <c r="K59" s="1"/>
  <c r="J60" i="1"/>
  <c r="J60" i="2" s="1"/>
  <c r="K60" s="1"/>
  <c r="J61" i="1"/>
  <c r="J61" i="2" s="1"/>
  <c r="K61" s="1"/>
  <c r="J62" i="1"/>
  <c r="J62" i="2" s="1"/>
  <c r="K62" s="1"/>
  <c r="J63" i="1"/>
  <c r="J63" i="2" s="1"/>
  <c r="K63" s="1"/>
  <c r="J64" i="1"/>
  <c r="J64" i="2" s="1"/>
  <c r="K64" s="1"/>
  <c r="J65" i="1"/>
  <c r="J65" i="2" s="1"/>
  <c r="K65" s="1"/>
  <c r="J66" i="1"/>
  <c r="J66" i="2" s="1"/>
  <c r="K66" s="1"/>
  <c r="J67" i="1"/>
  <c r="J67" i="2" s="1"/>
  <c r="K67" s="1"/>
  <c r="J68" i="1"/>
  <c r="J68" i="2" s="1"/>
  <c r="K68" s="1"/>
  <c r="J69" i="1"/>
  <c r="J69" i="2" s="1"/>
  <c r="K69" s="1"/>
  <c r="J70" i="1"/>
  <c r="J70" i="2" s="1"/>
  <c r="K70" s="1"/>
  <c r="J71" i="1"/>
  <c r="J71" i="2" s="1"/>
  <c r="K71" s="1"/>
  <c r="J72" i="1"/>
  <c r="J72" i="2" s="1"/>
  <c r="K72" s="1"/>
  <c r="J73" i="1"/>
  <c r="J73" i="2" s="1"/>
  <c r="K73" s="1"/>
  <c r="J74" i="1"/>
  <c r="J74" i="2" s="1"/>
  <c r="K74" s="1"/>
  <c r="J75" i="1"/>
  <c r="J75" i="2" s="1"/>
  <c r="K75" s="1"/>
  <c r="J76" i="1"/>
  <c r="J76" i="2" s="1"/>
  <c r="K76" s="1"/>
  <c r="J77" i="1"/>
  <c r="J77" i="2" s="1"/>
  <c r="K77" s="1"/>
  <c r="J78" i="1"/>
  <c r="J78" i="2" s="1"/>
  <c r="K78" s="1"/>
  <c r="J79" i="1"/>
  <c r="J79" i="2" s="1"/>
  <c r="K79" s="1"/>
  <c r="J80" i="1"/>
  <c r="J80" i="2" s="1"/>
  <c r="K80" s="1"/>
  <c r="J81" i="1"/>
  <c r="J81" i="2" s="1"/>
  <c r="K81" s="1"/>
  <c r="J82" i="1"/>
  <c r="J82" i="2" s="1"/>
  <c r="K82" s="1"/>
  <c r="J83" i="1"/>
  <c r="J83" i="2" s="1"/>
  <c r="K83" s="1"/>
  <c r="J84" i="1"/>
  <c r="J84" i="2" s="1"/>
  <c r="K84" s="1"/>
  <c r="J85" i="1"/>
  <c r="J85" i="2" s="1"/>
  <c r="K85" s="1"/>
  <c r="J86" i="1"/>
  <c r="J86" i="2" s="1"/>
  <c r="K86" s="1"/>
  <c r="J87" i="1"/>
  <c r="J87" i="2" s="1"/>
  <c r="K87" s="1"/>
  <c r="J88" i="1"/>
  <c r="J88" i="2" s="1"/>
  <c r="K88" s="1"/>
  <c r="J89" i="1"/>
  <c r="J89" i="2" s="1"/>
  <c r="K89" s="1"/>
  <c r="J90" i="1"/>
  <c r="J90" i="2" s="1"/>
  <c r="K90" s="1"/>
  <c r="J91" i="1"/>
  <c r="J91" i="2" s="1"/>
  <c r="K91" s="1"/>
  <c r="J92" i="1"/>
  <c r="J92" i="2" s="1"/>
  <c r="K92" s="1"/>
  <c r="J93" i="1"/>
  <c r="J93" i="2" s="1"/>
  <c r="K93" s="1"/>
  <c r="J94" i="1"/>
  <c r="J94" i="2" s="1"/>
  <c r="K94" s="1"/>
  <c r="J95" i="1"/>
  <c r="J95" i="2" s="1"/>
  <c r="K95" s="1"/>
  <c r="J96" i="1"/>
  <c r="J96" i="2" s="1"/>
  <c r="K96" s="1"/>
  <c r="J97" i="1"/>
  <c r="J97" i="2" s="1"/>
  <c r="K97" s="1"/>
  <c r="J98" i="1"/>
  <c r="J98" i="2" s="1"/>
  <c r="K98" s="1"/>
  <c r="J99" i="1"/>
  <c r="J99" i="2" s="1"/>
  <c r="K99" s="1"/>
  <c r="J100" i="1"/>
  <c r="J100" i="2" s="1"/>
  <c r="K100" s="1"/>
  <c r="J101" i="1"/>
  <c r="J101" i="2" s="1"/>
  <c r="K101" s="1"/>
  <c r="J102" i="1"/>
  <c r="J102" i="2" s="1"/>
  <c r="K102" s="1"/>
  <c r="J3" i="1"/>
  <c r="K3" s="1"/>
  <c r="K101" l="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9"/>
  <c r="K7"/>
  <c r="K5"/>
  <c r="J3" i="2"/>
  <c r="K3" s="1"/>
  <c r="J103" i="1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K6"/>
  <c r="K4"/>
  <c r="K103" l="1"/>
  <c r="J103" i="2"/>
  <c r="K103" s="1"/>
</calcChain>
</file>

<file path=xl/sharedStrings.xml><?xml version="1.0" encoding="utf-8"?>
<sst xmlns="http://schemas.openxmlformats.org/spreadsheetml/2006/main" count="228" uniqueCount="122">
  <si>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</si>
  <si>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</si>
  <si>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</si>
  <si>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</si>
  <si>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</si>
  <si>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</si>
  <si>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</si>
  <si>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</si>
  <si>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</si>
  <si>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</si>
  <si>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</si>
  <si>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</si>
  <si>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</si>
  <si>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</si>
  <si>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</si>
  <si>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</si>
  <si>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</si>
  <si>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</si>
  <si>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</si>
  <si>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</si>
  <si>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</si>
  <si>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</si>
  <si>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</si>
  <si>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</si>
  <si>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</si>
  <si>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</si>
  <si>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</si>
  <si>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</si>
  <si>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</si>
  <si>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</si>
  <si>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</si>
  <si>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</si>
  <si>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</si>
  <si>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</si>
  <si>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</si>
  <si>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</si>
  <si>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</si>
  <si>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</si>
  <si>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</si>
  <si>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</si>
  <si>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</si>
  <si>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</si>
  <si>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</si>
  <si>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</si>
  <si>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</si>
  <si>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</si>
  <si>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</si>
  <si>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</si>
  <si>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</si>
  <si>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</si>
  <si>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</si>
  <si>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</si>
  <si>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</si>
  <si>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</si>
  <si>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</si>
  <si>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</si>
  <si>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</si>
  <si>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</si>
  <si>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</si>
  <si>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</si>
  <si>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</si>
  <si>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</si>
  <si>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</si>
  <si>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</si>
  <si>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</si>
  <si>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</si>
  <si>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</si>
  <si>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</si>
  <si>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</si>
  <si>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</si>
  <si>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</si>
  <si>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</si>
  <si>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</si>
  <si>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</si>
  <si>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</si>
  <si>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</si>
  <si>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</si>
  <si>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</si>
  <si>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</si>
  <si>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</si>
  <si>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</si>
  <si>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</si>
  <si>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</si>
  <si>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</si>
  <si>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</si>
  <si>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</si>
  <si>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</si>
  <si>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</si>
  <si>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</si>
  <si>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</si>
  <si>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</si>
  <si>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</si>
  <si>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</si>
  <si>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</si>
  <si>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</si>
  <si>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</si>
  <si>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</si>
  <si>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</si>
  <si>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</si>
  <si>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</si>
  <si>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</si>
  <si>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Population July 2010</t>
  </si>
  <si>
    <t>MSW Tons Managed 1991-1992</t>
  </si>
  <si>
    <t>MSW and C&amp;D Tons Disposed 2008-2009</t>
  </si>
  <si>
    <t>MSW and C&amp;D Tons Disposed 2007-2008</t>
  </si>
  <si>
    <t>MSW and C&amp;D Tons Disposed 2006-2007</t>
  </si>
  <si>
    <t>MSW and C&amp;D Tons Disposed 2009-2010</t>
  </si>
  <si>
    <t>MSW and C&amp;D Tons Disposed 2010-2011</t>
  </si>
  <si>
    <t>Base Year Per Capita 1991-1992 (tons/person)</t>
  </si>
  <si>
    <t>Per Capita 2010-2011 (tons/person)</t>
  </si>
  <si>
    <t>% Change from Base Year 1991-1992</t>
  </si>
  <si>
    <t>County Population, Waste Disposal, Per Capita Rate and Percent Reduction, FY 2010-2011</t>
  </si>
  <si>
    <t>MSW Pounds Managed 1991-1992</t>
  </si>
  <si>
    <t>MSW and C&amp;D Pounds Disposed 2006-2007</t>
  </si>
  <si>
    <t>MSW and C&amp;D Pounds Disposed 2007-2008</t>
  </si>
  <si>
    <t>MSW and C&amp;D Pounds Disposed 2008-2009</t>
  </si>
  <si>
    <t>MSW and C&amp;D Pounds Disposed 2009-2010</t>
  </si>
  <si>
    <t>MSW and C&amp;D Pounds Disposed 2010-2011</t>
  </si>
  <si>
    <t>Base Year Per Capita 1991-1992 (pounds/person)</t>
  </si>
  <si>
    <t>Per Capita 2010-2011 (pounds/person)</t>
  </si>
  <si>
    <t>Percent Change formula: (current year per capita minus base year per capita) divided by base year per capita</t>
  </si>
  <si>
    <t>STATE 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</si>
</sst>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2" xfId="1" applyFont="1" applyFill="1" applyBorder="1" applyAlignment="1"/>
    <xf numFmtId="4" fontId="1" fillId="0" borderId="2" xfId="1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center" wrapText="1"/>
    </xf>
    <xf numFmtId="0" fontId="1" fillId="2" borderId="4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wrapText="1"/>
    </xf>
    <xf numFmtId="2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0" fontId="1" fillId="0" borderId="5" xfId="1" applyFont="1" applyFill="1" applyBorder="1" applyAlignment="1"/>
    <xf numFmtId="4" fontId="1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/>
    <xf numFmtId="4" fontId="5" fillId="0" borderId="7" xfId="0" applyNumberFormat="1" applyFont="1" applyBorder="1"/>
    <xf numFmtId="4" fontId="4" fillId="0" borderId="6" xfId="1" applyNumberFormat="1" applyFont="1" applyFill="1" applyBorder="1" applyAlignment="1">
      <alignment horizontal="right"/>
    </xf>
    <xf numFmtId="2" fontId="5" fillId="0" borderId="7" xfId="0" applyNumberFormat="1" applyFont="1" applyBorder="1"/>
    <xf numFmtId="1" fontId="5" fillId="0" borderId="7" xfId="0" applyNumberFormat="1" applyFont="1" applyBorder="1"/>
  </cellXfs>
  <cellStyles count="2">
    <cellStyle name="Normal" xfId="0" builtinId="0"/>
    <cellStyle name="Normal_Sheet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workbookViewId="0">
      <selection activeCell="A2" sqref="A2"/>
    </sheetView>
  </sheetViews>
  <sheetFormatPr defaultRowHeight="15"/>
  <cols>
    <col min="1" max="1" width="11.42578125" bestFit="1" customWidth="1"/>
    <col min="2" max="3" width="11.7109375" bestFit="1" customWidth="1"/>
    <col min="4" max="5" width="12.7109375" bestFit="1" customWidth="1"/>
    <col min="6" max="8" width="11.7109375" bestFit="1" customWidth="1"/>
    <col min="9" max="9" width="13.7109375" bestFit="1" customWidth="1"/>
    <col min="10" max="10" width="13" customWidth="1"/>
    <col min="11" max="11" width="14.42578125" style="8" customWidth="1"/>
  </cols>
  <sheetData>
    <row r="1" spans="1:11">
      <c r="A1" t="s">
        <v>111</v>
      </c>
    </row>
    <row r="2" spans="1:11" ht="56.25" customHeight="1">
      <c r="A2" s="3" t="s">
        <v>0</v>
      </c>
      <c r="B2" s="3" t="s">
        <v>101</v>
      </c>
      <c r="C2" s="3" t="s">
        <v>102</v>
      </c>
      <c r="D2" s="3" t="s">
        <v>105</v>
      </c>
      <c r="E2" s="3" t="s">
        <v>104</v>
      </c>
      <c r="F2" s="3" t="s">
        <v>103</v>
      </c>
      <c r="G2" s="3" t="s">
        <v>106</v>
      </c>
      <c r="H2" s="3" t="s">
        <v>107</v>
      </c>
      <c r="I2" s="4" t="s">
        <v>108</v>
      </c>
      <c r="J2" s="5" t="s">
        <v>109</v>
      </c>
      <c r="K2" s="5" t="s">
        <v>110</v>
      </c>
    </row>
    <row r="3" spans="1:11">
      <c r="A3" s="1" t="s">
        <v>1</v>
      </c>
      <c r="B3" s="2">
        <v>151745</v>
      </c>
      <c r="C3" s="2">
        <v>99301.89</v>
      </c>
      <c r="D3" s="2">
        <v>156903.38176086001</v>
      </c>
      <c r="E3" s="2">
        <v>154441.89000000001</v>
      </c>
      <c r="F3" s="2">
        <v>129824.98715187301</v>
      </c>
      <c r="G3" s="2">
        <v>118854.35863698518</v>
      </c>
      <c r="H3" s="2">
        <v>110614.94537876596</v>
      </c>
      <c r="I3" s="2">
        <v>0.91</v>
      </c>
      <c r="J3" s="6">
        <f>H3/B3</f>
        <v>0.72895281807483581</v>
      </c>
      <c r="K3" s="9">
        <f>((J3-I3)/I3)*100</f>
        <v>-19.895294717051012</v>
      </c>
    </row>
    <row r="4" spans="1:11">
      <c r="A4" s="1" t="s">
        <v>2</v>
      </c>
      <c r="B4" s="2">
        <v>37254</v>
      </c>
      <c r="C4" s="2">
        <v>25716.32</v>
      </c>
      <c r="D4" s="2">
        <v>24082</v>
      </c>
      <c r="E4" s="2">
        <v>23606.26</v>
      </c>
      <c r="F4" s="2">
        <v>21166.07</v>
      </c>
      <c r="G4" s="2">
        <v>20201.93</v>
      </c>
      <c r="H4" s="2">
        <v>20240.035579613857</v>
      </c>
      <c r="I4" s="2">
        <v>0.9</v>
      </c>
      <c r="J4" s="6">
        <f t="shared" ref="J4:J67" si="0">H4/B4</f>
        <v>0.54329831909630799</v>
      </c>
      <c r="K4" s="9">
        <f t="shared" ref="K4:K67" si="1">((J4-I4)/I4)*100</f>
        <v>-39.633520100410223</v>
      </c>
    </row>
    <row r="5" spans="1:11">
      <c r="A5" s="1" t="s">
        <v>3</v>
      </c>
      <c r="B5" s="2">
        <v>11171</v>
      </c>
      <c r="C5" s="2">
        <v>14130.83</v>
      </c>
      <c r="D5" s="2">
        <v>9804</v>
      </c>
      <c r="E5" s="2">
        <v>9706.9</v>
      </c>
      <c r="F5" s="2">
        <v>8688.69</v>
      </c>
      <c r="G5" s="2">
        <v>8390.35</v>
      </c>
      <c r="H5" s="2">
        <v>8612.02</v>
      </c>
      <c r="I5" s="2">
        <v>1.45</v>
      </c>
      <c r="J5" s="6">
        <f t="shared" si="0"/>
        <v>0.7709265061319488</v>
      </c>
      <c r="K5" s="9">
        <f t="shared" si="1"/>
        <v>-46.832654749520771</v>
      </c>
    </row>
    <row r="6" spans="1:11">
      <c r="A6" s="1" t="s">
        <v>4</v>
      </c>
      <c r="B6" s="2">
        <v>26973</v>
      </c>
      <c r="C6" s="2">
        <v>14229.3</v>
      </c>
      <c r="D6" s="2">
        <v>23919.16</v>
      </c>
      <c r="E6" s="2">
        <v>21757.45</v>
      </c>
      <c r="F6" s="2">
        <v>21600.929072010698</v>
      </c>
      <c r="G6" s="2">
        <v>19200.00332848218</v>
      </c>
      <c r="H6" s="2">
        <v>20084.255987269229</v>
      </c>
      <c r="I6" s="2">
        <v>0.61</v>
      </c>
      <c r="J6" s="6">
        <f t="shared" si="0"/>
        <v>0.74460593880062387</v>
      </c>
      <c r="K6" s="9">
        <f t="shared" si="1"/>
        <v>22.066547344364569</v>
      </c>
    </row>
    <row r="7" spans="1:11">
      <c r="A7" s="1" t="s">
        <v>5</v>
      </c>
      <c r="B7" s="2">
        <v>27378</v>
      </c>
      <c r="C7" s="2">
        <v>18089.13</v>
      </c>
      <c r="D7" s="2">
        <v>23187.61</v>
      </c>
      <c r="E7" s="2">
        <v>24444.61</v>
      </c>
      <c r="F7" s="2">
        <v>22011.34</v>
      </c>
      <c r="G7" s="2">
        <v>19755.890000000003</v>
      </c>
      <c r="H7" s="2">
        <v>19245.926902209336</v>
      </c>
      <c r="I7" s="2">
        <v>0.81</v>
      </c>
      <c r="J7" s="6">
        <f t="shared" si="0"/>
        <v>0.70297052020634587</v>
      </c>
      <c r="K7" s="9">
        <f t="shared" si="1"/>
        <v>-13.213516023907923</v>
      </c>
    </row>
    <row r="8" spans="1:11">
      <c r="A8" s="1" t="s">
        <v>6</v>
      </c>
      <c r="B8" s="2">
        <v>17812</v>
      </c>
      <c r="C8" s="2">
        <v>11130.09</v>
      </c>
      <c r="D8" s="2">
        <v>20042.28</v>
      </c>
      <c r="E8" s="2">
        <v>21628.28</v>
      </c>
      <c r="F8" s="2">
        <v>17350.79</v>
      </c>
      <c r="G8" s="2">
        <v>16077.960000000001</v>
      </c>
      <c r="H8" s="2">
        <v>16686.565870706956</v>
      </c>
      <c r="I8" s="2">
        <v>0.74</v>
      </c>
      <c r="J8" s="6">
        <f t="shared" si="0"/>
        <v>0.93681595950521879</v>
      </c>
      <c r="K8" s="9">
        <f t="shared" si="1"/>
        <v>26.596751284489027</v>
      </c>
    </row>
    <row r="9" spans="1:11">
      <c r="A9" s="1" t="s">
        <v>7</v>
      </c>
      <c r="B9" s="2">
        <v>47929</v>
      </c>
      <c r="C9" s="2">
        <v>41796.03</v>
      </c>
      <c r="D9" s="2">
        <v>66996.19</v>
      </c>
      <c r="E9" s="2">
        <v>57752.65</v>
      </c>
      <c r="F9" s="2">
        <v>50767.655090326603</v>
      </c>
      <c r="G9" s="2">
        <v>49333.911659098587</v>
      </c>
      <c r="H9" s="2">
        <v>49452.136907124419</v>
      </c>
      <c r="I9" s="2">
        <v>0.99</v>
      </c>
      <c r="J9" s="6">
        <f t="shared" si="0"/>
        <v>1.0317790253734569</v>
      </c>
      <c r="K9" s="9">
        <f t="shared" si="1"/>
        <v>4.2201035730764547</v>
      </c>
    </row>
    <row r="10" spans="1:11">
      <c r="A10" s="1" t="s">
        <v>8</v>
      </c>
      <c r="B10" s="2">
        <v>21267</v>
      </c>
      <c r="C10" s="2">
        <v>17371.98</v>
      </c>
      <c r="D10" s="2">
        <v>22230.46</v>
      </c>
      <c r="E10" s="2">
        <v>19016.57</v>
      </c>
      <c r="F10" s="2">
        <v>17089.96</v>
      </c>
      <c r="G10" s="2">
        <v>15136.247140150188</v>
      </c>
      <c r="H10" s="2">
        <v>23257.588550857148</v>
      </c>
      <c r="I10" s="2">
        <v>0.86</v>
      </c>
      <c r="J10" s="6">
        <f t="shared" si="0"/>
        <v>1.0935998754341067</v>
      </c>
      <c r="K10" s="9">
        <f t="shared" si="1"/>
        <v>27.162776213268231</v>
      </c>
    </row>
    <row r="11" spans="1:11">
      <c r="A11" s="1" t="s">
        <v>9</v>
      </c>
      <c r="B11" s="2">
        <v>35243</v>
      </c>
      <c r="C11" s="2">
        <v>25048.21</v>
      </c>
      <c r="D11" s="2">
        <v>36815.199999999997</v>
      </c>
      <c r="E11" s="2">
        <v>41136.85</v>
      </c>
      <c r="F11" s="2">
        <v>35536.160000000003</v>
      </c>
      <c r="G11" s="2">
        <v>38487.135924197661</v>
      </c>
      <c r="H11" s="2">
        <v>41697.734320666321</v>
      </c>
      <c r="I11" s="2">
        <v>0.86</v>
      </c>
      <c r="J11" s="6">
        <f t="shared" si="0"/>
        <v>1.1831494004672225</v>
      </c>
      <c r="K11" s="9">
        <f t="shared" si="1"/>
        <v>37.575511682235174</v>
      </c>
    </row>
    <row r="12" spans="1:11">
      <c r="A12" s="1" t="s">
        <v>10</v>
      </c>
      <c r="B12" s="2">
        <v>108176</v>
      </c>
      <c r="C12" s="2">
        <v>78123.11</v>
      </c>
      <c r="D12" s="2">
        <v>188573.38</v>
      </c>
      <c r="E12" s="2">
        <v>168475.55</v>
      </c>
      <c r="F12" s="2">
        <v>127664.29</v>
      </c>
      <c r="G12" s="2">
        <v>120360.58329034642</v>
      </c>
      <c r="H12" s="2">
        <v>218786.44209266012</v>
      </c>
      <c r="I12" s="2">
        <v>1.48</v>
      </c>
      <c r="J12" s="6">
        <f t="shared" si="0"/>
        <v>2.0225044565583876</v>
      </c>
      <c r="K12" s="9">
        <f t="shared" si="1"/>
        <v>36.655706524215383</v>
      </c>
    </row>
    <row r="13" spans="1:11">
      <c r="A13" s="1" t="s">
        <v>11</v>
      </c>
      <c r="B13" s="2">
        <v>239179</v>
      </c>
      <c r="C13" s="2">
        <v>159040.21</v>
      </c>
      <c r="D13" s="2">
        <v>322737.73</v>
      </c>
      <c r="E13" s="2">
        <v>331932.46000000002</v>
      </c>
      <c r="F13" s="2">
        <v>259215.96</v>
      </c>
      <c r="G13" s="2">
        <v>232304.45</v>
      </c>
      <c r="H13" s="2">
        <v>224529.10645078198</v>
      </c>
      <c r="I13" s="2">
        <v>0.9</v>
      </c>
      <c r="J13" s="6">
        <f t="shared" si="0"/>
        <v>0.93874924826503159</v>
      </c>
      <c r="K13" s="9">
        <f t="shared" si="1"/>
        <v>4.3054720294479516</v>
      </c>
    </row>
    <row r="14" spans="1:11">
      <c r="A14" s="1" t="s">
        <v>12</v>
      </c>
      <c r="B14" s="2">
        <v>91008</v>
      </c>
      <c r="C14" s="2">
        <v>78005.509999999995</v>
      </c>
      <c r="D14" s="2">
        <v>90756.89</v>
      </c>
      <c r="E14" s="2">
        <v>83439.12</v>
      </c>
      <c r="F14" s="2">
        <v>74283.22</v>
      </c>
      <c r="G14" s="2">
        <v>69026.429999999993</v>
      </c>
      <c r="H14" s="2">
        <v>73151.051927603665</v>
      </c>
      <c r="I14" s="2">
        <v>1.02</v>
      </c>
      <c r="J14" s="6">
        <f t="shared" si="0"/>
        <v>0.80378705089226954</v>
      </c>
      <c r="K14" s="9">
        <f t="shared" si="1"/>
        <v>-21.197347951738283</v>
      </c>
    </row>
    <row r="15" spans="1:11">
      <c r="A15" s="1" t="s">
        <v>13</v>
      </c>
      <c r="B15" s="2">
        <v>179025</v>
      </c>
      <c r="C15" s="2">
        <v>95215.19</v>
      </c>
      <c r="D15" s="2">
        <v>361883.95627648098</v>
      </c>
      <c r="E15" s="2">
        <v>307501.532579661</v>
      </c>
      <c r="F15" s="2">
        <v>270152.947978538</v>
      </c>
      <c r="G15" s="2">
        <v>239988.01651400686</v>
      </c>
      <c r="H15" s="2">
        <v>227772.21711610965</v>
      </c>
      <c r="I15" s="2">
        <v>0.94</v>
      </c>
      <c r="J15" s="6">
        <f t="shared" si="0"/>
        <v>1.2722927921581324</v>
      </c>
      <c r="K15" s="9">
        <f t="shared" si="1"/>
        <v>35.3502970380992</v>
      </c>
    </row>
    <row r="16" spans="1:11">
      <c r="A16" s="1" t="s">
        <v>14</v>
      </c>
      <c r="B16" s="2">
        <v>83176</v>
      </c>
      <c r="C16" s="2">
        <v>65531.519999999997</v>
      </c>
      <c r="D16" s="2">
        <v>95173.58</v>
      </c>
      <c r="E16" s="2">
        <v>94939.25</v>
      </c>
      <c r="F16" s="2">
        <v>79436.740000000005</v>
      </c>
      <c r="G16" s="2">
        <v>92881.760000000009</v>
      </c>
      <c r="H16" s="2">
        <v>78210.19032737393</v>
      </c>
      <c r="I16" s="2">
        <v>0.92</v>
      </c>
      <c r="J16" s="6">
        <f t="shared" si="0"/>
        <v>0.94029756573259027</v>
      </c>
      <c r="K16" s="9">
        <f t="shared" si="1"/>
        <v>2.2062571448467638</v>
      </c>
    </row>
    <row r="17" spans="1:11">
      <c r="A17" s="1" t="s">
        <v>15</v>
      </c>
      <c r="B17" s="2">
        <v>10000</v>
      </c>
      <c r="C17" s="2">
        <v>1850.16</v>
      </c>
      <c r="D17" s="2">
        <v>5365.44</v>
      </c>
      <c r="E17" s="2">
        <v>4582.3</v>
      </c>
      <c r="F17" s="2">
        <v>4021.91</v>
      </c>
      <c r="G17" s="2">
        <v>4006.5099999999998</v>
      </c>
      <c r="H17" s="2">
        <v>3339.0299999999997</v>
      </c>
      <c r="I17" s="2">
        <v>0.31</v>
      </c>
      <c r="J17" s="6">
        <f t="shared" si="0"/>
        <v>0.33390299999999995</v>
      </c>
      <c r="K17" s="9">
        <f t="shared" si="1"/>
        <v>7.7106451612903069</v>
      </c>
    </row>
    <row r="18" spans="1:11">
      <c r="A18" s="1" t="s">
        <v>16</v>
      </c>
      <c r="B18" s="2">
        <v>66712</v>
      </c>
      <c r="C18" s="2">
        <v>86894.3</v>
      </c>
      <c r="D18" s="2">
        <v>119200.79</v>
      </c>
      <c r="E18" s="2">
        <v>105340.05</v>
      </c>
      <c r="F18" s="2">
        <v>95698.448922293202</v>
      </c>
      <c r="G18" s="2">
        <v>89384.982868146617</v>
      </c>
      <c r="H18" s="2">
        <v>85493.943037200865</v>
      </c>
      <c r="I18" s="2">
        <v>1.62</v>
      </c>
      <c r="J18" s="6">
        <f t="shared" si="0"/>
        <v>1.281537699922066</v>
      </c>
      <c r="K18" s="9">
        <f t="shared" si="1"/>
        <v>-20.89273457271198</v>
      </c>
    </row>
    <row r="19" spans="1:11">
      <c r="A19" s="1" t="s">
        <v>17</v>
      </c>
      <c r="B19" s="2">
        <v>23676</v>
      </c>
      <c r="C19" s="2">
        <v>5136.12</v>
      </c>
      <c r="D19" s="2">
        <v>6795.34</v>
      </c>
      <c r="E19" s="2">
        <v>8152.79</v>
      </c>
      <c r="F19" s="2">
        <v>9863.7099999999991</v>
      </c>
      <c r="G19" s="2">
        <v>9343.6877914421566</v>
      </c>
      <c r="H19" s="2">
        <v>6619.2418327502728</v>
      </c>
      <c r="I19" s="2">
        <v>0.25</v>
      </c>
      <c r="J19" s="6">
        <f t="shared" si="0"/>
        <v>0.27957601929169928</v>
      </c>
      <c r="K19" s="9">
        <f t="shared" si="1"/>
        <v>11.830407716679714</v>
      </c>
    </row>
    <row r="20" spans="1:11">
      <c r="A20" s="1" t="s">
        <v>18</v>
      </c>
      <c r="B20" s="2">
        <v>154654</v>
      </c>
      <c r="C20" s="2">
        <v>151559.31</v>
      </c>
      <c r="D20" s="2">
        <v>215196.06</v>
      </c>
      <c r="E20" s="2">
        <v>190014.2</v>
      </c>
      <c r="F20" s="2">
        <v>166137.87</v>
      </c>
      <c r="G20" s="2">
        <v>146367.56873499943</v>
      </c>
      <c r="H20" s="2">
        <v>145258.64580597743</v>
      </c>
      <c r="I20" s="2">
        <v>1.26</v>
      </c>
      <c r="J20" s="6">
        <f t="shared" si="0"/>
        <v>0.93924920018866265</v>
      </c>
      <c r="K20" s="9">
        <f t="shared" si="1"/>
        <v>-25.456412683439471</v>
      </c>
    </row>
    <row r="21" spans="1:11">
      <c r="A21" s="1" t="s">
        <v>19</v>
      </c>
      <c r="B21" s="2">
        <v>63870</v>
      </c>
      <c r="C21" s="2">
        <v>33235.129999999997</v>
      </c>
      <c r="D21" s="2">
        <v>34848.592635573499</v>
      </c>
      <c r="E21" s="2">
        <v>38543.757802640597</v>
      </c>
      <c r="F21" s="2">
        <v>32619.486395180898</v>
      </c>
      <c r="G21" s="2">
        <v>38397.920958264978</v>
      </c>
      <c r="H21" s="2">
        <v>42822.915539648253</v>
      </c>
      <c r="I21" s="2">
        <v>0.84</v>
      </c>
      <c r="J21" s="6">
        <f t="shared" si="0"/>
        <v>0.6704699473876351</v>
      </c>
      <c r="K21" s="9">
        <f t="shared" si="1"/>
        <v>-20.182149120519625</v>
      </c>
    </row>
    <row r="22" spans="1:11">
      <c r="A22" s="1" t="s">
        <v>20</v>
      </c>
      <c r="B22" s="2">
        <v>27527</v>
      </c>
      <c r="C22" s="2">
        <v>16020.17</v>
      </c>
      <c r="D22" s="2">
        <v>19686.68</v>
      </c>
      <c r="E22" s="2">
        <v>20558.080000000002</v>
      </c>
      <c r="F22" s="2">
        <v>16095.63</v>
      </c>
      <c r="G22" s="2">
        <v>14452.59</v>
      </c>
      <c r="H22" s="2">
        <v>18229.23</v>
      </c>
      <c r="I22" s="2">
        <v>0.78</v>
      </c>
      <c r="J22" s="6">
        <f t="shared" si="0"/>
        <v>0.66223090057034906</v>
      </c>
      <c r="K22" s="9">
        <f t="shared" si="1"/>
        <v>-15.098602490980891</v>
      </c>
    </row>
    <row r="23" spans="1:11">
      <c r="A23" s="1" t="s">
        <v>21</v>
      </c>
      <c r="B23" s="2">
        <v>14762</v>
      </c>
      <c r="C23" s="2">
        <v>13691.72</v>
      </c>
      <c r="D23" s="2">
        <v>16355.89</v>
      </c>
      <c r="E23" s="2">
        <v>17262.27</v>
      </c>
      <c r="F23" s="2">
        <v>15741.699000000001</v>
      </c>
      <c r="G23" s="2">
        <v>11926.49</v>
      </c>
      <c r="H23" s="2">
        <v>12139.84</v>
      </c>
      <c r="I23" s="2">
        <v>0.99</v>
      </c>
      <c r="J23" s="6">
        <f t="shared" si="0"/>
        <v>0.8223709524454681</v>
      </c>
      <c r="K23" s="9">
        <f t="shared" si="1"/>
        <v>-16.932227025710294</v>
      </c>
    </row>
    <row r="24" spans="1:11">
      <c r="A24" s="1" t="s">
        <v>22</v>
      </c>
      <c r="B24" s="2">
        <v>10622</v>
      </c>
      <c r="C24" s="2">
        <v>4172.34</v>
      </c>
      <c r="D24" s="2">
        <v>5924.21</v>
      </c>
      <c r="E24" s="2">
        <v>5356.95</v>
      </c>
      <c r="F24" s="2">
        <v>4933.55</v>
      </c>
      <c r="G24" s="2">
        <v>4597.45</v>
      </c>
      <c r="H24" s="2">
        <v>4663.2700000000004</v>
      </c>
      <c r="I24" s="2">
        <v>0.56999999999999995</v>
      </c>
      <c r="J24" s="6">
        <f t="shared" si="0"/>
        <v>0.4390199585765393</v>
      </c>
      <c r="K24" s="9">
        <f t="shared" si="1"/>
        <v>-22.978954635694851</v>
      </c>
    </row>
    <row r="25" spans="1:11">
      <c r="A25" s="1" t="s">
        <v>23</v>
      </c>
      <c r="B25" s="2">
        <v>98249</v>
      </c>
      <c r="C25" s="2">
        <v>73137.5</v>
      </c>
      <c r="D25" s="2">
        <v>154382.1</v>
      </c>
      <c r="E25" s="2">
        <v>140098.98000000001</v>
      </c>
      <c r="F25" s="2">
        <v>124348.57</v>
      </c>
      <c r="G25" s="2">
        <v>128102.5072902122</v>
      </c>
      <c r="H25" s="2">
        <v>144687.68041553049</v>
      </c>
      <c r="I25" s="2">
        <v>0.86</v>
      </c>
      <c r="J25" s="6">
        <f t="shared" si="0"/>
        <v>1.472663135660724</v>
      </c>
      <c r="K25" s="9">
        <f t="shared" si="1"/>
        <v>71.239899495433036</v>
      </c>
    </row>
    <row r="26" spans="1:11">
      <c r="A26" s="1" t="s">
        <v>24</v>
      </c>
      <c r="B26" s="2">
        <v>58204</v>
      </c>
      <c r="C26" s="2">
        <v>45199.16</v>
      </c>
      <c r="D26" s="2">
        <v>44529.29</v>
      </c>
      <c r="E26" s="2">
        <v>46414.55</v>
      </c>
      <c r="F26" s="2">
        <v>41314.769999999997</v>
      </c>
      <c r="G26" s="2">
        <v>41828.11</v>
      </c>
      <c r="H26" s="2">
        <v>41213.460000000006</v>
      </c>
      <c r="I26" s="2">
        <v>0.91</v>
      </c>
      <c r="J26" s="6">
        <f t="shared" si="0"/>
        <v>0.70808638581540795</v>
      </c>
      <c r="K26" s="9">
        <f t="shared" si="1"/>
        <v>-22.188309251054076</v>
      </c>
    </row>
    <row r="27" spans="1:11">
      <c r="A27" s="1" t="s">
        <v>25</v>
      </c>
      <c r="B27" s="2">
        <v>104147</v>
      </c>
      <c r="C27" s="2">
        <v>86549.01</v>
      </c>
      <c r="D27" s="2">
        <v>101073.69</v>
      </c>
      <c r="E27" s="2">
        <v>104319.48</v>
      </c>
      <c r="F27" s="2">
        <v>96408.252524073396</v>
      </c>
      <c r="G27" s="2">
        <v>80073.638085424391</v>
      </c>
      <c r="H27" s="2">
        <v>75949.027222909412</v>
      </c>
      <c r="I27" s="2">
        <v>1.05</v>
      </c>
      <c r="J27" s="6">
        <f t="shared" si="0"/>
        <v>0.72924834342716938</v>
      </c>
      <c r="K27" s="9">
        <f t="shared" si="1"/>
        <v>-30.547776816460065</v>
      </c>
    </row>
    <row r="28" spans="1:11">
      <c r="A28" s="1" t="s">
        <v>26</v>
      </c>
      <c r="B28" s="2">
        <v>326673</v>
      </c>
      <c r="C28" s="2">
        <v>227301.67</v>
      </c>
      <c r="D28" s="2">
        <v>449386.21</v>
      </c>
      <c r="E28" s="2">
        <v>425481.03680504201</v>
      </c>
      <c r="F28" s="2">
        <v>404787.20234884002</v>
      </c>
      <c r="G28" s="2">
        <v>369793.67523219239</v>
      </c>
      <c r="H28" s="2">
        <v>357671.49588145496</v>
      </c>
      <c r="I28" s="2">
        <v>0.81</v>
      </c>
      <c r="J28" s="6">
        <f t="shared" si="0"/>
        <v>1.0948915150056937</v>
      </c>
      <c r="K28" s="9">
        <f t="shared" si="1"/>
        <v>35.171791976011555</v>
      </c>
    </row>
    <row r="29" spans="1:11">
      <c r="A29" s="1" t="s">
        <v>27</v>
      </c>
      <c r="B29" s="2">
        <v>23559</v>
      </c>
      <c r="C29" s="2">
        <v>13792.48</v>
      </c>
      <c r="D29" s="2">
        <v>31288.159409034601</v>
      </c>
      <c r="E29" s="2">
        <v>36495.689528568801</v>
      </c>
      <c r="F29" s="2">
        <v>24769.201669209499</v>
      </c>
      <c r="G29" s="2">
        <v>22564.59264796571</v>
      </c>
      <c r="H29" s="2">
        <v>22944.324569391971</v>
      </c>
      <c r="I29" s="2">
        <v>1</v>
      </c>
      <c r="J29" s="6">
        <f t="shared" si="0"/>
        <v>0.97390910350150561</v>
      </c>
      <c r="K29" s="9">
        <f t="shared" si="1"/>
        <v>-2.6090896498494387</v>
      </c>
    </row>
    <row r="30" spans="1:11">
      <c r="A30" s="1" t="s">
        <v>28</v>
      </c>
      <c r="B30" s="2">
        <v>33886</v>
      </c>
      <c r="C30" s="2">
        <v>51299.83</v>
      </c>
      <c r="D30" s="2">
        <v>110979.61059096501</v>
      </c>
      <c r="E30" s="2">
        <v>93059.290471431203</v>
      </c>
      <c r="F30" s="2">
        <v>70063.868330790501</v>
      </c>
      <c r="G30" s="2">
        <v>67041.297352034293</v>
      </c>
      <c r="H30" s="2">
        <v>71629.955430608024</v>
      </c>
      <c r="I30" s="2">
        <v>2.23</v>
      </c>
      <c r="J30" s="6">
        <f t="shared" si="0"/>
        <v>2.1138510131206996</v>
      </c>
      <c r="K30" s="9">
        <f t="shared" si="1"/>
        <v>-5.2084747479506914</v>
      </c>
    </row>
    <row r="31" spans="1:11">
      <c r="A31" s="1" t="s">
        <v>29</v>
      </c>
      <c r="B31" s="2">
        <v>163488</v>
      </c>
      <c r="C31" s="2">
        <v>139616.85</v>
      </c>
      <c r="D31" s="2">
        <v>133739.01025629099</v>
      </c>
      <c r="E31" s="2">
        <v>164145.22501286099</v>
      </c>
      <c r="F31" s="2">
        <v>138527.33267740099</v>
      </c>
      <c r="G31" s="2">
        <v>131436.73021885639</v>
      </c>
      <c r="H31" s="2">
        <v>142374.25730473519</v>
      </c>
      <c r="I31" s="2">
        <v>1.08</v>
      </c>
      <c r="J31" s="6">
        <f t="shared" si="0"/>
        <v>0.87085448048012815</v>
      </c>
      <c r="K31" s="9">
        <f t="shared" si="1"/>
        <v>-19.365325881469623</v>
      </c>
    </row>
    <row r="32" spans="1:11">
      <c r="A32" s="1" t="s">
        <v>30</v>
      </c>
      <c r="B32" s="2">
        <v>41378</v>
      </c>
      <c r="C32" s="2">
        <v>19348.400000000001</v>
      </c>
      <c r="D32" s="2">
        <v>39052.22</v>
      </c>
      <c r="E32" s="2">
        <v>39666.699999999997</v>
      </c>
      <c r="F32" s="2">
        <v>35232.839999999997</v>
      </c>
      <c r="G32" s="2">
        <v>35419.479999999996</v>
      </c>
      <c r="H32" s="2">
        <v>31390.575462473273</v>
      </c>
      <c r="I32" s="2">
        <v>0.68</v>
      </c>
      <c r="J32" s="6">
        <f t="shared" si="0"/>
        <v>0.75862959694700738</v>
      </c>
      <c r="K32" s="9">
        <f t="shared" si="1"/>
        <v>11.563176021618723</v>
      </c>
    </row>
    <row r="33" spans="1:11">
      <c r="A33" s="1" t="s">
        <v>31</v>
      </c>
      <c r="B33" s="2">
        <v>58729</v>
      </c>
      <c r="C33" s="2">
        <v>33309.9</v>
      </c>
      <c r="D33" s="2">
        <v>48311.41</v>
      </c>
      <c r="E33" s="2">
        <v>50037.98</v>
      </c>
      <c r="F33" s="2">
        <v>56221.96</v>
      </c>
      <c r="G33" s="2">
        <v>54877.954848019755</v>
      </c>
      <c r="H33" s="2">
        <v>51659.774639751064</v>
      </c>
      <c r="I33" s="2">
        <v>0.82</v>
      </c>
      <c r="J33" s="6">
        <f t="shared" si="0"/>
        <v>0.87962973385807797</v>
      </c>
      <c r="K33" s="9">
        <f t="shared" si="1"/>
        <v>7.2719187631802464</v>
      </c>
    </row>
    <row r="34" spans="1:11">
      <c r="A34" s="1" t="s">
        <v>32</v>
      </c>
      <c r="B34" s="2">
        <v>268925</v>
      </c>
      <c r="C34" s="2">
        <v>218971.8</v>
      </c>
      <c r="D34" s="2">
        <v>310443.088757194</v>
      </c>
      <c r="E34" s="2">
        <v>307724.66925013298</v>
      </c>
      <c r="F34" s="2">
        <v>301974.672762011</v>
      </c>
      <c r="G34" s="2">
        <v>270240.14693393052</v>
      </c>
      <c r="H34" s="2">
        <v>270302.51806884102</v>
      </c>
      <c r="I34" s="2">
        <v>1.17</v>
      </c>
      <c r="J34" s="6">
        <f t="shared" si="0"/>
        <v>1.0051223131685081</v>
      </c>
      <c r="K34" s="9">
        <f t="shared" si="1"/>
        <v>-14.092109985597595</v>
      </c>
    </row>
    <row r="35" spans="1:11">
      <c r="A35" s="1" t="s">
        <v>33</v>
      </c>
      <c r="B35" s="2">
        <v>56681</v>
      </c>
      <c r="C35" s="2">
        <v>71471.38</v>
      </c>
      <c r="D35" s="2">
        <v>60042.41</v>
      </c>
      <c r="E35" s="2">
        <v>51712.07</v>
      </c>
      <c r="F35" s="2">
        <v>61733.029539618998</v>
      </c>
      <c r="G35" s="2">
        <v>57086.15050436704</v>
      </c>
      <c r="H35" s="2">
        <v>58825.709364889597</v>
      </c>
      <c r="I35" s="2">
        <v>1.25</v>
      </c>
      <c r="J35" s="6">
        <f t="shared" si="0"/>
        <v>1.0378382414722676</v>
      </c>
      <c r="K35" s="9">
        <f t="shared" si="1"/>
        <v>-16.972940682218596</v>
      </c>
    </row>
    <row r="36" spans="1:11">
      <c r="A36" s="1" t="s">
        <v>34</v>
      </c>
      <c r="B36" s="2">
        <v>351798</v>
      </c>
      <c r="C36" s="2">
        <v>304289.69</v>
      </c>
      <c r="D36" s="2">
        <v>538108.12349497201</v>
      </c>
      <c r="E36" s="2">
        <v>508309.50929296599</v>
      </c>
      <c r="F36" s="2">
        <v>412824.20631425502</v>
      </c>
      <c r="G36" s="2">
        <v>438807.30284962943</v>
      </c>
      <c r="H36" s="2">
        <v>410291.74103742302</v>
      </c>
      <c r="I36" s="2">
        <v>1.1399999999999999</v>
      </c>
      <c r="J36" s="6">
        <f t="shared" si="0"/>
        <v>1.1662708174504204</v>
      </c>
      <c r="K36" s="9">
        <f t="shared" si="1"/>
        <v>2.3044576710895157</v>
      </c>
    </row>
    <row r="37" spans="1:11">
      <c r="A37" s="1" t="s">
        <v>35</v>
      </c>
      <c r="B37" s="2">
        <v>60978</v>
      </c>
      <c r="C37" s="2">
        <v>28701.81</v>
      </c>
      <c r="D37" s="2">
        <v>38865.599999999999</v>
      </c>
      <c r="E37" s="2">
        <v>42064.47</v>
      </c>
      <c r="F37" s="2">
        <v>33940.691078458003</v>
      </c>
      <c r="G37" s="2">
        <v>33391.151838975296</v>
      </c>
      <c r="H37" s="2">
        <v>33905.260794677532</v>
      </c>
      <c r="I37" s="2">
        <v>0.76</v>
      </c>
      <c r="J37" s="6">
        <f t="shared" si="0"/>
        <v>0.55602448087306133</v>
      </c>
      <c r="K37" s="9">
        <f t="shared" si="1"/>
        <v>-26.838884095649824</v>
      </c>
    </row>
    <row r="38" spans="1:11">
      <c r="A38" s="1" t="s">
        <v>36</v>
      </c>
      <c r="B38" s="2">
        <v>206384</v>
      </c>
      <c r="C38" s="2">
        <v>165099.79</v>
      </c>
      <c r="D38" s="2">
        <v>250610.66</v>
      </c>
      <c r="E38" s="2">
        <v>241022.4</v>
      </c>
      <c r="F38" s="2">
        <v>224542.65</v>
      </c>
      <c r="G38" s="2">
        <v>251133.76054261441</v>
      </c>
      <c r="H38" s="2">
        <v>257428.05</v>
      </c>
      <c r="I38" s="2">
        <v>0.93</v>
      </c>
      <c r="J38" s="6">
        <f t="shared" si="0"/>
        <v>1.2473256163268469</v>
      </c>
      <c r="K38" s="9">
        <f t="shared" si="1"/>
        <v>34.121034013639445</v>
      </c>
    </row>
    <row r="39" spans="1:11">
      <c r="A39" s="1" t="s">
        <v>37</v>
      </c>
      <c r="B39" s="2">
        <v>12214</v>
      </c>
      <c r="C39" s="2">
        <v>5896.67</v>
      </c>
      <c r="D39" s="2">
        <v>5968.7030000000004</v>
      </c>
      <c r="E39" s="2">
        <v>6790.45</v>
      </c>
      <c r="F39" s="2">
        <v>5535.76</v>
      </c>
      <c r="G39" s="2">
        <v>5473.31</v>
      </c>
      <c r="H39" s="2">
        <v>5177.4400000000005</v>
      </c>
      <c r="I39" s="2">
        <v>0.63</v>
      </c>
      <c r="J39" s="6">
        <f t="shared" si="0"/>
        <v>0.42389389225478963</v>
      </c>
      <c r="K39" s="9">
        <f t="shared" si="1"/>
        <v>-32.715255197652446</v>
      </c>
    </row>
    <row r="40" spans="1:11">
      <c r="A40" s="1" t="s">
        <v>38</v>
      </c>
      <c r="B40" s="2">
        <v>8888</v>
      </c>
      <c r="C40" s="2">
        <v>4508.08</v>
      </c>
      <c r="D40" s="2">
        <v>7497.58</v>
      </c>
      <c r="E40" s="2">
        <v>7356.56</v>
      </c>
      <c r="F40" s="2">
        <v>6779.99</v>
      </c>
      <c r="G40" s="2">
        <v>6684.1299999999992</v>
      </c>
      <c r="H40" s="2">
        <v>6550.03</v>
      </c>
      <c r="I40" s="2">
        <v>0.62</v>
      </c>
      <c r="J40" s="6">
        <f t="shared" si="0"/>
        <v>0.73695207020702069</v>
      </c>
      <c r="K40" s="9">
        <f t="shared" si="1"/>
        <v>18.863237130164627</v>
      </c>
    </row>
    <row r="41" spans="1:11">
      <c r="A41" s="1" t="s">
        <v>39</v>
      </c>
      <c r="B41" s="2">
        <v>60547</v>
      </c>
      <c r="C41" s="2">
        <v>54547.9</v>
      </c>
      <c r="D41" s="2">
        <v>71822.73</v>
      </c>
      <c r="E41" s="2">
        <v>62549.919999999998</v>
      </c>
      <c r="F41" s="2">
        <v>54204.4143881372</v>
      </c>
      <c r="G41" s="2">
        <v>52921.74368307754</v>
      </c>
      <c r="H41" s="2">
        <v>53602.934328244424</v>
      </c>
      <c r="I41" s="2">
        <v>1.39</v>
      </c>
      <c r="J41" s="6">
        <f t="shared" si="0"/>
        <v>0.88531115213378742</v>
      </c>
      <c r="K41" s="9">
        <f t="shared" si="1"/>
        <v>-36.308550206202341</v>
      </c>
    </row>
    <row r="42" spans="1:11">
      <c r="A42" s="1" t="s">
        <v>40</v>
      </c>
      <c r="B42" s="2">
        <v>21277</v>
      </c>
      <c r="C42" s="2">
        <v>7427.74</v>
      </c>
      <c r="D42" s="2">
        <v>6560.12</v>
      </c>
      <c r="E42" s="2">
        <v>7594.71</v>
      </c>
      <c r="F42" s="2">
        <v>5275.3490946695001</v>
      </c>
      <c r="G42" s="2">
        <v>5779.855560407379</v>
      </c>
      <c r="H42" s="2">
        <v>11697.46064270151</v>
      </c>
      <c r="I42" s="2">
        <v>0.48</v>
      </c>
      <c r="J42" s="6">
        <f t="shared" si="0"/>
        <v>0.54977020457308401</v>
      </c>
      <c r="K42" s="9">
        <f t="shared" si="1"/>
        <v>14.535459286059174</v>
      </c>
    </row>
    <row r="43" spans="1:11">
      <c r="A43" s="1" t="s">
        <v>41</v>
      </c>
      <c r="B43" s="2">
        <v>490371</v>
      </c>
      <c r="C43" s="2">
        <v>471540.9</v>
      </c>
      <c r="D43" s="2">
        <v>701460.99867375905</v>
      </c>
      <c r="E43" s="2">
        <v>629664.93923451297</v>
      </c>
      <c r="F43" s="2">
        <v>624761.93298007105</v>
      </c>
      <c r="G43" s="2">
        <v>571202.07396307134</v>
      </c>
      <c r="H43" s="2">
        <v>566584.78134594171</v>
      </c>
      <c r="I43" s="2">
        <v>1.35</v>
      </c>
      <c r="J43" s="6">
        <f t="shared" si="0"/>
        <v>1.1554206536396763</v>
      </c>
      <c r="K43" s="9">
        <f t="shared" si="1"/>
        <v>-14.413284915579542</v>
      </c>
    </row>
    <row r="44" spans="1:11">
      <c r="A44" s="1" t="s">
        <v>42</v>
      </c>
      <c r="B44" s="2">
        <v>54627</v>
      </c>
      <c r="C44" s="2">
        <v>54906.78</v>
      </c>
      <c r="D44" s="2">
        <v>58047.3</v>
      </c>
      <c r="E44" s="2">
        <v>61308.45</v>
      </c>
      <c r="F44" s="2">
        <v>55712.294999999998</v>
      </c>
      <c r="G44" s="2">
        <v>55456.108708522639</v>
      </c>
      <c r="H44" s="2">
        <v>57705.584243835096</v>
      </c>
      <c r="I44" s="2">
        <v>0.98</v>
      </c>
      <c r="J44" s="6">
        <f t="shared" si="0"/>
        <v>1.05635645823192</v>
      </c>
      <c r="K44" s="9">
        <f t="shared" si="1"/>
        <v>7.7914753297877617</v>
      </c>
    </row>
    <row r="45" spans="1:11">
      <c r="A45" s="1" t="s">
        <v>43</v>
      </c>
      <c r="B45" s="2">
        <v>115579</v>
      </c>
      <c r="C45" s="2">
        <v>69073.39</v>
      </c>
      <c r="D45" s="2">
        <v>91232.27</v>
      </c>
      <c r="E45" s="2">
        <v>92539.820290502394</v>
      </c>
      <c r="F45" s="2">
        <v>84342.49</v>
      </c>
      <c r="G45" s="2">
        <v>82261.950000000012</v>
      </c>
      <c r="H45" s="2">
        <v>95265.550000754651</v>
      </c>
      <c r="I45" s="2">
        <v>1.01</v>
      </c>
      <c r="J45" s="6">
        <f t="shared" si="0"/>
        <v>0.82424618659751903</v>
      </c>
      <c r="K45" s="9">
        <f t="shared" si="1"/>
        <v>-18.391466673512969</v>
      </c>
    </row>
    <row r="46" spans="1:11">
      <c r="A46" s="1" t="s">
        <v>44</v>
      </c>
      <c r="B46" s="2">
        <v>59148</v>
      </c>
      <c r="C46" s="2">
        <v>57841.8</v>
      </c>
      <c r="D46" s="2">
        <v>72186.19</v>
      </c>
      <c r="E46" s="2">
        <v>70620.100000000006</v>
      </c>
      <c r="F46" s="2">
        <v>50966.8</v>
      </c>
      <c r="G46" s="2">
        <v>46630.69</v>
      </c>
      <c r="H46" s="2">
        <v>44972.909999999996</v>
      </c>
      <c r="I46" s="2">
        <v>1.21</v>
      </c>
      <c r="J46" s="6">
        <f t="shared" si="0"/>
        <v>0.76034540474741319</v>
      </c>
      <c r="K46" s="9">
        <f t="shared" si="1"/>
        <v>-37.161536797734449</v>
      </c>
    </row>
    <row r="47" spans="1:11">
      <c r="A47" s="1" t="s">
        <v>45</v>
      </c>
      <c r="B47" s="2">
        <v>107177</v>
      </c>
      <c r="C47" s="2">
        <v>81497.83</v>
      </c>
      <c r="D47" s="2">
        <v>123283.98</v>
      </c>
      <c r="E47" s="2">
        <v>116849.74</v>
      </c>
      <c r="F47" s="2">
        <v>97341.93</v>
      </c>
      <c r="G47" s="2">
        <v>101495.76999999999</v>
      </c>
      <c r="H47" s="2">
        <v>101519.41</v>
      </c>
      <c r="I47" s="2">
        <v>1.1399999999999999</v>
      </c>
      <c r="J47" s="6">
        <f t="shared" si="0"/>
        <v>0.94721264823609541</v>
      </c>
      <c r="K47" s="9">
        <f t="shared" si="1"/>
        <v>-16.911171207360045</v>
      </c>
    </row>
    <row r="48" spans="1:11">
      <c r="A48" s="1" t="s">
        <v>46</v>
      </c>
      <c r="B48" s="2">
        <v>24822</v>
      </c>
      <c r="C48" s="2">
        <v>14288</v>
      </c>
      <c r="D48" s="2">
        <v>47108.89</v>
      </c>
      <c r="E48" s="2">
        <v>35705.839999999997</v>
      </c>
      <c r="F48" s="2">
        <v>21629.74</v>
      </c>
      <c r="G48" s="2">
        <v>24754.684661331146</v>
      </c>
      <c r="H48" s="2">
        <v>26992.02</v>
      </c>
      <c r="I48" s="2">
        <v>0.63</v>
      </c>
      <c r="J48" s="6">
        <f t="shared" si="0"/>
        <v>1.0874232535653856</v>
      </c>
      <c r="K48" s="9">
        <f t="shared" si="1"/>
        <v>72.606865645299308</v>
      </c>
    </row>
    <row r="49" spans="1:11">
      <c r="A49" s="1" t="s">
        <v>47</v>
      </c>
      <c r="B49" s="2">
        <v>47376</v>
      </c>
      <c r="C49" s="2">
        <v>18331.150000000001</v>
      </c>
      <c r="D49" s="2">
        <v>28440.86</v>
      </c>
      <c r="E49" s="2">
        <v>28393.66</v>
      </c>
      <c r="F49" s="2">
        <v>28113.69</v>
      </c>
      <c r="G49" s="2">
        <v>25669.876162497098</v>
      </c>
      <c r="H49" s="2">
        <v>25087.661959724679</v>
      </c>
      <c r="I49" s="2">
        <v>0.8</v>
      </c>
      <c r="J49" s="6">
        <f t="shared" si="0"/>
        <v>0.52954369215899777</v>
      </c>
      <c r="K49" s="9">
        <f t="shared" si="1"/>
        <v>-33.807038480125286</v>
      </c>
    </row>
    <row r="50" spans="1:11">
      <c r="A50" s="1" t="s">
        <v>48</v>
      </c>
      <c r="B50" s="2">
        <v>5783</v>
      </c>
      <c r="C50" s="2">
        <v>2761.59</v>
      </c>
      <c r="D50" s="2">
        <v>6863.7629999999999</v>
      </c>
      <c r="E50" s="2">
        <v>6461.19</v>
      </c>
      <c r="F50" s="2">
        <v>5657.61</v>
      </c>
      <c r="G50" s="2">
        <v>4830.84</v>
      </c>
      <c r="H50" s="2">
        <v>5408.64</v>
      </c>
      <c r="I50" s="2">
        <v>0.5</v>
      </c>
      <c r="J50" s="6">
        <f t="shared" si="0"/>
        <v>0.93526543316617683</v>
      </c>
      <c r="K50" s="9">
        <f t="shared" si="1"/>
        <v>87.053086633235367</v>
      </c>
    </row>
    <row r="51" spans="1:11">
      <c r="A51" s="1" t="s">
        <v>49</v>
      </c>
      <c r="B51" s="2">
        <v>160107</v>
      </c>
      <c r="C51" s="2">
        <v>114539.18</v>
      </c>
      <c r="D51" s="2">
        <v>237068.46</v>
      </c>
      <c r="E51" s="2">
        <v>216957.23</v>
      </c>
      <c r="F51" s="2">
        <v>198154.8</v>
      </c>
      <c r="G51" s="2">
        <v>163931.93943523758</v>
      </c>
      <c r="H51" s="2">
        <v>160320.9763826821</v>
      </c>
      <c r="I51" s="2">
        <v>1.19</v>
      </c>
      <c r="J51" s="6">
        <f t="shared" si="0"/>
        <v>1.0013364586350508</v>
      </c>
      <c r="K51" s="9">
        <f t="shared" si="1"/>
        <v>-15.854079106298247</v>
      </c>
    </row>
    <row r="52" spans="1:11">
      <c r="A52" s="1" t="s">
        <v>50</v>
      </c>
      <c r="B52" s="2">
        <v>40480</v>
      </c>
      <c r="C52" s="2">
        <v>18660.87</v>
      </c>
      <c r="D52" s="2">
        <v>41461.47</v>
      </c>
      <c r="E52" s="2">
        <v>40620.870000000003</v>
      </c>
      <c r="F52" s="2">
        <v>36086.720000000001</v>
      </c>
      <c r="G52" s="2">
        <v>29633.100000000002</v>
      </c>
      <c r="H52" s="2">
        <v>32296.44</v>
      </c>
      <c r="I52" s="2">
        <v>0.68</v>
      </c>
      <c r="J52" s="6">
        <f t="shared" si="0"/>
        <v>0.79783695652173914</v>
      </c>
      <c r="K52" s="9">
        <f t="shared" si="1"/>
        <v>17.328964194373395</v>
      </c>
    </row>
    <row r="53" spans="1:11">
      <c r="A53" s="1" t="s">
        <v>51</v>
      </c>
      <c r="B53" s="2">
        <v>170151</v>
      </c>
      <c r="C53" s="2">
        <v>74169.34</v>
      </c>
      <c r="D53" s="2">
        <v>189642.49</v>
      </c>
      <c r="E53" s="2">
        <v>250138.61906739001</v>
      </c>
      <c r="F53" s="2">
        <v>201537.48156258499</v>
      </c>
      <c r="G53" s="2">
        <v>197464.42792366398</v>
      </c>
      <c r="H53" s="2">
        <v>200769.77738569671</v>
      </c>
      <c r="I53" s="2">
        <v>0.88</v>
      </c>
      <c r="J53" s="6">
        <f t="shared" si="0"/>
        <v>1.1799506167210108</v>
      </c>
      <c r="K53" s="9">
        <f t="shared" si="1"/>
        <v>34.085297354660312</v>
      </c>
    </row>
    <row r="54" spans="1:11">
      <c r="A54" s="1" t="s">
        <v>52</v>
      </c>
      <c r="B54" s="2">
        <v>10159</v>
      </c>
      <c r="C54" s="2">
        <v>4360</v>
      </c>
      <c r="D54" s="2">
        <v>3788.37</v>
      </c>
      <c r="E54" s="2">
        <v>2884.38</v>
      </c>
      <c r="F54" s="2">
        <v>1644.27</v>
      </c>
      <c r="G54" s="2">
        <v>2189.0957265273496</v>
      </c>
      <c r="H54" s="2">
        <v>3193.0704920359149</v>
      </c>
      <c r="I54" s="2">
        <v>0.47</v>
      </c>
      <c r="J54" s="6">
        <f t="shared" si="0"/>
        <v>0.31430952771295551</v>
      </c>
      <c r="K54" s="9">
        <f t="shared" si="1"/>
        <v>-33.125632401498819</v>
      </c>
    </row>
    <row r="55" spans="1:11">
      <c r="A55" s="1" t="s">
        <v>53</v>
      </c>
      <c r="B55" s="2">
        <v>58059</v>
      </c>
      <c r="C55" s="2">
        <v>48341.02</v>
      </c>
      <c r="D55" s="2">
        <v>76856.411885930997</v>
      </c>
      <c r="E55" s="2">
        <v>66948.864304027404</v>
      </c>
      <c r="F55" s="2">
        <v>54775.976051739199</v>
      </c>
      <c r="G55" s="2">
        <v>54963.738366486315</v>
      </c>
      <c r="H55" s="2">
        <v>56351.039006850726</v>
      </c>
      <c r="I55" s="2">
        <v>1.1599999999999999</v>
      </c>
      <c r="J55" s="6">
        <f t="shared" si="0"/>
        <v>0.97058232154964308</v>
      </c>
      <c r="K55" s="9">
        <f t="shared" si="1"/>
        <v>-16.329110211237658</v>
      </c>
    </row>
    <row r="56" spans="1:11">
      <c r="A56" s="1" t="s">
        <v>54</v>
      </c>
      <c r="B56" s="2">
        <v>59493</v>
      </c>
      <c r="C56" s="2">
        <v>67692.88</v>
      </c>
      <c r="D56" s="2">
        <v>96192.1</v>
      </c>
      <c r="E56" s="2">
        <v>74617.88</v>
      </c>
      <c r="F56" s="2">
        <v>69969.131700153899</v>
      </c>
      <c r="G56" s="2">
        <v>62055.727807998534</v>
      </c>
      <c r="H56" s="2">
        <v>61908.378911347994</v>
      </c>
      <c r="I56" s="2">
        <v>1.17</v>
      </c>
      <c r="J56" s="6">
        <f t="shared" si="0"/>
        <v>1.0405993799497082</v>
      </c>
      <c r="K56" s="9">
        <f t="shared" si="1"/>
        <v>-11.059882055580491</v>
      </c>
    </row>
    <row r="57" spans="1:11">
      <c r="A57" s="1" t="s">
        <v>55</v>
      </c>
      <c r="B57" s="2">
        <v>78684</v>
      </c>
      <c r="C57" s="2">
        <v>44442.34</v>
      </c>
      <c r="D57" s="2">
        <v>93815.53</v>
      </c>
      <c r="E57" s="2">
        <v>75557.45</v>
      </c>
      <c r="F57" s="2">
        <v>70250.58</v>
      </c>
      <c r="G57" s="2">
        <v>71478.342470345786</v>
      </c>
      <c r="H57" s="2">
        <v>70559.21560701156</v>
      </c>
      <c r="I57" s="2">
        <v>0.87</v>
      </c>
      <c r="J57" s="6">
        <f t="shared" si="0"/>
        <v>0.8967415943141116</v>
      </c>
      <c r="K57" s="9">
        <f t="shared" si="1"/>
        <v>3.0737464728863912</v>
      </c>
    </row>
    <row r="58" spans="1:11">
      <c r="A58" s="1" t="s">
        <v>56</v>
      </c>
      <c r="B58" s="2">
        <v>33946</v>
      </c>
      <c r="C58" s="2">
        <v>19738.310000000001</v>
      </c>
      <c r="D58" s="2">
        <v>37318.449999999997</v>
      </c>
      <c r="E58" s="2">
        <v>37462.67</v>
      </c>
      <c r="F58" s="2">
        <v>32706</v>
      </c>
      <c r="G58" s="2">
        <v>31454.18</v>
      </c>
      <c r="H58" s="2">
        <v>29957.279999999999</v>
      </c>
      <c r="I58" s="2">
        <v>0.82</v>
      </c>
      <c r="J58" s="6">
        <f t="shared" si="0"/>
        <v>0.88249808519413186</v>
      </c>
      <c r="K58" s="9">
        <f t="shared" si="1"/>
        <v>7.6217177066014541</v>
      </c>
    </row>
    <row r="59" spans="1:11">
      <c r="A59" s="1" t="s">
        <v>57</v>
      </c>
      <c r="B59" s="2">
        <v>20795</v>
      </c>
      <c r="C59" s="2">
        <v>11676.23</v>
      </c>
      <c r="D59" s="2">
        <v>14774.81</v>
      </c>
      <c r="E59" s="2">
        <v>14625.48</v>
      </c>
      <c r="F59" s="2">
        <v>13911.86</v>
      </c>
      <c r="G59" s="2">
        <v>11032.300000000001</v>
      </c>
      <c r="H59" s="2">
        <v>11186.31</v>
      </c>
      <c r="I59" s="2">
        <v>0.68</v>
      </c>
      <c r="J59" s="6">
        <f t="shared" si="0"/>
        <v>0.53793267612406825</v>
      </c>
      <c r="K59" s="9">
        <f t="shared" si="1"/>
        <v>-20.892253511166441</v>
      </c>
    </row>
    <row r="60" spans="1:11">
      <c r="A60" s="1" t="s">
        <v>58</v>
      </c>
      <c r="B60" s="2">
        <v>24498</v>
      </c>
      <c r="C60" s="2">
        <v>30111.58</v>
      </c>
      <c r="D60" s="2">
        <v>24629.58</v>
      </c>
      <c r="E60" s="2">
        <v>25159.45</v>
      </c>
      <c r="F60" s="2">
        <v>22981.52</v>
      </c>
      <c r="G60" s="2">
        <v>21261.5710615844</v>
      </c>
      <c r="H60" s="2">
        <v>19518</v>
      </c>
      <c r="I60" s="2">
        <v>1.19</v>
      </c>
      <c r="J60" s="6">
        <f t="shared" si="0"/>
        <v>0.7967180994366887</v>
      </c>
      <c r="K60" s="9">
        <f t="shared" si="1"/>
        <v>-33.04889920700095</v>
      </c>
    </row>
    <row r="61" spans="1:11">
      <c r="A61" s="1" t="s">
        <v>59</v>
      </c>
      <c r="B61" s="2">
        <v>45031</v>
      </c>
      <c r="C61" s="2">
        <v>29179.96</v>
      </c>
      <c r="D61" s="2">
        <v>39670.230000000003</v>
      </c>
      <c r="E61" s="2">
        <v>38971.730000000003</v>
      </c>
      <c r="F61" s="2">
        <v>34794.129999999997</v>
      </c>
      <c r="G61" s="2">
        <v>33707.480000000003</v>
      </c>
      <c r="H61" s="2">
        <v>34249.568913187009</v>
      </c>
      <c r="I61" s="2">
        <v>0.82</v>
      </c>
      <c r="J61" s="6">
        <f t="shared" si="0"/>
        <v>0.76057757796156</v>
      </c>
      <c r="K61" s="9">
        <f t="shared" si="1"/>
        <v>-7.2466368339560914</v>
      </c>
    </row>
    <row r="62" spans="1:11">
      <c r="A62" s="1" t="s">
        <v>60</v>
      </c>
      <c r="B62" s="2">
        <v>923944</v>
      </c>
      <c r="C62" s="2">
        <v>677573.24</v>
      </c>
      <c r="D62" s="2">
        <v>1543923.94</v>
      </c>
      <c r="E62" s="2">
        <v>1442987.24</v>
      </c>
      <c r="F62" s="2">
        <v>1200635.73</v>
      </c>
      <c r="G62" s="2">
        <v>1046569.6482190882</v>
      </c>
      <c r="H62" s="2">
        <v>1089623.74</v>
      </c>
      <c r="I62" s="2">
        <v>1.29</v>
      </c>
      <c r="J62" s="6">
        <f t="shared" si="0"/>
        <v>1.1793179456763614</v>
      </c>
      <c r="K62" s="9">
        <f t="shared" si="1"/>
        <v>-8.5800042111347778</v>
      </c>
    </row>
    <row r="63" spans="1:11">
      <c r="A63" s="1" t="s">
        <v>61</v>
      </c>
      <c r="B63" s="2">
        <v>15588</v>
      </c>
      <c r="C63" s="2">
        <v>15768.1</v>
      </c>
      <c r="D63" s="2">
        <v>16982.53</v>
      </c>
      <c r="E63" s="2">
        <v>15118.75</v>
      </c>
      <c r="F63" s="2">
        <v>14474.56</v>
      </c>
      <c r="G63" s="2">
        <v>13435.618157232431</v>
      </c>
      <c r="H63" s="2">
        <v>12192.488849939607</v>
      </c>
      <c r="I63" s="2">
        <v>1.1100000000000001</v>
      </c>
      <c r="J63" s="6">
        <f t="shared" si="0"/>
        <v>0.78217146843338514</v>
      </c>
      <c r="K63" s="9">
        <f t="shared" si="1"/>
        <v>-29.534101942938278</v>
      </c>
    </row>
    <row r="64" spans="1:11">
      <c r="A64" s="1" t="s">
        <v>62</v>
      </c>
      <c r="B64" s="2">
        <v>27992</v>
      </c>
      <c r="C64" s="2">
        <v>28873</v>
      </c>
      <c r="D64" s="2">
        <v>32124.437062836401</v>
      </c>
      <c r="E64" s="2">
        <v>32324.265225981599</v>
      </c>
      <c r="F64" s="2">
        <v>25713.829593935501</v>
      </c>
      <c r="G64" s="2">
        <v>23756.838582291577</v>
      </c>
      <c r="H64" s="2">
        <v>26560.617483838709</v>
      </c>
      <c r="I64" s="2">
        <v>1.23</v>
      </c>
      <c r="J64" s="6">
        <f t="shared" si="0"/>
        <v>0.94886458573302046</v>
      </c>
      <c r="K64" s="9">
        <f t="shared" si="1"/>
        <v>-22.856537745282886</v>
      </c>
    </row>
    <row r="65" spans="1:11">
      <c r="A65" s="1" t="s">
        <v>63</v>
      </c>
      <c r="B65" s="2">
        <v>88594</v>
      </c>
      <c r="C65" s="2">
        <v>74061.56</v>
      </c>
      <c r="D65" s="2">
        <v>101008.527362883</v>
      </c>
      <c r="E65" s="2">
        <v>98819.681589158601</v>
      </c>
      <c r="F65" s="2">
        <v>82221.058380526199</v>
      </c>
      <c r="G65" s="2">
        <v>77100.526580716352</v>
      </c>
      <c r="H65" s="2">
        <v>76837.348731607883</v>
      </c>
      <c r="I65" s="2">
        <v>1.23</v>
      </c>
      <c r="J65" s="6">
        <f t="shared" si="0"/>
        <v>0.86729743246278401</v>
      </c>
      <c r="K65" s="9">
        <f t="shared" si="1"/>
        <v>-29.488013620911868</v>
      </c>
    </row>
    <row r="66" spans="1:11">
      <c r="A66" s="1" t="s">
        <v>64</v>
      </c>
      <c r="B66" s="2">
        <v>96215</v>
      </c>
      <c r="C66" s="2">
        <v>84593.77</v>
      </c>
      <c r="D66" s="2">
        <v>105847.43</v>
      </c>
      <c r="E66" s="2">
        <v>112341.17</v>
      </c>
      <c r="F66" s="2">
        <v>86022.704401921103</v>
      </c>
      <c r="G66" s="2">
        <v>83496.396685379557</v>
      </c>
      <c r="H66" s="2">
        <v>77676.205691834781</v>
      </c>
      <c r="I66" s="2">
        <v>1.0900000000000001</v>
      </c>
      <c r="J66" s="6">
        <f t="shared" si="0"/>
        <v>0.80731908425749399</v>
      </c>
      <c r="K66" s="9">
        <f t="shared" si="1"/>
        <v>-25.934028967202394</v>
      </c>
    </row>
    <row r="67" spans="1:11">
      <c r="A67" s="1" t="s">
        <v>65</v>
      </c>
      <c r="B67" s="2">
        <v>203439</v>
      </c>
      <c r="C67" s="2">
        <v>157646.89000000001</v>
      </c>
      <c r="D67" s="2">
        <v>322844.49</v>
      </c>
      <c r="E67" s="2">
        <v>267292.24</v>
      </c>
      <c r="F67" s="2">
        <v>242696.17</v>
      </c>
      <c r="G67" s="2">
        <v>270491.38214769214</v>
      </c>
      <c r="H67" s="2">
        <v>242012.81474216678</v>
      </c>
      <c r="I67" s="2">
        <v>1.28</v>
      </c>
      <c r="J67" s="6">
        <f t="shared" si="0"/>
        <v>1.1896087512333759</v>
      </c>
      <c r="K67" s="9">
        <f t="shared" si="1"/>
        <v>-7.0618163098925057</v>
      </c>
    </row>
    <row r="68" spans="1:11">
      <c r="A68" s="1" t="s">
        <v>66</v>
      </c>
      <c r="B68" s="2">
        <v>22111</v>
      </c>
      <c r="C68" s="2">
        <v>19527.8</v>
      </c>
      <c r="D68" s="2">
        <v>14714.48</v>
      </c>
      <c r="E68" s="2">
        <v>15332.47</v>
      </c>
      <c r="F68" s="2">
        <v>14004.17</v>
      </c>
      <c r="G68" s="2">
        <v>12870.814738070068</v>
      </c>
      <c r="H68" s="2">
        <v>13550.012033105668</v>
      </c>
      <c r="I68" s="2">
        <v>0.94</v>
      </c>
      <c r="J68" s="6">
        <f t="shared" ref="J68:J103" si="2">H68/B68</f>
        <v>0.61281769404846764</v>
      </c>
      <c r="K68" s="9">
        <f t="shared" ref="K68:K103" si="3">((J68-I68)/I68)*100</f>
        <v>-34.806628292716205</v>
      </c>
    </row>
    <row r="69" spans="1:11">
      <c r="A69" s="1" t="s">
        <v>67</v>
      </c>
      <c r="B69" s="2">
        <v>185304</v>
      </c>
      <c r="C69" s="2">
        <v>158344.22</v>
      </c>
      <c r="D69" s="2">
        <v>190664.21</v>
      </c>
      <c r="E69" s="2">
        <v>178091.71</v>
      </c>
      <c r="F69" s="2">
        <v>184851.98</v>
      </c>
      <c r="G69" s="2">
        <v>184777.32166129525</v>
      </c>
      <c r="H69" s="2">
        <v>175208.62074187543</v>
      </c>
      <c r="I69" s="2">
        <v>1.04</v>
      </c>
      <c r="J69" s="6">
        <f t="shared" si="2"/>
        <v>0.94551990643415917</v>
      </c>
      <c r="K69" s="9">
        <f t="shared" si="3"/>
        <v>-9.0846243813308512</v>
      </c>
    </row>
    <row r="70" spans="1:11">
      <c r="A70" s="1" t="s">
        <v>68</v>
      </c>
      <c r="B70" s="2">
        <v>134325</v>
      </c>
      <c r="C70" s="2">
        <v>131067.45</v>
      </c>
      <c r="D70" s="2">
        <v>88059.951678864003</v>
      </c>
      <c r="E70" s="2">
        <v>86299.883317439002</v>
      </c>
      <c r="F70" s="2">
        <v>80863.777895585794</v>
      </c>
      <c r="G70" s="2">
        <v>79886.190074037862</v>
      </c>
      <c r="H70" s="2">
        <v>80410.174358026081</v>
      </c>
      <c r="I70" s="2">
        <v>1.36</v>
      </c>
      <c r="J70" s="6">
        <f t="shared" si="2"/>
        <v>0.59862404137745084</v>
      </c>
      <c r="K70" s="9">
        <f t="shared" si="3"/>
        <v>-55.983526369305089</v>
      </c>
    </row>
    <row r="71" spans="1:11">
      <c r="A71" s="1" t="s">
        <v>69</v>
      </c>
      <c r="B71" s="2">
        <v>13136</v>
      </c>
      <c r="C71" s="2">
        <v>8541.24</v>
      </c>
      <c r="D71" s="2">
        <v>11789.92</v>
      </c>
      <c r="E71" s="2">
        <v>11612.87</v>
      </c>
      <c r="F71" s="2">
        <v>10285.35</v>
      </c>
      <c r="G71" s="2">
        <v>9591.2899999999991</v>
      </c>
      <c r="H71" s="2">
        <v>9445.2549975682705</v>
      </c>
      <c r="I71" s="2">
        <v>0.75</v>
      </c>
      <c r="J71" s="6">
        <f t="shared" si="2"/>
        <v>0.71903585547870508</v>
      </c>
      <c r="K71" s="9">
        <f t="shared" si="3"/>
        <v>-4.1285526028393225</v>
      </c>
    </row>
    <row r="72" spans="1:11">
      <c r="A72" s="1" t="s">
        <v>70</v>
      </c>
      <c r="B72" s="2">
        <v>40605</v>
      </c>
      <c r="C72" s="2">
        <v>30150.34</v>
      </c>
      <c r="D72" s="2">
        <v>38833.699999999997</v>
      </c>
      <c r="E72" s="2">
        <v>34155.01</v>
      </c>
      <c r="F72" s="2">
        <v>42609.05</v>
      </c>
      <c r="G72" s="2">
        <v>42932.63</v>
      </c>
      <c r="H72" s="2">
        <v>39385.279999999992</v>
      </c>
      <c r="I72" s="2">
        <v>0.97</v>
      </c>
      <c r="J72" s="6">
        <f t="shared" si="2"/>
        <v>0.96996133481098368</v>
      </c>
      <c r="K72" s="9">
        <f t="shared" si="3"/>
        <v>-3.986101960442876E-3</v>
      </c>
    </row>
    <row r="73" spans="1:11">
      <c r="A73" s="1" t="s">
        <v>71</v>
      </c>
      <c r="B73" s="2">
        <v>52504</v>
      </c>
      <c r="C73" s="2">
        <v>18187.759999999998</v>
      </c>
      <c r="D73" s="2">
        <v>39082.370000000003</v>
      </c>
      <c r="E73" s="2">
        <v>38395.65</v>
      </c>
      <c r="F73" s="2">
        <v>34674.68</v>
      </c>
      <c r="G73" s="2">
        <v>33215.600691858446</v>
      </c>
      <c r="H73" s="2">
        <v>31152.961332213257</v>
      </c>
      <c r="I73" s="2">
        <v>0.6</v>
      </c>
      <c r="J73" s="6">
        <f t="shared" si="2"/>
        <v>0.59334453245873187</v>
      </c>
      <c r="K73" s="9">
        <f t="shared" si="3"/>
        <v>-1.1092445902113521</v>
      </c>
    </row>
    <row r="74" spans="1:11">
      <c r="A74" s="1" t="s">
        <v>72</v>
      </c>
      <c r="B74" s="2">
        <v>13486</v>
      </c>
      <c r="C74" s="2">
        <v>7519.55</v>
      </c>
      <c r="D74" s="2">
        <v>12560.947</v>
      </c>
      <c r="E74" s="2">
        <v>10818.8</v>
      </c>
      <c r="F74" s="2">
        <v>8035.8200000000097</v>
      </c>
      <c r="G74" s="2">
        <v>10797.220000000001</v>
      </c>
      <c r="H74" s="2">
        <v>10674.640000000001</v>
      </c>
      <c r="I74" s="2">
        <v>0.73</v>
      </c>
      <c r="J74" s="6">
        <f t="shared" si="2"/>
        <v>0.79153492510751899</v>
      </c>
      <c r="K74" s="9">
        <f t="shared" si="3"/>
        <v>8.4294417955505505</v>
      </c>
    </row>
    <row r="75" spans="1:11">
      <c r="A75" s="1" t="s">
        <v>73</v>
      </c>
      <c r="B75" s="2">
        <v>39585</v>
      </c>
      <c r="C75" s="2">
        <v>24249.07</v>
      </c>
      <c r="D75" s="2">
        <v>37856</v>
      </c>
      <c r="E75" s="2">
        <v>38464.14</v>
      </c>
      <c r="F75" s="2">
        <v>32202.51</v>
      </c>
      <c r="G75" s="2">
        <v>30446.533874167992</v>
      </c>
      <c r="H75" s="2">
        <v>35667.853333333333</v>
      </c>
      <c r="I75" s="2">
        <v>0.8</v>
      </c>
      <c r="J75" s="6">
        <f t="shared" si="2"/>
        <v>0.90104467180329251</v>
      </c>
      <c r="K75" s="9">
        <f t="shared" si="3"/>
        <v>12.630583975411557</v>
      </c>
    </row>
    <row r="76" spans="1:11">
      <c r="A76" s="1" t="s">
        <v>74</v>
      </c>
      <c r="B76" s="2">
        <v>169378</v>
      </c>
      <c r="C76" s="2">
        <v>132896.09</v>
      </c>
      <c r="D76" s="2">
        <v>167720.82999999999</v>
      </c>
      <c r="E76" s="2">
        <v>155082.15</v>
      </c>
      <c r="F76" s="2">
        <v>135760.80282824399</v>
      </c>
      <c r="G76" s="2">
        <v>132093.02067370174</v>
      </c>
      <c r="H76" s="2">
        <v>129852.66122303947</v>
      </c>
      <c r="I76" s="2">
        <v>1.21</v>
      </c>
      <c r="J76" s="6">
        <f t="shared" si="2"/>
        <v>0.76664419950075846</v>
      </c>
      <c r="K76" s="9">
        <f t="shared" si="3"/>
        <v>-36.640975247871197</v>
      </c>
    </row>
    <row r="77" spans="1:11">
      <c r="A77" s="1" t="s">
        <v>75</v>
      </c>
      <c r="B77" s="2">
        <v>20588</v>
      </c>
      <c r="C77" s="2">
        <v>9327.33</v>
      </c>
      <c r="D77" s="2">
        <v>23234</v>
      </c>
      <c r="E77" s="2">
        <v>22119.200000000001</v>
      </c>
      <c r="F77" s="2">
        <v>20173</v>
      </c>
      <c r="G77" s="2">
        <v>18275.009999999998</v>
      </c>
      <c r="H77" s="2">
        <v>17771.460000000003</v>
      </c>
      <c r="I77" s="2">
        <v>0.63</v>
      </c>
      <c r="J77" s="6">
        <f t="shared" si="2"/>
        <v>0.86319506508645827</v>
      </c>
      <c r="K77" s="9">
        <f t="shared" si="3"/>
        <v>37.015089696263217</v>
      </c>
    </row>
    <row r="78" spans="1:11">
      <c r="A78" s="1" t="s">
        <v>76</v>
      </c>
      <c r="B78" s="2">
        <v>142127</v>
      </c>
      <c r="C78" s="2">
        <v>78663.37</v>
      </c>
      <c r="D78" s="2">
        <v>113623.953869747</v>
      </c>
      <c r="E78" s="2">
        <v>110919.57210178299</v>
      </c>
      <c r="F78" s="2">
        <v>96065.421294296801</v>
      </c>
      <c r="G78" s="2">
        <v>96640.829003729843</v>
      </c>
      <c r="H78" s="2">
        <v>104517.79835952187</v>
      </c>
      <c r="I78" s="2">
        <v>0.73</v>
      </c>
      <c r="J78" s="6">
        <f t="shared" si="2"/>
        <v>0.73538313170278602</v>
      </c>
      <c r="K78" s="9">
        <f t="shared" si="3"/>
        <v>0.73741530175151193</v>
      </c>
    </row>
    <row r="79" spans="1:11">
      <c r="A79" s="1" t="s">
        <v>77</v>
      </c>
      <c r="B79" s="2">
        <v>46600</v>
      </c>
      <c r="C79" s="2">
        <v>60752.03</v>
      </c>
      <c r="D79" s="2">
        <v>71726.660856642397</v>
      </c>
      <c r="E79" s="2">
        <v>59407.275129283698</v>
      </c>
      <c r="F79" s="2">
        <v>55275.408320337803</v>
      </c>
      <c r="G79" s="2">
        <v>50077.125951771202</v>
      </c>
      <c r="H79" s="2">
        <v>63790.279231853172</v>
      </c>
      <c r="I79" s="2">
        <v>1.35</v>
      </c>
      <c r="J79" s="6">
        <f t="shared" si="2"/>
        <v>1.3688901122715273</v>
      </c>
      <c r="K79" s="9">
        <f t="shared" si="3"/>
        <v>1.3992675756686859</v>
      </c>
    </row>
    <row r="80" spans="1:11">
      <c r="A80" s="1" t="s">
        <v>78</v>
      </c>
      <c r="B80" s="2">
        <v>134502</v>
      </c>
      <c r="C80" s="2">
        <v>104700.17</v>
      </c>
      <c r="D80" s="2">
        <v>130578.25</v>
      </c>
      <c r="E80" s="2">
        <v>116303.17</v>
      </c>
      <c r="F80" s="2">
        <v>121612.33</v>
      </c>
      <c r="G80" s="2">
        <v>118264.44297904115</v>
      </c>
      <c r="H80" s="2">
        <v>113576.01650287448</v>
      </c>
      <c r="I80" s="2">
        <v>0.99</v>
      </c>
      <c r="J80" s="6">
        <f t="shared" si="2"/>
        <v>0.84441879305047118</v>
      </c>
      <c r="K80" s="9">
        <f t="shared" si="3"/>
        <v>-14.705172419144324</v>
      </c>
    </row>
    <row r="81" spans="1:11">
      <c r="A81" s="1" t="s">
        <v>79</v>
      </c>
      <c r="B81" s="2">
        <v>93764</v>
      </c>
      <c r="C81" s="2">
        <v>71480.710000000006</v>
      </c>
      <c r="D81" s="2">
        <v>99472.33</v>
      </c>
      <c r="E81" s="2">
        <v>97693.61</v>
      </c>
      <c r="F81" s="2">
        <v>92630.71</v>
      </c>
      <c r="G81" s="2">
        <v>89480.803583866073</v>
      </c>
      <c r="H81" s="2">
        <v>135769.62208483345</v>
      </c>
      <c r="I81" s="2">
        <v>0.83</v>
      </c>
      <c r="J81" s="6">
        <f t="shared" si="2"/>
        <v>1.4479930686066449</v>
      </c>
      <c r="K81" s="9">
        <f t="shared" si="3"/>
        <v>74.456996217668063</v>
      </c>
    </row>
    <row r="82" spans="1:11">
      <c r="A82" s="1" t="s">
        <v>80</v>
      </c>
      <c r="B82" s="2">
        <v>138651</v>
      </c>
      <c r="C82" s="2">
        <v>90081.47</v>
      </c>
      <c r="D82" s="2">
        <v>155407.34996293599</v>
      </c>
      <c r="E82" s="2">
        <v>138954.21094246799</v>
      </c>
      <c r="F82" s="2">
        <v>116941.57211879799</v>
      </c>
      <c r="G82" s="2">
        <v>111335.1846026539</v>
      </c>
      <c r="H82" s="2">
        <v>102749.07809365746</v>
      </c>
      <c r="I82" s="2">
        <v>0.8</v>
      </c>
      <c r="J82" s="6">
        <f t="shared" si="2"/>
        <v>0.74106265438877084</v>
      </c>
      <c r="K82" s="9">
        <f t="shared" si="3"/>
        <v>-7.3671682014036506</v>
      </c>
    </row>
    <row r="83" spans="1:11">
      <c r="A83" s="1" t="s">
        <v>81</v>
      </c>
      <c r="B83" s="2">
        <v>68006</v>
      </c>
      <c r="C83" s="2">
        <v>89175.34</v>
      </c>
      <c r="D83" s="2">
        <v>84299.55</v>
      </c>
      <c r="E83" s="2">
        <v>65237.7</v>
      </c>
      <c r="F83" s="2">
        <v>59618.57</v>
      </c>
      <c r="G83" s="2">
        <v>50157.369999999995</v>
      </c>
      <c r="H83" s="2">
        <v>55589.238768591073</v>
      </c>
      <c r="I83" s="2">
        <v>1.56</v>
      </c>
      <c r="J83" s="6">
        <f t="shared" si="2"/>
        <v>0.81741668041924354</v>
      </c>
      <c r="K83" s="9">
        <f t="shared" si="3"/>
        <v>-47.601494844920289</v>
      </c>
    </row>
    <row r="84" spans="1:11">
      <c r="A84" s="1" t="s">
        <v>82</v>
      </c>
      <c r="B84" s="2">
        <v>63481</v>
      </c>
      <c r="C84" s="2">
        <v>33545.35</v>
      </c>
      <c r="D84" s="2">
        <v>52670.86</v>
      </c>
      <c r="E84" s="2">
        <v>59464.46</v>
      </c>
      <c r="F84" s="2">
        <v>56177.13</v>
      </c>
      <c r="G84" s="2">
        <v>49500.506678191799</v>
      </c>
      <c r="H84" s="2">
        <v>52827.649546208282</v>
      </c>
      <c r="I84" s="2">
        <v>0.7</v>
      </c>
      <c r="J84" s="6">
        <f t="shared" si="2"/>
        <v>0.83218048780278009</v>
      </c>
      <c r="K84" s="9">
        <f t="shared" si="3"/>
        <v>18.882926828968589</v>
      </c>
    </row>
    <row r="85" spans="1:11">
      <c r="A85" s="1" t="s">
        <v>83</v>
      </c>
      <c r="B85" s="2">
        <v>36098</v>
      </c>
      <c r="C85" s="2">
        <v>39867.42</v>
      </c>
      <c r="D85" s="2">
        <v>33609.07</v>
      </c>
      <c r="E85" s="2">
        <v>31358.95</v>
      </c>
      <c r="F85" s="2">
        <v>29697</v>
      </c>
      <c r="G85" s="2">
        <v>25016.539370862265</v>
      </c>
      <c r="H85" s="2">
        <v>26381.74</v>
      </c>
      <c r="I85" s="2">
        <v>1.17</v>
      </c>
      <c r="J85" s="6">
        <f t="shared" si="2"/>
        <v>0.7308366114466176</v>
      </c>
      <c r="K85" s="9">
        <f t="shared" si="3"/>
        <v>-37.535332354989947</v>
      </c>
    </row>
    <row r="86" spans="1:11">
      <c r="A86" s="1" t="s">
        <v>84</v>
      </c>
      <c r="B86" s="2">
        <v>60714</v>
      </c>
      <c r="C86" s="2">
        <v>69288.070000000007</v>
      </c>
      <c r="D86" s="2">
        <v>75408.772276353702</v>
      </c>
      <c r="E86" s="2">
        <v>71699.758924468595</v>
      </c>
      <c r="F86" s="2">
        <v>66035.748610918294</v>
      </c>
      <c r="G86" s="2">
        <v>71392.885764528459</v>
      </c>
      <c r="H86" s="2">
        <v>54839.869632291506</v>
      </c>
      <c r="I86" s="2">
        <v>1.32</v>
      </c>
      <c r="J86" s="6">
        <f t="shared" si="2"/>
        <v>0.90324916217497619</v>
      </c>
      <c r="K86" s="9">
        <f t="shared" si="3"/>
        <v>-31.572033168562413</v>
      </c>
    </row>
    <row r="87" spans="1:11">
      <c r="A87" s="1" t="s">
        <v>85</v>
      </c>
      <c r="B87" s="2">
        <v>47478</v>
      </c>
      <c r="C87" s="2">
        <v>17976.32</v>
      </c>
      <c r="D87" s="2">
        <v>11112.01</v>
      </c>
      <c r="E87" s="2">
        <v>11054.08</v>
      </c>
      <c r="F87" s="2">
        <v>10523.85</v>
      </c>
      <c r="G87" s="2">
        <v>13352.950703314196</v>
      </c>
      <c r="H87" s="2">
        <v>13417.804307355835</v>
      </c>
      <c r="I87" s="2">
        <v>0.47</v>
      </c>
      <c r="J87" s="6">
        <f t="shared" si="2"/>
        <v>0.28261098418964226</v>
      </c>
      <c r="K87" s="9">
        <f t="shared" si="3"/>
        <v>-39.870003363905901</v>
      </c>
    </row>
    <row r="88" spans="1:11">
      <c r="A88" s="1" t="s">
        <v>86</v>
      </c>
      <c r="B88" s="2">
        <v>73791</v>
      </c>
      <c r="C88" s="2">
        <v>73595.3</v>
      </c>
      <c r="D88" s="2">
        <v>94096.26</v>
      </c>
      <c r="E88" s="2">
        <v>83132</v>
      </c>
      <c r="F88" s="2">
        <v>66997.47</v>
      </c>
      <c r="G88" s="2">
        <v>75241.469999999987</v>
      </c>
      <c r="H88" s="2">
        <v>55117.360448276908</v>
      </c>
      <c r="I88" s="2">
        <v>1.18</v>
      </c>
      <c r="J88" s="6">
        <f t="shared" si="2"/>
        <v>0.74693879264784202</v>
      </c>
      <c r="K88" s="9">
        <f t="shared" si="3"/>
        <v>-36.700102317979486</v>
      </c>
    </row>
    <row r="89" spans="1:11">
      <c r="A89" s="1" t="s">
        <v>87</v>
      </c>
      <c r="B89" s="2">
        <v>14020</v>
      </c>
      <c r="C89" s="2">
        <v>5650.66</v>
      </c>
      <c r="D89" s="2">
        <v>9137.07</v>
      </c>
      <c r="E89" s="2">
        <v>9157.43</v>
      </c>
      <c r="F89" s="2">
        <v>8451.5300000000007</v>
      </c>
      <c r="G89" s="2">
        <v>8668.93</v>
      </c>
      <c r="H89" s="2">
        <v>8216.6936767334282</v>
      </c>
      <c r="I89" s="2">
        <v>0.5</v>
      </c>
      <c r="J89" s="6">
        <f t="shared" si="2"/>
        <v>0.5860694491250662</v>
      </c>
      <c r="K89" s="9">
        <f t="shared" si="3"/>
        <v>17.21388982501324</v>
      </c>
    </row>
    <row r="90" spans="1:11">
      <c r="A90" s="1" t="s">
        <v>88</v>
      </c>
      <c r="B90" s="2">
        <v>33189</v>
      </c>
      <c r="C90" s="2">
        <v>30072.05</v>
      </c>
      <c r="D90" s="2">
        <v>34573.5</v>
      </c>
      <c r="E90" s="2">
        <v>34813.99</v>
      </c>
      <c r="F90" s="2">
        <v>35561.78</v>
      </c>
      <c r="G90" s="2">
        <v>34833.26</v>
      </c>
      <c r="H90" s="2">
        <v>31983.759999999998</v>
      </c>
      <c r="I90" s="2">
        <v>1.1599999999999999</v>
      </c>
      <c r="J90" s="6">
        <f t="shared" si="2"/>
        <v>0.96368555846816717</v>
      </c>
      <c r="K90" s="9">
        <f t="shared" si="3"/>
        <v>-16.923658752744203</v>
      </c>
    </row>
    <row r="91" spans="1:11">
      <c r="A91" s="1" t="s">
        <v>89</v>
      </c>
      <c r="B91" s="2">
        <v>4390</v>
      </c>
      <c r="C91" s="2">
        <v>2984.83</v>
      </c>
      <c r="D91" s="2">
        <v>2560.89</v>
      </c>
      <c r="E91" s="2">
        <v>2882.79</v>
      </c>
      <c r="F91" s="2">
        <v>2725.26</v>
      </c>
      <c r="G91" s="2">
        <v>2650.68</v>
      </c>
      <c r="H91" s="2">
        <v>2411.08</v>
      </c>
      <c r="I91" s="2">
        <v>0.79</v>
      </c>
      <c r="J91" s="6">
        <f t="shared" si="2"/>
        <v>0.54922095671981774</v>
      </c>
      <c r="K91" s="9">
        <f t="shared" si="3"/>
        <v>-30.478359908883835</v>
      </c>
    </row>
    <row r="92" spans="1:11">
      <c r="A92" s="1" t="s">
        <v>90</v>
      </c>
      <c r="B92" s="2">
        <v>202592</v>
      </c>
      <c r="C92" s="2">
        <v>77842.490000000005</v>
      </c>
      <c r="D92" s="2">
        <v>264468.606260309</v>
      </c>
      <c r="E92" s="2">
        <v>241044.78601840601</v>
      </c>
      <c r="F92" s="2">
        <v>185066.802938849</v>
      </c>
      <c r="G92" s="2">
        <v>183920.74469680936</v>
      </c>
      <c r="H92" s="2">
        <v>177641.39622383405</v>
      </c>
      <c r="I92" s="2">
        <v>0.9</v>
      </c>
      <c r="J92" s="6">
        <f t="shared" si="2"/>
        <v>0.87684309461298593</v>
      </c>
      <c r="K92" s="9">
        <f t="shared" si="3"/>
        <v>-2.57298948744601</v>
      </c>
    </row>
    <row r="93" spans="1:11">
      <c r="A93" s="1" t="s">
        <v>91</v>
      </c>
      <c r="B93" s="2">
        <v>45477</v>
      </c>
      <c r="C93" s="2">
        <v>43266.86</v>
      </c>
      <c r="D93" s="2">
        <v>48549.83</v>
      </c>
      <c r="E93" s="2">
        <v>41926.42</v>
      </c>
      <c r="F93" s="2">
        <v>49269.4820121952</v>
      </c>
      <c r="G93" s="2">
        <v>39941.342138359178</v>
      </c>
      <c r="H93" s="2">
        <v>36546.376157795297</v>
      </c>
      <c r="I93" s="2">
        <v>1.1100000000000001</v>
      </c>
      <c r="J93" s="6">
        <f t="shared" si="2"/>
        <v>0.80362328556842577</v>
      </c>
      <c r="K93" s="9">
        <f t="shared" si="3"/>
        <v>-27.60150580464633</v>
      </c>
    </row>
    <row r="94" spans="1:11">
      <c r="A94" s="1" t="s">
        <v>92</v>
      </c>
      <c r="B94" s="2">
        <v>907314</v>
      </c>
      <c r="C94" s="2">
        <v>569621.89</v>
      </c>
      <c r="D94" s="2">
        <v>1140477.82992837</v>
      </c>
      <c r="E94" s="2">
        <v>1151049.5931112799</v>
      </c>
      <c r="F94" s="2">
        <v>976761.67982072395</v>
      </c>
      <c r="G94" s="2">
        <v>886813.70842424117</v>
      </c>
      <c r="H94" s="2">
        <v>911827.86910447199</v>
      </c>
      <c r="I94" s="2">
        <v>1.29</v>
      </c>
      <c r="J94" s="6">
        <f t="shared" si="2"/>
        <v>1.0049749801110441</v>
      </c>
      <c r="K94" s="9">
        <f t="shared" si="3"/>
        <v>-22.094962782089603</v>
      </c>
    </row>
    <row r="95" spans="1:11">
      <c r="A95" s="1" t="s">
        <v>93</v>
      </c>
      <c r="B95" s="2">
        <v>21031</v>
      </c>
      <c r="C95" s="2">
        <v>10978</v>
      </c>
      <c r="D95" s="2">
        <v>11013.53</v>
      </c>
      <c r="E95" s="2">
        <v>10441.83</v>
      </c>
      <c r="F95" s="2">
        <v>9857.2396400854905</v>
      </c>
      <c r="G95" s="2">
        <v>9435.133783917523</v>
      </c>
      <c r="H95" s="2">
        <v>9364.2446870807744</v>
      </c>
      <c r="I95" s="2">
        <v>0.63</v>
      </c>
      <c r="J95" s="6">
        <f t="shared" si="2"/>
        <v>0.44525912638870119</v>
      </c>
      <c r="K95" s="9">
        <f t="shared" si="3"/>
        <v>-29.323948192269654</v>
      </c>
    </row>
    <row r="96" spans="1:11">
      <c r="A96" s="1" t="s">
        <v>94</v>
      </c>
      <c r="B96" s="2">
        <v>13224</v>
      </c>
      <c r="C96" s="2">
        <v>11699.36</v>
      </c>
      <c r="D96" s="2">
        <v>11362.71</v>
      </c>
      <c r="E96" s="2">
        <v>10535.15</v>
      </c>
      <c r="F96" s="2">
        <v>9341.7999999999993</v>
      </c>
      <c r="G96" s="2">
        <v>10617.169999999998</v>
      </c>
      <c r="H96" s="2">
        <v>10300.66</v>
      </c>
      <c r="I96" s="2">
        <v>0.84</v>
      </c>
      <c r="J96" s="6">
        <f t="shared" si="2"/>
        <v>0.77893678160919544</v>
      </c>
      <c r="K96" s="9">
        <f t="shared" si="3"/>
        <v>-7.2694307608100637</v>
      </c>
    </row>
    <row r="97" spans="1:11">
      <c r="A97" s="1" t="s">
        <v>95</v>
      </c>
      <c r="B97" s="2">
        <v>51326</v>
      </c>
      <c r="C97" s="2">
        <v>36755.379999999997</v>
      </c>
      <c r="D97" s="2">
        <v>63456.3</v>
      </c>
      <c r="E97" s="2">
        <v>67510.149999999994</v>
      </c>
      <c r="F97" s="2">
        <v>67430.7</v>
      </c>
      <c r="G97" s="2">
        <v>48698.729999999996</v>
      </c>
      <c r="H97" s="2">
        <v>45516.708837204162</v>
      </c>
      <c r="I97" s="2">
        <v>0.99</v>
      </c>
      <c r="J97" s="6">
        <f t="shared" si="2"/>
        <v>0.88681582116674129</v>
      </c>
      <c r="K97" s="9">
        <f t="shared" si="3"/>
        <v>-10.422644326591787</v>
      </c>
    </row>
    <row r="98" spans="1:11">
      <c r="A98" s="1" t="s">
        <v>96</v>
      </c>
      <c r="B98" s="2">
        <v>122893</v>
      </c>
      <c r="C98" s="2">
        <v>106149.38</v>
      </c>
      <c r="D98" s="2">
        <v>119681</v>
      </c>
      <c r="E98" s="2">
        <v>130740.02</v>
      </c>
      <c r="F98" s="2">
        <v>107556.88031425601</v>
      </c>
      <c r="G98" s="2">
        <v>112646.72667517286</v>
      </c>
      <c r="H98" s="2">
        <v>112758.33575471674</v>
      </c>
      <c r="I98" s="2">
        <v>1</v>
      </c>
      <c r="J98" s="6">
        <f t="shared" si="2"/>
        <v>0.91753261580982437</v>
      </c>
      <c r="K98" s="9">
        <f t="shared" si="3"/>
        <v>-8.2467384190175625</v>
      </c>
    </row>
    <row r="99" spans="1:11">
      <c r="A99" s="1" t="s">
        <v>97</v>
      </c>
      <c r="B99" s="2">
        <v>69419</v>
      </c>
      <c r="C99" s="2">
        <v>58817.599999999999</v>
      </c>
      <c r="D99" s="2">
        <v>58124.03</v>
      </c>
      <c r="E99" s="2">
        <v>58636.61</v>
      </c>
      <c r="F99" s="2">
        <v>57483.58</v>
      </c>
      <c r="G99" s="2">
        <v>49574.710000000006</v>
      </c>
      <c r="H99" s="2">
        <v>48030.79</v>
      </c>
      <c r="I99" s="2">
        <v>0.97</v>
      </c>
      <c r="J99" s="6">
        <f t="shared" si="2"/>
        <v>0.69189688701940388</v>
      </c>
      <c r="K99" s="9">
        <f t="shared" si="3"/>
        <v>-28.670424018618156</v>
      </c>
    </row>
    <row r="100" spans="1:11">
      <c r="A100" s="1" t="s">
        <v>98</v>
      </c>
      <c r="B100" s="2">
        <v>81643</v>
      </c>
      <c r="C100" s="2">
        <v>120870.35</v>
      </c>
      <c r="D100" s="2">
        <v>119086.38</v>
      </c>
      <c r="E100" s="2">
        <v>113545.16</v>
      </c>
      <c r="F100" s="2">
        <v>93185.114197092902</v>
      </c>
      <c r="G100" s="2">
        <v>126309.07784631326</v>
      </c>
      <c r="H100" s="2">
        <v>79738.185966168749</v>
      </c>
      <c r="I100" s="2">
        <v>1.82</v>
      </c>
      <c r="J100" s="6">
        <f t="shared" si="2"/>
        <v>0.97666898529168145</v>
      </c>
      <c r="K100" s="9">
        <f t="shared" si="3"/>
        <v>-46.336868940017503</v>
      </c>
    </row>
    <row r="101" spans="1:11">
      <c r="A101" s="1" t="s">
        <v>99</v>
      </c>
      <c r="B101" s="2">
        <v>38451</v>
      </c>
      <c r="C101" s="2">
        <v>20778.78</v>
      </c>
      <c r="D101" s="2">
        <v>19182.54</v>
      </c>
      <c r="E101" s="2">
        <v>24160.46</v>
      </c>
      <c r="F101" s="2">
        <v>24465.31</v>
      </c>
      <c r="G101" s="2">
        <v>26579.030000000002</v>
      </c>
      <c r="H101" s="2">
        <v>32004.195786155495</v>
      </c>
      <c r="I101" s="2">
        <v>0.67</v>
      </c>
      <c r="J101" s="6">
        <f t="shared" si="2"/>
        <v>0.83233715081936732</v>
      </c>
      <c r="K101" s="9">
        <f t="shared" si="3"/>
        <v>24.22942549542795</v>
      </c>
    </row>
    <row r="102" spans="1:11">
      <c r="A102" s="10" t="s">
        <v>100</v>
      </c>
      <c r="B102" s="11">
        <v>17802</v>
      </c>
      <c r="C102" s="11">
        <v>15576.12</v>
      </c>
      <c r="D102" s="11">
        <v>13195.17</v>
      </c>
      <c r="E102" s="11">
        <v>13866.1</v>
      </c>
      <c r="F102" s="11">
        <v>12347.41</v>
      </c>
      <c r="G102" s="11">
        <v>11966.131842767571</v>
      </c>
      <c r="H102" s="11">
        <v>12051.18456451659</v>
      </c>
      <c r="I102" s="11">
        <v>1.01</v>
      </c>
      <c r="J102" s="6">
        <f t="shared" si="2"/>
        <v>0.67695677814383726</v>
      </c>
      <c r="K102" s="9">
        <f t="shared" si="3"/>
        <v>-32.974576421402254</v>
      </c>
    </row>
    <row r="103" spans="1:11">
      <c r="A103" s="12" t="s">
        <v>121</v>
      </c>
      <c r="B103" s="13">
        <f>SUM(B3:B102)</f>
        <v>9586227</v>
      </c>
      <c r="C103" s="13">
        <f t="shared" ref="C103:H103" si="4">SUM(C3:C102)</f>
        <v>7257428.089999998</v>
      </c>
      <c r="D103" s="13">
        <f t="shared" si="4"/>
        <v>11837103.906000007</v>
      </c>
      <c r="E103" s="13">
        <f t="shared" si="4"/>
        <v>11284712.330000004</v>
      </c>
      <c r="F103" s="13">
        <f t="shared" si="4"/>
        <v>9910030.7339999992</v>
      </c>
      <c r="G103" s="13">
        <f t="shared" si="4"/>
        <v>9395457.1868521646</v>
      </c>
      <c r="H103" s="13">
        <f t="shared" si="4"/>
        <v>9467044.7142927051</v>
      </c>
      <c r="I103" s="14">
        <v>1.07</v>
      </c>
      <c r="J103" s="15">
        <f t="shared" si="2"/>
        <v>0.98756734159254789</v>
      </c>
      <c r="K103" s="16">
        <f t="shared" si="3"/>
        <v>-7.703986767051604</v>
      </c>
    </row>
    <row r="105" spans="1:11">
      <c r="A105" s="8" t="s">
        <v>120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5"/>
  <sheetViews>
    <sheetView topLeftCell="A76" workbookViewId="0">
      <selection activeCell="A105" sqref="A105:XFD105"/>
    </sheetView>
  </sheetViews>
  <sheetFormatPr defaultRowHeight="15"/>
  <cols>
    <col min="1" max="1" width="11.42578125" bestFit="1" customWidth="1"/>
    <col min="2" max="2" width="11.7109375" bestFit="1" customWidth="1"/>
    <col min="3" max="3" width="16.28515625" style="8" customWidth="1"/>
    <col min="4" max="8" width="15.85546875" style="8" bestFit="1" customWidth="1"/>
    <col min="9" max="9" width="14" customWidth="1"/>
    <col min="10" max="10" width="14.140625" customWidth="1"/>
    <col min="11" max="11" width="10.5703125" customWidth="1"/>
  </cols>
  <sheetData>
    <row r="1" spans="1:11">
      <c r="A1" t="s">
        <v>111</v>
      </c>
    </row>
    <row r="2" spans="1:11" ht="64.5">
      <c r="A2" s="3" t="s">
        <v>0</v>
      </c>
      <c r="B2" s="3" t="s">
        <v>101</v>
      </c>
      <c r="C2" s="3" t="s">
        <v>112</v>
      </c>
      <c r="D2" s="3" t="s">
        <v>113</v>
      </c>
      <c r="E2" s="3" t="s">
        <v>114</v>
      </c>
      <c r="F2" s="3" t="s">
        <v>115</v>
      </c>
      <c r="G2" s="3" t="s">
        <v>116</v>
      </c>
      <c r="H2" s="3" t="s">
        <v>117</v>
      </c>
      <c r="I2" s="4" t="s">
        <v>118</v>
      </c>
      <c r="J2" s="5" t="s">
        <v>119</v>
      </c>
      <c r="K2" s="5" t="s">
        <v>110</v>
      </c>
    </row>
    <row r="3" spans="1:11">
      <c r="A3" s="1" t="s">
        <v>1</v>
      </c>
      <c r="B3" s="2">
        <v>151745</v>
      </c>
      <c r="C3" s="7">
        <f>Tons!C3*2000</f>
        <v>198603780</v>
      </c>
      <c r="D3" s="7">
        <f>Tons!D3*2000</f>
        <v>313806763.52171999</v>
      </c>
      <c r="E3" s="7">
        <f>Tons!E3*2000</f>
        <v>308883780</v>
      </c>
      <c r="F3" s="7">
        <f>Tons!F3*2000</f>
        <v>259649974.30374601</v>
      </c>
      <c r="G3" s="7">
        <f>Tons!G3*2000</f>
        <v>237708717.27397037</v>
      </c>
      <c r="H3" s="7">
        <f>Tons!H3*2000</f>
        <v>221229890.75753191</v>
      </c>
      <c r="I3" s="7">
        <f>Tons!I3*2000</f>
        <v>1820</v>
      </c>
      <c r="J3" s="7">
        <f>Tons!J3*2000</f>
        <v>1457.9056361496716</v>
      </c>
      <c r="K3" s="9">
        <f>((J3-I3)/I3)*100</f>
        <v>-19.895294717051009</v>
      </c>
    </row>
    <row r="4" spans="1:11">
      <c r="A4" s="1" t="s">
        <v>2</v>
      </c>
      <c r="B4" s="2">
        <v>37254</v>
      </c>
      <c r="C4" s="7">
        <f>Tons!C4*2000</f>
        <v>51432640</v>
      </c>
      <c r="D4" s="7">
        <f>Tons!D4*2000</f>
        <v>48164000</v>
      </c>
      <c r="E4" s="7">
        <f>Tons!E4*2000</f>
        <v>47212520</v>
      </c>
      <c r="F4" s="7">
        <f>Tons!F4*2000</f>
        <v>42332140</v>
      </c>
      <c r="G4" s="7">
        <f>Tons!G4*2000</f>
        <v>40403860</v>
      </c>
      <c r="H4" s="7">
        <f>Tons!H4*2000</f>
        <v>40480071.159227714</v>
      </c>
      <c r="I4" s="7">
        <f>Tons!I4*2000</f>
        <v>1800</v>
      </c>
      <c r="J4" s="7">
        <f>Tons!J4*2000</f>
        <v>1086.596638192616</v>
      </c>
      <c r="K4" s="9">
        <f t="shared" ref="K4:K67" si="0">((J4-I4)/I4)*100</f>
        <v>-39.633520100410223</v>
      </c>
    </row>
    <row r="5" spans="1:11">
      <c r="A5" s="1" t="s">
        <v>3</v>
      </c>
      <c r="B5" s="2">
        <v>11171</v>
      </c>
      <c r="C5" s="7">
        <f>Tons!C5*2000</f>
        <v>28261660</v>
      </c>
      <c r="D5" s="7">
        <f>Tons!D5*2000</f>
        <v>19608000</v>
      </c>
      <c r="E5" s="7">
        <f>Tons!E5*2000</f>
        <v>19413800</v>
      </c>
      <c r="F5" s="7">
        <f>Tons!F5*2000</f>
        <v>17377380</v>
      </c>
      <c r="G5" s="7">
        <f>Tons!G5*2000</f>
        <v>16780700</v>
      </c>
      <c r="H5" s="7">
        <f>Tons!H5*2000</f>
        <v>17224040</v>
      </c>
      <c r="I5" s="7">
        <f>Tons!I5*2000</f>
        <v>2900</v>
      </c>
      <c r="J5" s="7">
        <f>Tons!J5*2000</f>
        <v>1541.8530122638977</v>
      </c>
      <c r="K5" s="9">
        <f t="shared" si="0"/>
        <v>-46.832654749520771</v>
      </c>
    </row>
    <row r="6" spans="1:11">
      <c r="A6" s="1" t="s">
        <v>4</v>
      </c>
      <c r="B6" s="2">
        <v>26973</v>
      </c>
      <c r="C6" s="7">
        <f>Tons!C6*2000</f>
        <v>28458600</v>
      </c>
      <c r="D6" s="7">
        <f>Tons!D6*2000</f>
        <v>47838320</v>
      </c>
      <c r="E6" s="7">
        <f>Tons!E6*2000</f>
        <v>43514900</v>
      </c>
      <c r="F6" s="7">
        <f>Tons!F6*2000</f>
        <v>43201858.144021399</v>
      </c>
      <c r="G6" s="7">
        <f>Tons!G6*2000</f>
        <v>38400006.656964362</v>
      </c>
      <c r="H6" s="7">
        <f>Tons!H6*2000</f>
        <v>40168511.97453846</v>
      </c>
      <c r="I6" s="7">
        <f>Tons!I6*2000</f>
        <v>1220</v>
      </c>
      <c r="J6" s="7">
        <f>Tons!J6*2000</f>
        <v>1489.2118776012478</v>
      </c>
      <c r="K6" s="9">
        <f t="shared" si="0"/>
        <v>22.066547344364572</v>
      </c>
    </row>
    <row r="7" spans="1:11">
      <c r="A7" s="1" t="s">
        <v>5</v>
      </c>
      <c r="B7" s="2">
        <v>27378</v>
      </c>
      <c r="C7" s="7">
        <f>Tons!C7*2000</f>
        <v>36178260</v>
      </c>
      <c r="D7" s="7">
        <f>Tons!D7*2000</f>
        <v>46375220</v>
      </c>
      <c r="E7" s="7">
        <f>Tons!E7*2000</f>
        <v>48889220</v>
      </c>
      <c r="F7" s="7">
        <f>Tons!F7*2000</f>
        <v>44022680</v>
      </c>
      <c r="G7" s="7">
        <f>Tons!G7*2000</f>
        <v>39511780.000000007</v>
      </c>
      <c r="H7" s="7">
        <f>Tons!H7*2000</f>
        <v>38491853.804418668</v>
      </c>
      <c r="I7" s="7">
        <f>Tons!I7*2000</f>
        <v>1620</v>
      </c>
      <c r="J7" s="7">
        <f>Tons!J7*2000</f>
        <v>1405.9410404126918</v>
      </c>
      <c r="K7" s="9">
        <f t="shared" si="0"/>
        <v>-13.213516023907914</v>
      </c>
    </row>
    <row r="8" spans="1:11">
      <c r="A8" s="1" t="s">
        <v>6</v>
      </c>
      <c r="B8" s="2">
        <v>17812</v>
      </c>
      <c r="C8" s="7">
        <f>Tons!C8*2000</f>
        <v>22260180</v>
      </c>
      <c r="D8" s="7">
        <f>Tons!D8*2000</f>
        <v>40084560</v>
      </c>
      <c r="E8" s="7">
        <f>Tons!E8*2000</f>
        <v>43256560</v>
      </c>
      <c r="F8" s="7">
        <f>Tons!F8*2000</f>
        <v>34701580</v>
      </c>
      <c r="G8" s="7">
        <f>Tons!G8*2000</f>
        <v>32155920.000000004</v>
      </c>
      <c r="H8" s="7">
        <f>Tons!H8*2000</f>
        <v>33373131.741413914</v>
      </c>
      <c r="I8" s="7">
        <f>Tons!I8*2000</f>
        <v>1480</v>
      </c>
      <c r="J8" s="7">
        <f>Tons!J8*2000</f>
        <v>1873.6319190104375</v>
      </c>
      <c r="K8" s="9">
        <f t="shared" si="0"/>
        <v>26.596751284489024</v>
      </c>
    </row>
    <row r="9" spans="1:11">
      <c r="A9" s="1" t="s">
        <v>7</v>
      </c>
      <c r="B9" s="2">
        <v>47929</v>
      </c>
      <c r="C9" s="7">
        <f>Tons!C9*2000</f>
        <v>83592060</v>
      </c>
      <c r="D9" s="7">
        <f>Tons!D9*2000</f>
        <v>133992380</v>
      </c>
      <c r="E9" s="7">
        <f>Tons!E9*2000</f>
        <v>115505300</v>
      </c>
      <c r="F9" s="7">
        <f>Tons!F9*2000</f>
        <v>101535310.1806532</v>
      </c>
      <c r="G9" s="7">
        <f>Tons!G9*2000</f>
        <v>98667823.318197176</v>
      </c>
      <c r="H9" s="7">
        <f>Tons!H9*2000</f>
        <v>98904273.814248845</v>
      </c>
      <c r="I9" s="7">
        <f>Tons!I9*2000</f>
        <v>1980</v>
      </c>
      <c r="J9" s="7">
        <f>Tons!J9*2000</f>
        <v>2063.558050746914</v>
      </c>
      <c r="K9" s="9">
        <f t="shared" si="0"/>
        <v>4.2201035730764636</v>
      </c>
    </row>
    <row r="10" spans="1:11">
      <c r="A10" s="1" t="s">
        <v>8</v>
      </c>
      <c r="B10" s="2">
        <v>21267</v>
      </c>
      <c r="C10" s="7">
        <f>Tons!C10*2000</f>
        <v>34743960</v>
      </c>
      <c r="D10" s="7">
        <f>Tons!D10*2000</f>
        <v>44460920</v>
      </c>
      <c r="E10" s="7">
        <f>Tons!E10*2000</f>
        <v>38033140</v>
      </c>
      <c r="F10" s="7">
        <f>Tons!F10*2000</f>
        <v>34179920</v>
      </c>
      <c r="G10" s="7">
        <f>Tons!G10*2000</f>
        <v>30272494.280300375</v>
      </c>
      <c r="H10" s="7">
        <f>Tons!H10*2000</f>
        <v>46515177.101714298</v>
      </c>
      <c r="I10" s="7">
        <f>Tons!I10*2000</f>
        <v>1720</v>
      </c>
      <c r="J10" s="7">
        <f>Tons!J10*2000</f>
        <v>2187.1997508682134</v>
      </c>
      <c r="K10" s="9">
        <f t="shared" si="0"/>
        <v>27.16277621326822</v>
      </c>
    </row>
    <row r="11" spans="1:11">
      <c r="A11" s="1" t="s">
        <v>9</v>
      </c>
      <c r="B11" s="2">
        <v>35243</v>
      </c>
      <c r="C11" s="7">
        <f>Tons!C11*2000</f>
        <v>50096420</v>
      </c>
      <c r="D11" s="7">
        <f>Tons!D11*2000</f>
        <v>73630400</v>
      </c>
      <c r="E11" s="7">
        <f>Tons!E11*2000</f>
        <v>82273700</v>
      </c>
      <c r="F11" s="7">
        <f>Tons!F11*2000</f>
        <v>71072320</v>
      </c>
      <c r="G11" s="7">
        <f>Tons!G11*2000</f>
        <v>76974271.848395318</v>
      </c>
      <c r="H11" s="7">
        <f>Tons!H11*2000</f>
        <v>83395468.641332641</v>
      </c>
      <c r="I11" s="7">
        <f>Tons!I11*2000</f>
        <v>1720</v>
      </c>
      <c r="J11" s="7">
        <f>Tons!J11*2000</f>
        <v>2366.2988009344449</v>
      </c>
      <c r="K11" s="9">
        <f t="shared" si="0"/>
        <v>37.575511682235167</v>
      </c>
    </row>
    <row r="12" spans="1:11">
      <c r="A12" s="1" t="s">
        <v>10</v>
      </c>
      <c r="B12" s="2">
        <v>108176</v>
      </c>
      <c r="C12" s="7">
        <f>Tons!C12*2000</f>
        <v>156246220</v>
      </c>
      <c r="D12" s="7">
        <f>Tons!D12*2000</f>
        <v>377146760</v>
      </c>
      <c r="E12" s="7">
        <f>Tons!E12*2000</f>
        <v>336951100</v>
      </c>
      <c r="F12" s="7">
        <f>Tons!F12*2000</f>
        <v>255328580</v>
      </c>
      <c r="G12" s="7">
        <f>Tons!G12*2000</f>
        <v>240721166.58069283</v>
      </c>
      <c r="H12" s="7">
        <f>Tons!H12*2000</f>
        <v>437572884.18532026</v>
      </c>
      <c r="I12" s="7">
        <f>Tons!I12*2000</f>
        <v>2960</v>
      </c>
      <c r="J12" s="7">
        <f>Tons!J12*2000</f>
        <v>4045.0089131167751</v>
      </c>
      <c r="K12" s="9">
        <f t="shared" si="0"/>
        <v>36.655706524215375</v>
      </c>
    </row>
    <row r="13" spans="1:11">
      <c r="A13" s="1" t="s">
        <v>11</v>
      </c>
      <c r="B13" s="2">
        <v>239179</v>
      </c>
      <c r="C13" s="7">
        <f>Tons!C13*2000</f>
        <v>318080420</v>
      </c>
      <c r="D13" s="7">
        <f>Tons!D13*2000</f>
        <v>645475460</v>
      </c>
      <c r="E13" s="7">
        <f>Tons!E13*2000</f>
        <v>663864920</v>
      </c>
      <c r="F13" s="7">
        <f>Tons!F13*2000</f>
        <v>518431920</v>
      </c>
      <c r="G13" s="7">
        <f>Tons!G13*2000</f>
        <v>464608900</v>
      </c>
      <c r="H13" s="7">
        <f>Tons!H13*2000</f>
        <v>449058212.90156394</v>
      </c>
      <c r="I13" s="7">
        <f>Tons!I13*2000</f>
        <v>1800</v>
      </c>
      <c r="J13" s="7">
        <f>Tons!J13*2000</f>
        <v>1877.4984965300632</v>
      </c>
      <c r="K13" s="9">
        <f t="shared" si="0"/>
        <v>4.3054720294479569</v>
      </c>
    </row>
    <row r="14" spans="1:11">
      <c r="A14" s="1" t="s">
        <v>12</v>
      </c>
      <c r="B14" s="2">
        <v>91008</v>
      </c>
      <c r="C14" s="7">
        <f>Tons!C14*2000</f>
        <v>156011020</v>
      </c>
      <c r="D14" s="7">
        <f>Tons!D14*2000</f>
        <v>181513780</v>
      </c>
      <c r="E14" s="7">
        <f>Tons!E14*2000</f>
        <v>166878240</v>
      </c>
      <c r="F14" s="7">
        <f>Tons!F14*2000</f>
        <v>148566440</v>
      </c>
      <c r="G14" s="7">
        <f>Tons!G14*2000</f>
        <v>138052860</v>
      </c>
      <c r="H14" s="7">
        <f>Tons!H14*2000</f>
        <v>146302103.85520732</v>
      </c>
      <c r="I14" s="7">
        <f>Tons!I14*2000</f>
        <v>2040</v>
      </c>
      <c r="J14" s="7">
        <f>Tons!J14*2000</f>
        <v>1607.5741017845392</v>
      </c>
      <c r="K14" s="9">
        <f t="shared" si="0"/>
        <v>-21.197347951738276</v>
      </c>
    </row>
    <row r="15" spans="1:11">
      <c r="A15" s="1" t="s">
        <v>13</v>
      </c>
      <c r="B15" s="2">
        <v>179025</v>
      </c>
      <c r="C15" s="7">
        <f>Tons!C15*2000</f>
        <v>190430380</v>
      </c>
      <c r="D15" s="7">
        <f>Tons!D15*2000</f>
        <v>723767912.55296195</v>
      </c>
      <c r="E15" s="7">
        <f>Tons!E15*2000</f>
        <v>615003065.15932202</v>
      </c>
      <c r="F15" s="7">
        <f>Tons!F15*2000</f>
        <v>540305895.95707595</v>
      </c>
      <c r="G15" s="7">
        <f>Tons!G15*2000</f>
        <v>479976033.02801371</v>
      </c>
      <c r="H15" s="7">
        <f>Tons!H15*2000</f>
        <v>455544434.23221928</v>
      </c>
      <c r="I15" s="7">
        <f>Tons!I15*2000</f>
        <v>1880</v>
      </c>
      <c r="J15" s="7">
        <f>Tons!J15*2000</f>
        <v>2544.5855843162649</v>
      </c>
      <c r="K15" s="9">
        <f t="shared" si="0"/>
        <v>35.3502970380992</v>
      </c>
    </row>
    <row r="16" spans="1:11">
      <c r="A16" s="1" t="s">
        <v>14</v>
      </c>
      <c r="B16" s="2">
        <v>83176</v>
      </c>
      <c r="C16" s="7">
        <f>Tons!C16*2000</f>
        <v>131063040</v>
      </c>
      <c r="D16" s="7">
        <f>Tons!D16*2000</f>
        <v>190347160</v>
      </c>
      <c r="E16" s="7">
        <f>Tons!E16*2000</f>
        <v>189878500</v>
      </c>
      <c r="F16" s="7">
        <f>Tons!F16*2000</f>
        <v>158873480</v>
      </c>
      <c r="G16" s="7">
        <f>Tons!G16*2000</f>
        <v>185763520.00000003</v>
      </c>
      <c r="H16" s="7">
        <f>Tons!H16*2000</f>
        <v>156420380.65474787</v>
      </c>
      <c r="I16" s="7">
        <f>Tons!I16*2000</f>
        <v>1840</v>
      </c>
      <c r="J16" s="7">
        <f>Tons!J16*2000</f>
        <v>1880.5951314651804</v>
      </c>
      <c r="K16" s="9">
        <f t="shared" si="0"/>
        <v>2.2062571448467625</v>
      </c>
    </row>
    <row r="17" spans="1:11">
      <c r="A17" s="1" t="s">
        <v>15</v>
      </c>
      <c r="B17" s="2">
        <v>10000</v>
      </c>
      <c r="C17" s="7">
        <f>Tons!C17*2000</f>
        <v>3700320</v>
      </c>
      <c r="D17" s="7">
        <f>Tons!D17*2000</f>
        <v>10730880</v>
      </c>
      <c r="E17" s="7">
        <f>Tons!E17*2000</f>
        <v>9164600</v>
      </c>
      <c r="F17" s="7">
        <f>Tons!F17*2000</f>
        <v>8043820</v>
      </c>
      <c r="G17" s="7">
        <f>Tons!G17*2000</f>
        <v>8013019.9999999991</v>
      </c>
      <c r="H17" s="7">
        <f>Tons!H17*2000</f>
        <v>6678059.9999999991</v>
      </c>
      <c r="I17" s="7">
        <f>Tons!I17*2000</f>
        <v>620</v>
      </c>
      <c r="J17" s="7">
        <f>Tons!J17*2000</f>
        <v>667.80599999999993</v>
      </c>
      <c r="K17" s="9">
        <f t="shared" si="0"/>
        <v>7.7106451612903113</v>
      </c>
    </row>
    <row r="18" spans="1:11">
      <c r="A18" s="1" t="s">
        <v>16</v>
      </c>
      <c r="B18" s="2">
        <v>66712</v>
      </c>
      <c r="C18" s="7">
        <f>Tons!C18*2000</f>
        <v>173788600</v>
      </c>
      <c r="D18" s="7">
        <f>Tons!D18*2000</f>
        <v>238401580</v>
      </c>
      <c r="E18" s="7">
        <f>Tons!E18*2000</f>
        <v>210680100</v>
      </c>
      <c r="F18" s="7">
        <f>Tons!F18*2000</f>
        <v>191396897.8445864</v>
      </c>
      <c r="G18" s="7">
        <f>Tons!G18*2000</f>
        <v>178769965.73629323</v>
      </c>
      <c r="H18" s="7">
        <f>Tons!H18*2000</f>
        <v>170987886.07440174</v>
      </c>
      <c r="I18" s="7">
        <f>Tons!I18*2000</f>
        <v>3240</v>
      </c>
      <c r="J18" s="7">
        <f>Tons!J18*2000</f>
        <v>2563.0753998441319</v>
      </c>
      <c r="K18" s="9">
        <f t="shared" si="0"/>
        <v>-20.89273457271198</v>
      </c>
    </row>
    <row r="19" spans="1:11">
      <c r="A19" s="1" t="s">
        <v>17</v>
      </c>
      <c r="B19" s="2">
        <v>23676</v>
      </c>
      <c r="C19" s="7">
        <f>Tons!C19*2000</f>
        <v>10272240</v>
      </c>
      <c r="D19" s="7">
        <f>Tons!D19*2000</f>
        <v>13590680</v>
      </c>
      <c r="E19" s="7">
        <f>Tons!E19*2000</f>
        <v>16305580</v>
      </c>
      <c r="F19" s="7">
        <f>Tons!F19*2000</f>
        <v>19727420</v>
      </c>
      <c r="G19" s="7">
        <f>Tons!G19*2000</f>
        <v>18687375.582884312</v>
      </c>
      <c r="H19" s="7">
        <f>Tons!H19*2000</f>
        <v>13238483.665500546</v>
      </c>
      <c r="I19" s="7">
        <f>Tons!I19*2000</f>
        <v>500</v>
      </c>
      <c r="J19" s="7">
        <f>Tons!J19*2000</f>
        <v>559.15203858339862</v>
      </c>
      <c r="K19" s="9">
        <f t="shared" si="0"/>
        <v>11.830407716679723</v>
      </c>
    </row>
    <row r="20" spans="1:11">
      <c r="A20" s="1" t="s">
        <v>18</v>
      </c>
      <c r="B20" s="2">
        <v>154654</v>
      </c>
      <c r="C20" s="7">
        <f>Tons!C20*2000</f>
        <v>303118620</v>
      </c>
      <c r="D20" s="7">
        <f>Tons!D20*2000</f>
        <v>430392120</v>
      </c>
      <c r="E20" s="7">
        <f>Tons!E20*2000</f>
        <v>380028400</v>
      </c>
      <c r="F20" s="7">
        <f>Tons!F20*2000</f>
        <v>332275740</v>
      </c>
      <c r="G20" s="7">
        <f>Tons!G20*2000</f>
        <v>292735137.46999884</v>
      </c>
      <c r="H20" s="7">
        <f>Tons!H20*2000</f>
        <v>290517291.61195487</v>
      </c>
      <c r="I20" s="7">
        <f>Tons!I20*2000</f>
        <v>2520</v>
      </c>
      <c r="J20" s="7">
        <f>Tons!J20*2000</f>
        <v>1878.4984003773252</v>
      </c>
      <c r="K20" s="9">
        <f t="shared" si="0"/>
        <v>-25.456412683439478</v>
      </c>
    </row>
    <row r="21" spans="1:11">
      <c r="A21" s="1" t="s">
        <v>19</v>
      </c>
      <c r="B21" s="2">
        <v>63870</v>
      </c>
      <c r="C21" s="7">
        <f>Tons!C21*2000</f>
        <v>66470259.999999993</v>
      </c>
      <c r="D21" s="7">
        <f>Tons!D21*2000</f>
        <v>69697185.271146998</v>
      </c>
      <c r="E21" s="7">
        <f>Tons!E21*2000</f>
        <v>77087515.605281189</v>
      </c>
      <c r="F21" s="7">
        <f>Tons!F21*2000</f>
        <v>65238972.790361799</v>
      </c>
      <c r="G21" s="7">
        <f>Tons!G21*2000</f>
        <v>76795841.916529953</v>
      </c>
      <c r="H21" s="7">
        <f>Tons!H21*2000</f>
        <v>85645831.079296499</v>
      </c>
      <c r="I21" s="7">
        <f>Tons!I21*2000</f>
        <v>1680</v>
      </c>
      <c r="J21" s="7">
        <f>Tons!J21*2000</f>
        <v>1340.9398947752702</v>
      </c>
      <c r="K21" s="9">
        <f t="shared" si="0"/>
        <v>-20.182149120519629</v>
      </c>
    </row>
    <row r="22" spans="1:11">
      <c r="A22" s="1" t="s">
        <v>20</v>
      </c>
      <c r="B22" s="2">
        <v>27527</v>
      </c>
      <c r="C22" s="7">
        <f>Tons!C22*2000</f>
        <v>32040340</v>
      </c>
      <c r="D22" s="7">
        <f>Tons!D22*2000</f>
        <v>39373360</v>
      </c>
      <c r="E22" s="7">
        <f>Tons!E22*2000</f>
        <v>41116160</v>
      </c>
      <c r="F22" s="7">
        <f>Tons!F22*2000</f>
        <v>32191260</v>
      </c>
      <c r="G22" s="7">
        <f>Tons!G22*2000</f>
        <v>28905180</v>
      </c>
      <c r="H22" s="7">
        <f>Tons!H22*2000</f>
        <v>36458460</v>
      </c>
      <c r="I22" s="7">
        <f>Tons!I22*2000</f>
        <v>1560</v>
      </c>
      <c r="J22" s="7">
        <f>Tons!J22*2000</f>
        <v>1324.4618011406981</v>
      </c>
      <c r="K22" s="9">
        <f t="shared" si="0"/>
        <v>-15.098602490980891</v>
      </c>
    </row>
    <row r="23" spans="1:11">
      <c r="A23" s="1" t="s">
        <v>21</v>
      </c>
      <c r="B23" s="2">
        <v>14762</v>
      </c>
      <c r="C23" s="7">
        <f>Tons!C23*2000</f>
        <v>27383440</v>
      </c>
      <c r="D23" s="7">
        <f>Tons!D23*2000</f>
        <v>32711780</v>
      </c>
      <c r="E23" s="7">
        <f>Tons!E23*2000</f>
        <v>34524540</v>
      </c>
      <c r="F23" s="7">
        <f>Tons!F23*2000</f>
        <v>31483398</v>
      </c>
      <c r="G23" s="7">
        <f>Tons!G23*2000</f>
        <v>23852980</v>
      </c>
      <c r="H23" s="7">
        <f>Tons!H23*2000</f>
        <v>24279680</v>
      </c>
      <c r="I23" s="7">
        <f>Tons!I23*2000</f>
        <v>1980</v>
      </c>
      <c r="J23" s="7">
        <f>Tons!J23*2000</f>
        <v>1644.7419048909362</v>
      </c>
      <c r="K23" s="9">
        <f t="shared" si="0"/>
        <v>-16.932227025710294</v>
      </c>
    </row>
    <row r="24" spans="1:11">
      <c r="A24" s="1" t="s">
        <v>22</v>
      </c>
      <c r="B24" s="2">
        <v>10622</v>
      </c>
      <c r="C24" s="7">
        <f>Tons!C24*2000</f>
        <v>8344680</v>
      </c>
      <c r="D24" s="7">
        <f>Tons!D24*2000</f>
        <v>11848420</v>
      </c>
      <c r="E24" s="7">
        <f>Tons!E24*2000</f>
        <v>10713900</v>
      </c>
      <c r="F24" s="7">
        <f>Tons!F24*2000</f>
        <v>9867100</v>
      </c>
      <c r="G24" s="7">
        <f>Tons!G24*2000</f>
        <v>9194900</v>
      </c>
      <c r="H24" s="7">
        <f>Tons!H24*2000</f>
        <v>9326540</v>
      </c>
      <c r="I24" s="7">
        <f>Tons!I24*2000</f>
        <v>1140</v>
      </c>
      <c r="J24" s="7">
        <f>Tons!J24*2000</f>
        <v>878.03991715307859</v>
      </c>
      <c r="K24" s="9">
        <f t="shared" si="0"/>
        <v>-22.978954635694858</v>
      </c>
    </row>
    <row r="25" spans="1:11">
      <c r="A25" s="1" t="s">
        <v>23</v>
      </c>
      <c r="B25" s="2">
        <v>98249</v>
      </c>
      <c r="C25" s="7">
        <f>Tons!C25*2000</f>
        <v>146275000</v>
      </c>
      <c r="D25" s="7">
        <f>Tons!D25*2000</f>
        <v>308764200</v>
      </c>
      <c r="E25" s="7">
        <f>Tons!E25*2000</f>
        <v>280197960</v>
      </c>
      <c r="F25" s="7">
        <f>Tons!F25*2000</f>
        <v>248697140</v>
      </c>
      <c r="G25" s="7">
        <f>Tons!G25*2000</f>
        <v>256205014.5804244</v>
      </c>
      <c r="H25" s="7">
        <f>Tons!H25*2000</f>
        <v>289375360.83106095</v>
      </c>
      <c r="I25" s="7">
        <f>Tons!I25*2000</f>
        <v>1720</v>
      </c>
      <c r="J25" s="7">
        <f>Tons!J25*2000</f>
        <v>2945.3262713214481</v>
      </c>
      <c r="K25" s="9">
        <f t="shared" si="0"/>
        <v>71.239899495433022</v>
      </c>
    </row>
    <row r="26" spans="1:11">
      <c r="A26" s="1" t="s">
        <v>24</v>
      </c>
      <c r="B26" s="2">
        <v>58204</v>
      </c>
      <c r="C26" s="7">
        <f>Tons!C26*2000</f>
        <v>90398320</v>
      </c>
      <c r="D26" s="7">
        <f>Tons!D26*2000</f>
        <v>89058580</v>
      </c>
      <c r="E26" s="7">
        <f>Tons!E26*2000</f>
        <v>92829100</v>
      </c>
      <c r="F26" s="7">
        <f>Tons!F26*2000</f>
        <v>82629540</v>
      </c>
      <c r="G26" s="7">
        <f>Tons!G26*2000</f>
        <v>83656220</v>
      </c>
      <c r="H26" s="7">
        <f>Tons!H26*2000</f>
        <v>82426920.000000015</v>
      </c>
      <c r="I26" s="7">
        <f>Tons!I26*2000</f>
        <v>1820</v>
      </c>
      <c r="J26" s="7">
        <f>Tons!J26*2000</f>
        <v>1416.172771630816</v>
      </c>
      <c r="K26" s="9">
        <f t="shared" si="0"/>
        <v>-22.188309251054068</v>
      </c>
    </row>
    <row r="27" spans="1:11">
      <c r="A27" s="1" t="s">
        <v>25</v>
      </c>
      <c r="B27" s="2">
        <v>104147</v>
      </c>
      <c r="C27" s="7">
        <f>Tons!C27*2000</f>
        <v>173098020</v>
      </c>
      <c r="D27" s="7">
        <f>Tons!D27*2000</f>
        <v>202147380</v>
      </c>
      <c r="E27" s="7">
        <f>Tons!E27*2000</f>
        <v>208638960</v>
      </c>
      <c r="F27" s="7">
        <f>Tons!F27*2000</f>
        <v>192816505.04814678</v>
      </c>
      <c r="G27" s="7">
        <f>Tons!G27*2000</f>
        <v>160147276.17084879</v>
      </c>
      <c r="H27" s="7">
        <f>Tons!H27*2000</f>
        <v>151898054.44581881</v>
      </c>
      <c r="I27" s="7">
        <f>Tons!I27*2000</f>
        <v>2100</v>
      </c>
      <c r="J27" s="7">
        <f>Tons!J27*2000</f>
        <v>1458.4966868543388</v>
      </c>
      <c r="K27" s="9">
        <f t="shared" si="0"/>
        <v>-30.547776816460058</v>
      </c>
    </row>
    <row r="28" spans="1:11">
      <c r="A28" s="1" t="s">
        <v>26</v>
      </c>
      <c r="B28" s="2">
        <v>326673</v>
      </c>
      <c r="C28" s="7">
        <f>Tons!C28*2000</f>
        <v>454603340</v>
      </c>
      <c r="D28" s="7">
        <f>Tons!D28*2000</f>
        <v>898772420</v>
      </c>
      <c r="E28" s="7">
        <f>Tons!E28*2000</f>
        <v>850962073.61008406</v>
      </c>
      <c r="F28" s="7">
        <f>Tons!F28*2000</f>
        <v>809574404.69768</v>
      </c>
      <c r="G28" s="7">
        <f>Tons!G28*2000</f>
        <v>739587350.46438479</v>
      </c>
      <c r="H28" s="7">
        <f>Tons!H28*2000</f>
        <v>715342991.76290989</v>
      </c>
      <c r="I28" s="7">
        <f>Tons!I28*2000</f>
        <v>1620</v>
      </c>
      <c r="J28" s="7">
        <f>Tons!J28*2000</f>
        <v>2189.7830300113874</v>
      </c>
      <c r="K28" s="9">
        <f t="shared" si="0"/>
        <v>35.171791976011569</v>
      </c>
    </row>
    <row r="29" spans="1:11">
      <c r="A29" s="1" t="s">
        <v>27</v>
      </c>
      <c r="B29" s="2">
        <v>23559</v>
      </c>
      <c r="C29" s="7">
        <f>Tons!C29*2000</f>
        <v>27584960</v>
      </c>
      <c r="D29" s="7">
        <f>Tons!D29*2000</f>
        <v>62576318.818069205</v>
      </c>
      <c r="E29" s="7">
        <f>Tons!E29*2000</f>
        <v>72991379.057137609</v>
      </c>
      <c r="F29" s="7">
        <f>Tons!F29*2000</f>
        <v>49538403.338418998</v>
      </c>
      <c r="G29" s="7">
        <f>Tons!G29*2000</f>
        <v>45129185.295931421</v>
      </c>
      <c r="H29" s="7">
        <f>Tons!H29*2000</f>
        <v>45888649.138783939</v>
      </c>
      <c r="I29" s="7">
        <f>Tons!I29*2000</f>
        <v>2000</v>
      </c>
      <c r="J29" s="7">
        <f>Tons!J29*2000</f>
        <v>1947.8182070030111</v>
      </c>
      <c r="K29" s="9">
        <f t="shared" si="0"/>
        <v>-2.6090896498494431</v>
      </c>
    </row>
    <row r="30" spans="1:11">
      <c r="A30" s="1" t="s">
        <v>28</v>
      </c>
      <c r="B30" s="2">
        <v>33886</v>
      </c>
      <c r="C30" s="7">
        <f>Tons!C30*2000</f>
        <v>102599660</v>
      </c>
      <c r="D30" s="7">
        <f>Tons!D30*2000</f>
        <v>221959221.18193001</v>
      </c>
      <c r="E30" s="7">
        <f>Tons!E30*2000</f>
        <v>186118580.94286239</v>
      </c>
      <c r="F30" s="7">
        <f>Tons!F30*2000</f>
        <v>140127736.66158101</v>
      </c>
      <c r="G30" s="7">
        <f>Tons!G30*2000</f>
        <v>134082594.70406859</v>
      </c>
      <c r="H30" s="7">
        <f>Tons!H30*2000</f>
        <v>143259910.86121604</v>
      </c>
      <c r="I30" s="7">
        <f>Tons!I30*2000</f>
        <v>4460</v>
      </c>
      <c r="J30" s="7">
        <f>Tons!J30*2000</f>
        <v>4227.7020262413989</v>
      </c>
      <c r="K30" s="9">
        <f t="shared" si="0"/>
        <v>-5.2084747479506968</v>
      </c>
    </row>
    <row r="31" spans="1:11">
      <c r="A31" s="1" t="s">
        <v>29</v>
      </c>
      <c r="B31" s="2">
        <v>163488</v>
      </c>
      <c r="C31" s="7">
        <f>Tons!C31*2000</f>
        <v>279233700</v>
      </c>
      <c r="D31" s="7">
        <f>Tons!D31*2000</f>
        <v>267478020.51258197</v>
      </c>
      <c r="E31" s="7">
        <f>Tons!E31*2000</f>
        <v>328290450.02572197</v>
      </c>
      <c r="F31" s="7">
        <f>Tons!F31*2000</f>
        <v>277054665.35480195</v>
      </c>
      <c r="G31" s="7">
        <f>Tons!G31*2000</f>
        <v>262873460.43771279</v>
      </c>
      <c r="H31" s="7">
        <f>Tons!H31*2000</f>
        <v>284748514.60947037</v>
      </c>
      <c r="I31" s="7">
        <f>Tons!I31*2000</f>
        <v>2160</v>
      </c>
      <c r="J31" s="7">
        <f>Tons!J31*2000</f>
        <v>1741.7089609602563</v>
      </c>
      <c r="K31" s="9">
        <f t="shared" si="0"/>
        <v>-19.365325881469616</v>
      </c>
    </row>
    <row r="32" spans="1:11">
      <c r="A32" s="1" t="s">
        <v>30</v>
      </c>
      <c r="B32" s="2">
        <v>41378</v>
      </c>
      <c r="C32" s="7">
        <f>Tons!C32*2000</f>
        <v>38696800</v>
      </c>
      <c r="D32" s="7">
        <f>Tons!D32*2000</f>
        <v>78104440</v>
      </c>
      <c r="E32" s="7">
        <f>Tons!E32*2000</f>
        <v>79333400</v>
      </c>
      <c r="F32" s="7">
        <f>Tons!F32*2000</f>
        <v>70465680</v>
      </c>
      <c r="G32" s="7">
        <f>Tons!G32*2000</f>
        <v>70838959.999999985</v>
      </c>
      <c r="H32" s="7">
        <f>Tons!H32*2000</f>
        <v>62781150.924946547</v>
      </c>
      <c r="I32" s="7">
        <f>Tons!I32*2000</f>
        <v>1360</v>
      </c>
      <c r="J32" s="7">
        <f>Tons!J32*2000</f>
        <v>1517.2591938940147</v>
      </c>
      <c r="K32" s="9">
        <f t="shared" si="0"/>
        <v>11.56317602161873</v>
      </c>
    </row>
    <row r="33" spans="1:11">
      <c r="A33" s="1" t="s">
        <v>31</v>
      </c>
      <c r="B33" s="2">
        <v>58729</v>
      </c>
      <c r="C33" s="7">
        <f>Tons!C33*2000</f>
        <v>66619800</v>
      </c>
      <c r="D33" s="7">
        <f>Tons!D33*2000</f>
        <v>96622820</v>
      </c>
      <c r="E33" s="7">
        <f>Tons!E33*2000</f>
        <v>100075960</v>
      </c>
      <c r="F33" s="7">
        <f>Tons!F33*2000</f>
        <v>112443920</v>
      </c>
      <c r="G33" s="7">
        <f>Tons!G33*2000</f>
        <v>109755909.69603951</v>
      </c>
      <c r="H33" s="7">
        <f>Tons!H33*2000</f>
        <v>103319549.27950212</v>
      </c>
      <c r="I33" s="7">
        <f>Tons!I33*2000</f>
        <v>1640</v>
      </c>
      <c r="J33" s="7">
        <f>Tons!J33*2000</f>
        <v>1759.259467716156</v>
      </c>
      <c r="K33" s="9">
        <f t="shared" si="0"/>
        <v>7.2719187631802438</v>
      </c>
    </row>
    <row r="34" spans="1:11">
      <c r="A34" s="1" t="s">
        <v>32</v>
      </c>
      <c r="B34" s="2">
        <v>268925</v>
      </c>
      <c r="C34" s="7">
        <f>Tons!C34*2000</f>
        <v>437943600</v>
      </c>
      <c r="D34" s="7">
        <f>Tons!D34*2000</f>
        <v>620886177.51438797</v>
      </c>
      <c r="E34" s="7">
        <f>Tons!E34*2000</f>
        <v>615449338.50026596</v>
      </c>
      <c r="F34" s="7">
        <f>Tons!F34*2000</f>
        <v>603949345.52402198</v>
      </c>
      <c r="G34" s="7">
        <f>Tons!G34*2000</f>
        <v>540480293.86786103</v>
      </c>
      <c r="H34" s="7">
        <f>Tons!H34*2000</f>
        <v>540605036.13768208</v>
      </c>
      <c r="I34" s="7">
        <f>Tons!I34*2000</f>
        <v>2340</v>
      </c>
      <c r="J34" s="7">
        <f>Tons!J34*2000</f>
        <v>2010.2446263370161</v>
      </c>
      <c r="K34" s="9">
        <f t="shared" si="0"/>
        <v>-14.092109985597601</v>
      </c>
    </row>
    <row r="35" spans="1:11">
      <c r="A35" s="1" t="s">
        <v>33</v>
      </c>
      <c r="B35" s="2">
        <v>56681</v>
      </c>
      <c r="C35" s="7">
        <f>Tons!C35*2000</f>
        <v>142942760</v>
      </c>
      <c r="D35" s="7">
        <f>Tons!D35*2000</f>
        <v>120084820</v>
      </c>
      <c r="E35" s="7">
        <f>Tons!E35*2000</f>
        <v>103424140</v>
      </c>
      <c r="F35" s="7">
        <f>Tons!F35*2000</f>
        <v>123466059.079238</v>
      </c>
      <c r="G35" s="7">
        <f>Tons!G35*2000</f>
        <v>114172301.00873408</v>
      </c>
      <c r="H35" s="7">
        <f>Tons!H35*2000</f>
        <v>117651418.7297792</v>
      </c>
      <c r="I35" s="7">
        <f>Tons!I35*2000</f>
        <v>2500</v>
      </c>
      <c r="J35" s="7">
        <f>Tons!J35*2000</f>
        <v>2075.6764829445351</v>
      </c>
      <c r="K35" s="9">
        <f t="shared" si="0"/>
        <v>-16.972940682218596</v>
      </c>
    </row>
    <row r="36" spans="1:11">
      <c r="A36" s="1" t="s">
        <v>34</v>
      </c>
      <c r="B36" s="2">
        <v>351798</v>
      </c>
      <c r="C36" s="7">
        <f>Tons!C36*2000</f>
        <v>608579380</v>
      </c>
      <c r="D36" s="7">
        <f>Tons!D36*2000</f>
        <v>1076216246.989944</v>
      </c>
      <c r="E36" s="7">
        <f>Tons!E36*2000</f>
        <v>1016619018.585932</v>
      </c>
      <c r="F36" s="7">
        <f>Tons!F36*2000</f>
        <v>825648412.62851</v>
      </c>
      <c r="G36" s="7">
        <f>Tons!G36*2000</f>
        <v>877614605.6992588</v>
      </c>
      <c r="H36" s="7">
        <f>Tons!H36*2000</f>
        <v>820583482.07484603</v>
      </c>
      <c r="I36" s="7">
        <f>Tons!I36*2000</f>
        <v>2280</v>
      </c>
      <c r="J36" s="7">
        <f>Tons!J36*2000</f>
        <v>2332.5416349008406</v>
      </c>
      <c r="K36" s="9">
        <f t="shared" si="0"/>
        <v>2.3044576710894984</v>
      </c>
    </row>
    <row r="37" spans="1:11">
      <c r="A37" s="1" t="s">
        <v>35</v>
      </c>
      <c r="B37" s="2">
        <v>60978</v>
      </c>
      <c r="C37" s="7">
        <f>Tons!C37*2000</f>
        <v>57403620</v>
      </c>
      <c r="D37" s="7">
        <f>Tons!D37*2000</f>
        <v>77731200</v>
      </c>
      <c r="E37" s="7">
        <f>Tons!E37*2000</f>
        <v>84128940</v>
      </c>
      <c r="F37" s="7">
        <f>Tons!F37*2000</f>
        <v>67881382.156916007</v>
      </c>
      <c r="G37" s="7">
        <f>Tons!G37*2000</f>
        <v>66782303.677950591</v>
      </c>
      <c r="H37" s="7">
        <f>Tons!H37*2000</f>
        <v>67810521.589355066</v>
      </c>
      <c r="I37" s="7">
        <f>Tons!I37*2000</f>
        <v>1520</v>
      </c>
      <c r="J37" s="7">
        <f>Tons!J37*2000</f>
        <v>1112.0489617461226</v>
      </c>
      <c r="K37" s="9">
        <f t="shared" si="0"/>
        <v>-26.838884095649828</v>
      </c>
    </row>
    <row r="38" spans="1:11">
      <c r="A38" s="1" t="s">
        <v>36</v>
      </c>
      <c r="B38" s="2">
        <v>206384</v>
      </c>
      <c r="C38" s="7">
        <f>Tons!C38*2000</f>
        <v>330199580</v>
      </c>
      <c r="D38" s="7">
        <f>Tons!D38*2000</f>
        <v>501221320</v>
      </c>
      <c r="E38" s="7">
        <f>Tons!E38*2000</f>
        <v>482044800</v>
      </c>
      <c r="F38" s="7">
        <f>Tons!F38*2000</f>
        <v>449085300</v>
      </c>
      <c r="G38" s="7">
        <f>Tons!G38*2000</f>
        <v>502267521.0852288</v>
      </c>
      <c r="H38" s="7">
        <f>Tons!H38*2000</f>
        <v>514856100</v>
      </c>
      <c r="I38" s="7">
        <f>Tons!I38*2000</f>
        <v>1860</v>
      </c>
      <c r="J38" s="7">
        <f>Tons!J38*2000</f>
        <v>2494.651232653694</v>
      </c>
      <c r="K38" s="9">
        <f t="shared" si="0"/>
        <v>34.121034013639459</v>
      </c>
    </row>
    <row r="39" spans="1:11">
      <c r="A39" s="1" t="s">
        <v>37</v>
      </c>
      <c r="B39" s="2">
        <v>12214</v>
      </c>
      <c r="C39" s="7">
        <f>Tons!C39*2000</f>
        <v>11793340</v>
      </c>
      <c r="D39" s="7">
        <f>Tons!D39*2000</f>
        <v>11937406</v>
      </c>
      <c r="E39" s="7">
        <f>Tons!E39*2000</f>
        <v>13580900</v>
      </c>
      <c r="F39" s="7">
        <f>Tons!F39*2000</f>
        <v>11071520</v>
      </c>
      <c r="G39" s="7">
        <f>Tons!G39*2000</f>
        <v>10946620</v>
      </c>
      <c r="H39" s="7">
        <f>Tons!H39*2000</f>
        <v>10354880.000000002</v>
      </c>
      <c r="I39" s="7">
        <f>Tons!I39*2000</f>
        <v>1260</v>
      </c>
      <c r="J39" s="7">
        <f>Tons!J39*2000</f>
        <v>847.7877845095793</v>
      </c>
      <c r="K39" s="9">
        <f t="shared" si="0"/>
        <v>-32.715255197652439</v>
      </c>
    </row>
    <row r="40" spans="1:11">
      <c r="A40" s="1" t="s">
        <v>38</v>
      </c>
      <c r="B40" s="2">
        <v>8888</v>
      </c>
      <c r="C40" s="7">
        <f>Tons!C40*2000</f>
        <v>9016160</v>
      </c>
      <c r="D40" s="7">
        <f>Tons!D40*2000</f>
        <v>14995160</v>
      </c>
      <c r="E40" s="7">
        <f>Tons!E40*2000</f>
        <v>14713120</v>
      </c>
      <c r="F40" s="7">
        <f>Tons!F40*2000</f>
        <v>13559980</v>
      </c>
      <c r="G40" s="7">
        <f>Tons!G40*2000</f>
        <v>13368259.999999998</v>
      </c>
      <c r="H40" s="7">
        <f>Tons!H40*2000</f>
        <v>13100060</v>
      </c>
      <c r="I40" s="7">
        <f>Tons!I40*2000</f>
        <v>1240</v>
      </c>
      <c r="J40" s="7">
        <f>Tons!J40*2000</f>
        <v>1473.9041404140414</v>
      </c>
      <c r="K40" s="9">
        <f t="shared" si="0"/>
        <v>18.863237130164631</v>
      </c>
    </row>
    <row r="41" spans="1:11">
      <c r="A41" s="1" t="s">
        <v>39</v>
      </c>
      <c r="B41" s="2">
        <v>60547</v>
      </c>
      <c r="C41" s="7">
        <f>Tons!C41*2000</f>
        <v>109095800</v>
      </c>
      <c r="D41" s="7">
        <f>Tons!D41*2000</f>
        <v>143645460</v>
      </c>
      <c r="E41" s="7">
        <f>Tons!E41*2000</f>
        <v>125099840</v>
      </c>
      <c r="F41" s="7">
        <f>Tons!F41*2000</f>
        <v>108408828.7762744</v>
      </c>
      <c r="G41" s="7">
        <f>Tons!G41*2000</f>
        <v>105843487.36615509</v>
      </c>
      <c r="H41" s="7">
        <f>Tons!H41*2000</f>
        <v>107205868.65648885</v>
      </c>
      <c r="I41" s="7">
        <f>Tons!I41*2000</f>
        <v>2780</v>
      </c>
      <c r="J41" s="7">
        <f>Tons!J41*2000</f>
        <v>1770.6223042675749</v>
      </c>
      <c r="K41" s="9">
        <f t="shared" si="0"/>
        <v>-36.308550206202341</v>
      </c>
    </row>
    <row r="42" spans="1:11">
      <c r="A42" s="1" t="s">
        <v>40</v>
      </c>
      <c r="B42" s="2">
        <v>21277</v>
      </c>
      <c r="C42" s="7">
        <f>Tons!C42*2000</f>
        <v>14855480</v>
      </c>
      <c r="D42" s="7">
        <f>Tons!D42*2000</f>
        <v>13120240</v>
      </c>
      <c r="E42" s="7">
        <f>Tons!E42*2000</f>
        <v>15189420</v>
      </c>
      <c r="F42" s="7">
        <f>Tons!F42*2000</f>
        <v>10550698.189339001</v>
      </c>
      <c r="G42" s="7">
        <f>Tons!G42*2000</f>
        <v>11559711.120814757</v>
      </c>
      <c r="H42" s="7">
        <f>Tons!H42*2000</f>
        <v>23394921.285403021</v>
      </c>
      <c r="I42" s="7">
        <f>Tons!I42*2000</f>
        <v>960</v>
      </c>
      <c r="J42" s="7">
        <f>Tons!J42*2000</f>
        <v>1099.540409146168</v>
      </c>
      <c r="K42" s="9">
        <f t="shared" si="0"/>
        <v>14.535459286059169</v>
      </c>
    </row>
    <row r="43" spans="1:11">
      <c r="A43" s="1" t="s">
        <v>41</v>
      </c>
      <c r="B43" s="2">
        <v>490371</v>
      </c>
      <c r="C43" s="7">
        <f>Tons!C43*2000</f>
        <v>943081800</v>
      </c>
      <c r="D43" s="7">
        <f>Tons!D43*2000</f>
        <v>1402921997.3475182</v>
      </c>
      <c r="E43" s="7">
        <f>Tons!E43*2000</f>
        <v>1259329878.4690259</v>
      </c>
      <c r="F43" s="7">
        <f>Tons!F43*2000</f>
        <v>1249523865.9601421</v>
      </c>
      <c r="G43" s="7">
        <f>Tons!G43*2000</f>
        <v>1142404147.9261427</v>
      </c>
      <c r="H43" s="7">
        <f>Tons!H43*2000</f>
        <v>1133169562.6918833</v>
      </c>
      <c r="I43" s="7">
        <f>Tons!I43*2000</f>
        <v>2700</v>
      </c>
      <c r="J43" s="7">
        <f>Tons!J43*2000</f>
        <v>2310.8413072793523</v>
      </c>
      <c r="K43" s="9">
        <f t="shared" si="0"/>
        <v>-14.413284915579544</v>
      </c>
    </row>
    <row r="44" spans="1:11">
      <c r="A44" s="1" t="s">
        <v>42</v>
      </c>
      <c r="B44" s="2">
        <v>54627</v>
      </c>
      <c r="C44" s="7">
        <f>Tons!C44*2000</f>
        <v>109813560</v>
      </c>
      <c r="D44" s="7">
        <f>Tons!D44*2000</f>
        <v>116094600</v>
      </c>
      <c r="E44" s="7">
        <f>Tons!E44*2000</f>
        <v>122616900</v>
      </c>
      <c r="F44" s="7">
        <f>Tons!F44*2000</f>
        <v>111424590</v>
      </c>
      <c r="G44" s="7">
        <f>Tons!G44*2000</f>
        <v>110912217.41704528</v>
      </c>
      <c r="H44" s="7">
        <f>Tons!H44*2000</f>
        <v>115411168.4876702</v>
      </c>
      <c r="I44" s="7">
        <f>Tons!I44*2000</f>
        <v>1960</v>
      </c>
      <c r="J44" s="7">
        <f>Tons!J44*2000</f>
        <v>2112.71291646384</v>
      </c>
      <c r="K44" s="9">
        <f t="shared" si="0"/>
        <v>7.7914753297877528</v>
      </c>
    </row>
    <row r="45" spans="1:11">
      <c r="A45" s="1" t="s">
        <v>43</v>
      </c>
      <c r="B45" s="2">
        <v>115579</v>
      </c>
      <c r="C45" s="7">
        <f>Tons!C45*2000</f>
        <v>138146780</v>
      </c>
      <c r="D45" s="7">
        <f>Tons!D45*2000</f>
        <v>182464540</v>
      </c>
      <c r="E45" s="7">
        <f>Tons!E45*2000</f>
        <v>185079640.5810048</v>
      </c>
      <c r="F45" s="7">
        <f>Tons!F45*2000</f>
        <v>168684980</v>
      </c>
      <c r="G45" s="7">
        <f>Tons!G45*2000</f>
        <v>164523900.00000003</v>
      </c>
      <c r="H45" s="7">
        <f>Tons!H45*2000</f>
        <v>190531100.00150931</v>
      </c>
      <c r="I45" s="7">
        <f>Tons!I45*2000</f>
        <v>2020</v>
      </c>
      <c r="J45" s="7">
        <f>Tons!J45*2000</f>
        <v>1648.492373195038</v>
      </c>
      <c r="K45" s="9">
        <f t="shared" si="0"/>
        <v>-18.391466673512973</v>
      </c>
    </row>
    <row r="46" spans="1:11">
      <c r="A46" s="1" t="s">
        <v>44</v>
      </c>
      <c r="B46" s="2">
        <v>59148</v>
      </c>
      <c r="C46" s="7">
        <f>Tons!C46*2000</f>
        <v>115683600</v>
      </c>
      <c r="D46" s="7">
        <f>Tons!D46*2000</f>
        <v>144372380</v>
      </c>
      <c r="E46" s="7">
        <f>Tons!E46*2000</f>
        <v>141240200</v>
      </c>
      <c r="F46" s="7">
        <f>Tons!F46*2000</f>
        <v>101933600</v>
      </c>
      <c r="G46" s="7">
        <f>Tons!G46*2000</f>
        <v>93261380</v>
      </c>
      <c r="H46" s="7">
        <f>Tons!H46*2000</f>
        <v>89945819.999999985</v>
      </c>
      <c r="I46" s="7">
        <f>Tons!I46*2000</f>
        <v>2420</v>
      </c>
      <c r="J46" s="7">
        <f>Tons!J46*2000</f>
        <v>1520.6908094948265</v>
      </c>
      <c r="K46" s="9">
        <f t="shared" si="0"/>
        <v>-37.161536797734449</v>
      </c>
    </row>
    <row r="47" spans="1:11">
      <c r="A47" s="1" t="s">
        <v>45</v>
      </c>
      <c r="B47" s="2">
        <v>107177</v>
      </c>
      <c r="C47" s="7">
        <f>Tons!C47*2000</f>
        <v>162995660</v>
      </c>
      <c r="D47" s="7">
        <f>Tons!D47*2000</f>
        <v>246567960</v>
      </c>
      <c r="E47" s="7">
        <f>Tons!E47*2000</f>
        <v>233699480</v>
      </c>
      <c r="F47" s="7">
        <f>Tons!F47*2000</f>
        <v>194683860</v>
      </c>
      <c r="G47" s="7">
        <f>Tons!G47*2000</f>
        <v>202991539.99999997</v>
      </c>
      <c r="H47" s="7">
        <f>Tons!H47*2000</f>
        <v>203038820</v>
      </c>
      <c r="I47" s="7">
        <f>Tons!I47*2000</f>
        <v>2280</v>
      </c>
      <c r="J47" s="7">
        <f>Tons!J47*2000</f>
        <v>1894.4252964721909</v>
      </c>
      <c r="K47" s="9">
        <f t="shared" si="0"/>
        <v>-16.911171207360049</v>
      </c>
    </row>
    <row r="48" spans="1:11">
      <c r="A48" s="1" t="s">
        <v>46</v>
      </c>
      <c r="B48" s="2">
        <v>24822</v>
      </c>
      <c r="C48" s="7">
        <f>Tons!C48*2000</f>
        <v>28576000</v>
      </c>
      <c r="D48" s="7">
        <f>Tons!D48*2000</f>
        <v>94217780</v>
      </c>
      <c r="E48" s="7">
        <f>Tons!E48*2000</f>
        <v>71411680</v>
      </c>
      <c r="F48" s="7">
        <f>Tons!F48*2000</f>
        <v>43259480</v>
      </c>
      <c r="G48" s="7">
        <f>Tons!G48*2000</f>
        <v>49509369.322662294</v>
      </c>
      <c r="H48" s="7">
        <f>Tons!H48*2000</f>
        <v>53984040</v>
      </c>
      <c r="I48" s="7">
        <f>Tons!I48*2000</f>
        <v>1260</v>
      </c>
      <c r="J48" s="7">
        <f>Tons!J48*2000</f>
        <v>2174.846507130771</v>
      </c>
      <c r="K48" s="9">
        <f t="shared" si="0"/>
        <v>72.606865645299294</v>
      </c>
    </row>
    <row r="49" spans="1:11">
      <c r="A49" s="1" t="s">
        <v>47</v>
      </c>
      <c r="B49" s="2">
        <v>47376</v>
      </c>
      <c r="C49" s="7">
        <f>Tons!C49*2000</f>
        <v>36662300</v>
      </c>
      <c r="D49" s="7">
        <f>Tons!D49*2000</f>
        <v>56881720</v>
      </c>
      <c r="E49" s="7">
        <f>Tons!E49*2000</f>
        <v>56787320</v>
      </c>
      <c r="F49" s="7">
        <f>Tons!F49*2000</f>
        <v>56227380</v>
      </c>
      <c r="G49" s="7">
        <f>Tons!G49*2000</f>
        <v>51339752.324994192</v>
      </c>
      <c r="H49" s="7">
        <f>Tons!H49*2000</f>
        <v>50175323.919449359</v>
      </c>
      <c r="I49" s="7">
        <f>Tons!I49*2000</f>
        <v>1600</v>
      </c>
      <c r="J49" s="7">
        <f>Tons!J49*2000</f>
        <v>1059.0873843179954</v>
      </c>
      <c r="K49" s="9">
        <f t="shared" si="0"/>
        <v>-33.807038480125286</v>
      </c>
    </row>
    <row r="50" spans="1:11">
      <c r="A50" s="1" t="s">
        <v>48</v>
      </c>
      <c r="B50" s="2">
        <v>5783</v>
      </c>
      <c r="C50" s="7">
        <f>Tons!C50*2000</f>
        <v>5523180</v>
      </c>
      <c r="D50" s="7">
        <f>Tons!D50*2000</f>
        <v>13727526</v>
      </c>
      <c r="E50" s="7">
        <f>Tons!E50*2000</f>
        <v>12922380</v>
      </c>
      <c r="F50" s="7">
        <f>Tons!F50*2000</f>
        <v>11315220</v>
      </c>
      <c r="G50" s="7">
        <f>Tons!G50*2000</f>
        <v>9661680</v>
      </c>
      <c r="H50" s="7">
        <f>Tons!H50*2000</f>
        <v>10817280</v>
      </c>
      <c r="I50" s="7">
        <f>Tons!I50*2000</f>
        <v>1000</v>
      </c>
      <c r="J50" s="7">
        <f>Tons!J50*2000</f>
        <v>1870.5308663323538</v>
      </c>
      <c r="K50" s="9">
        <f t="shared" si="0"/>
        <v>87.053086633235381</v>
      </c>
    </row>
    <row r="51" spans="1:11">
      <c r="A51" s="1" t="s">
        <v>49</v>
      </c>
      <c r="B51" s="2">
        <v>160107</v>
      </c>
      <c r="C51" s="7">
        <f>Tons!C51*2000</f>
        <v>229078360</v>
      </c>
      <c r="D51" s="7">
        <f>Tons!D51*2000</f>
        <v>474136920</v>
      </c>
      <c r="E51" s="7">
        <f>Tons!E51*2000</f>
        <v>433914460</v>
      </c>
      <c r="F51" s="7">
        <f>Tons!F51*2000</f>
        <v>396309600</v>
      </c>
      <c r="G51" s="7">
        <f>Tons!G51*2000</f>
        <v>327863878.87047517</v>
      </c>
      <c r="H51" s="7">
        <f>Tons!H51*2000</f>
        <v>320641952.76536417</v>
      </c>
      <c r="I51" s="7">
        <f>Tons!I51*2000</f>
        <v>2380</v>
      </c>
      <c r="J51" s="7">
        <f>Tons!J51*2000</f>
        <v>2002.6729172701016</v>
      </c>
      <c r="K51" s="9">
        <f t="shared" si="0"/>
        <v>-15.854079106298252</v>
      </c>
    </row>
    <row r="52" spans="1:11">
      <c r="A52" s="1" t="s">
        <v>50</v>
      </c>
      <c r="B52" s="2">
        <v>40480</v>
      </c>
      <c r="C52" s="7">
        <f>Tons!C52*2000</f>
        <v>37321740</v>
      </c>
      <c r="D52" s="7">
        <f>Tons!D52*2000</f>
        <v>82922940</v>
      </c>
      <c r="E52" s="7">
        <f>Tons!E52*2000</f>
        <v>81241740</v>
      </c>
      <c r="F52" s="7">
        <f>Tons!F52*2000</f>
        <v>72173440</v>
      </c>
      <c r="G52" s="7">
        <f>Tons!G52*2000</f>
        <v>59266200.000000007</v>
      </c>
      <c r="H52" s="7">
        <f>Tons!H52*2000</f>
        <v>64592880</v>
      </c>
      <c r="I52" s="7">
        <f>Tons!I52*2000</f>
        <v>1360</v>
      </c>
      <c r="J52" s="7">
        <f>Tons!J52*2000</f>
        <v>1595.6739130434783</v>
      </c>
      <c r="K52" s="9">
        <f t="shared" si="0"/>
        <v>17.328964194373402</v>
      </c>
    </row>
    <row r="53" spans="1:11">
      <c r="A53" s="1" t="s">
        <v>51</v>
      </c>
      <c r="B53" s="2">
        <v>170151</v>
      </c>
      <c r="C53" s="7">
        <f>Tons!C53*2000</f>
        <v>148338680</v>
      </c>
      <c r="D53" s="7">
        <f>Tons!D53*2000</f>
        <v>379284980</v>
      </c>
      <c r="E53" s="7">
        <f>Tons!E53*2000</f>
        <v>500277238.13478005</v>
      </c>
      <c r="F53" s="7">
        <f>Tons!F53*2000</f>
        <v>403074963.12516999</v>
      </c>
      <c r="G53" s="7">
        <f>Tons!G53*2000</f>
        <v>394928855.84732795</v>
      </c>
      <c r="H53" s="7">
        <f>Tons!H53*2000</f>
        <v>401539554.77139342</v>
      </c>
      <c r="I53" s="7">
        <f>Tons!I53*2000</f>
        <v>1760</v>
      </c>
      <c r="J53" s="7">
        <f>Tons!J53*2000</f>
        <v>2359.9012334420213</v>
      </c>
      <c r="K53" s="9">
        <f t="shared" si="0"/>
        <v>34.085297354660298</v>
      </c>
    </row>
    <row r="54" spans="1:11">
      <c r="A54" s="1" t="s">
        <v>52</v>
      </c>
      <c r="B54" s="2">
        <v>10159</v>
      </c>
      <c r="C54" s="7">
        <f>Tons!C54*2000</f>
        <v>8720000</v>
      </c>
      <c r="D54" s="7">
        <f>Tons!D54*2000</f>
        <v>7576740</v>
      </c>
      <c r="E54" s="7">
        <f>Tons!E54*2000</f>
        <v>5768760</v>
      </c>
      <c r="F54" s="7">
        <f>Tons!F54*2000</f>
        <v>3288540</v>
      </c>
      <c r="G54" s="7">
        <f>Tons!G54*2000</f>
        <v>4378191.4530546991</v>
      </c>
      <c r="H54" s="7">
        <f>Tons!H54*2000</f>
        <v>6386140.9840718294</v>
      </c>
      <c r="I54" s="7">
        <f>Tons!I54*2000</f>
        <v>940</v>
      </c>
      <c r="J54" s="7">
        <f>Tons!J54*2000</f>
        <v>628.61905542591103</v>
      </c>
      <c r="K54" s="9">
        <f t="shared" si="0"/>
        <v>-33.125632401498827</v>
      </c>
    </row>
    <row r="55" spans="1:11">
      <c r="A55" s="1" t="s">
        <v>53</v>
      </c>
      <c r="B55" s="2">
        <v>58059</v>
      </c>
      <c r="C55" s="7">
        <f>Tons!C55*2000</f>
        <v>96682040</v>
      </c>
      <c r="D55" s="7">
        <f>Tons!D55*2000</f>
        <v>153712823.771862</v>
      </c>
      <c r="E55" s="7">
        <f>Tons!E55*2000</f>
        <v>133897728.6080548</v>
      </c>
      <c r="F55" s="7">
        <f>Tons!F55*2000</f>
        <v>109551952.1034784</v>
      </c>
      <c r="G55" s="7">
        <f>Tons!G55*2000</f>
        <v>109927476.73297264</v>
      </c>
      <c r="H55" s="7">
        <f>Tons!H55*2000</f>
        <v>112702078.01370145</v>
      </c>
      <c r="I55" s="7">
        <f>Tons!I55*2000</f>
        <v>2320</v>
      </c>
      <c r="J55" s="7">
        <f>Tons!J55*2000</f>
        <v>1941.1646430992862</v>
      </c>
      <c r="K55" s="9">
        <f t="shared" si="0"/>
        <v>-16.329110211237662</v>
      </c>
    </row>
    <row r="56" spans="1:11">
      <c r="A56" s="1" t="s">
        <v>54</v>
      </c>
      <c r="B56" s="2">
        <v>59493</v>
      </c>
      <c r="C56" s="7">
        <f>Tons!C56*2000</f>
        <v>135385760</v>
      </c>
      <c r="D56" s="7">
        <f>Tons!D56*2000</f>
        <v>192384200</v>
      </c>
      <c r="E56" s="7">
        <f>Tons!E56*2000</f>
        <v>149235760</v>
      </c>
      <c r="F56" s="7">
        <f>Tons!F56*2000</f>
        <v>139938263.4003078</v>
      </c>
      <c r="G56" s="7">
        <f>Tons!G56*2000</f>
        <v>124111455.61599706</v>
      </c>
      <c r="H56" s="7">
        <f>Tons!H56*2000</f>
        <v>123816757.82269599</v>
      </c>
      <c r="I56" s="7">
        <f>Tons!I56*2000</f>
        <v>2340</v>
      </c>
      <c r="J56" s="7">
        <f>Tons!J56*2000</f>
        <v>2081.1987598994165</v>
      </c>
      <c r="K56" s="9">
        <f t="shared" si="0"/>
        <v>-11.059882055580493</v>
      </c>
    </row>
    <row r="57" spans="1:11">
      <c r="A57" s="1" t="s">
        <v>55</v>
      </c>
      <c r="B57" s="2">
        <v>78684</v>
      </c>
      <c r="C57" s="7">
        <f>Tons!C57*2000</f>
        <v>88884680</v>
      </c>
      <c r="D57" s="7">
        <f>Tons!D57*2000</f>
        <v>187631060</v>
      </c>
      <c r="E57" s="7">
        <f>Tons!E57*2000</f>
        <v>151114900</v>
      </c>
      <c r="F57" s="7">
        <f>Tons!F57*2000</f>
        <v>140501160</v>
      </c>
      <c r="G57" s="7">
        <f>Tons!G57*2000</f>
        <v>142956684.94069156</v>
      </c>
      <c r="H57" s="7">
        <f>Tons!H57*2000</f>
        <v>141118431.21402311</v>
      </c>
      <c r="I57" s="7">
        <f>Tons!I57*2000</f>
        <v>1740</v>
      </c>
      <c r="J57" s="7">
        <f>Tons!J57*2000</f>
        <v>1793.4831886282232</v>
      </c>
      <c r="K57" s="9">
        <f t="shared" si="0"/>
        <v>3.0737464728863886</v>
      </c>
    </row>
    <row r="58" spans="1:11">
      <c r="A58" s="1" t="s">
        <v>56</v>
      </c>
      <c r="B58" s="2">
        <v>33946</v>
      </c>
      <c r="C58" s="7">
        <f>Tons!C58*2000</f>
        <v>39476620</v>
      </c>
      <c r="D58" s="7">
        <f>Tons!D58*2000</f>
        <v>74636900</v>
      </c>
      <c r="E58" s="7">
        <f>Tons!E58*2000</f>
        <v>74925340</v>
      </c>
      <c r="F58" s="7">
        <f>Tons!F58*2000</f>
        <v>65412000</v>
      </c>
      <c r="G58" s="7">
        <f>Tons!G58*2000</f>
        <v>62908360</v>
      </c>
      <c r="H58" s="7">
        <f>Tons!H58*2000</f>
        <v>59914560</v>
      </c>
      <c r="I58" s="7">
        <f>Tons!I58*2000</f>
        <v>1640</v>
      </c>
      <c r="J58" s="7">
        <f>Tons!J58*2000</f>
        <v>1764.9961703882636</v>
      </c>
      <c r="K58" s="9">
        <f t="shared" si="0"/>
        <v>7.6217177066014417</v>
      </c>
    </row>
    <row r="59" spans="1:11">
      <c r="A59" s="1" t="s">
        <v>57</v>
      </c>
      <c r="B59" s="2">
        <v>20795</v>
      </c>
      <c r="C59" s="7">
        <f>Tons!C59*2000</f>
        <v>23352460</v>
      </c>
      <c r="D59" s="7">
        <f>Tons!D59*2000</f>
        <v>29549620</v>
      </c>
      <c r="E59" s="7">
        <f>Tons!E59*2000</f>
        <v>29250960</v>
      </c>
      <c r="F59" s="7">
        <f>Tons!F59*2000</f>
        <v>27823720</v>
      </c>
      <c r="G59" s="7">
        <f>Tons!G59*2000</f>
        <v>22064600.000000004</v>
      </c>
      <c r="H59" s="7">
        <f>Tons!H59*2000</f>
        <v>22372620</v>
      </c>
      <c r="I59" s="7">
        <f>Tons!I59*2000</f>
        <v>1360</v>
      </c>
      <c r="J59" s="7">
        <f>Tons!J59*2000</f>
        <v>1075.8653522481366</v>
      </c>
      <c r="K59" s="9">
        <f t="shared" si="0"/>
        <v>-20.892253511166427</v>
      </c>
    </row>
    <row r="60" spans="1:11">
      <c r="A60" s="1" t="s">
        <v>58</v>
      </c>
      <c r="B60" s="2">
        <v>24498</v>
      </c>
      <c r="C60" s="7">
        <f>Tons!C60*2000</f>
        <v>60223160</v>
      </c>
      <c r="D60" s="7">
        <f>Tons!D60*2000</f>
        <v>49259160</v>
      </c>
      <c r="E60" s="7">
        <f>Tons!E60*2000</f>
        <v>50318900</v>
      </c>
      <c r="F60" s="7">
        <f>Tons!F60*2000</f>
        <v>45963040</v>
      </c>
      <c r="G60" s="7">
        <f>Tons!G60*2000</f>
        <v>42523142.123168796</v>
      </c>
      <c r="H60" s="7">
        <f>Tons!H60*2000</f>
        <v>39036000</v>
      </c>
      <c r="I60" s="7">
        <f>Tons!I60*2000</f>
        <v>2380</v>
      </c>
      <c r="J60" s="7">
        <f>Tons!J60*2000</f>
        <v>1593.4361988733774</v>
      </c>
      <c r="K60" s="9">
        <f t="shared" si="0"/>
        <v>-33.04889920700095</v>
      </c>
    </row>
    <row r="61" spans="1:11">
      <c r="A61" s="1" t="s">
        <v>59</v>
      </c>
      <c r="B61" s="2">
        <v>45031</v>
      </c>
      <c r="C61" s="7">
        <f>Tons!C61*2000</f>
        <v>58359920</v>
      </c>
      <c r="D61" s="7">
        <f>Tons!D61*2000</f>
        <v>79340460</v>
      </c>
      <c r="E61" s="7">
        <f>Tons!E61*2000</f>
        <v>77943460</v>
      </c>
      <c r="F61" s="7">
        <f>Tons!F61*2000</f>
        <v>69588260</v>
      </c>
      <c r="G61" s="7">
        <f>Tons!G61*2000</f>
        <v>67414960</v>
      </c>
      <c r="H61" s="7">
        <f>Tons!H61*2000</f>
        <v>68499137.826374024</v>
      </c>
      <c r="I61" s="7">
        <f>Tons!I61*2000</f>
        <v>1640</v>
      </c>
      <c r="J61" s="7">
        <f>Tons!J61*2000</f>
        <v>1521.15515592312</v>
      </c>
      <c r="K61" s="9">
        <f t="shared" si="0"/>
        <v>-7.2466368339560976</v>
      </c>
    </row>
    <row r="62" spans="1:11">
      <c r="A62" s="1" t="s">
        <v>60</v>
      </c>
      <c r="B62" s="2">
        <v>923944</v>
      </c>
      <c r="C62" s="7">
        <f>Tons!C62*2000</f>
        <v>1355146480</v>
      </c>
      <c r="D62" s="7">
        <f>Tons!D62*2000</f>
        <v>3087847880</v>
      </c>
      <c r="E62" s="7">
        <f>Tons!E62*2000</f>
        <v>2885974480</v>
      </c>
      <c r="F62" s="7">
        <f>Tons!F62*2000</f>
        <v>2401271460</v>
      </c>
      <c r="G62" s="7">
        <f>Tons!G62*2000</f>
        <v>2093139296.4381764</v>
      </c>
      <c r="H62" s="7">
        <f>Tons!H62*2000</f>
        <v>2179247480</v>
      </c>
      <c r="I62" s="7">
        <f>Tons!I62*2000</f>
        <v>2580</v>
      </c>
      <c r="J62" s="7">
        <f>Tons!J62*2000</f>
        <v>2358.6358913527229</v>
      </c>
      <c r="K62" s="9">
        <f t="shared" si="0"/>
        <v>-8.5800042111347725</v>
      </c>
    </row>
    <row r="63" spans="1:11">
      <c r="A63" s="1" t="s">
        <v>61</v>
      </c>
      <c r="B63" s="2">
        <v>15588</v>
      </c>
      <c r="C63" s="7">
        <f>Tons!C63*2000</f>
        <v>31536200</v>
      </c>
      <c r="D63" s="7">
        <f>Tons!D63*2000</f>
        <v>33965060</v>
      </c>
      <c r="E63" s="7">
        <f>Tons!E63*2000</f>
        <v>30237500</v>
      </c>
      <c r="F63" s="7">
        <f>Tons!F63*2000</f>
        <v>28949120</v>
      </c>
      <c r="G63" s="7">
        <f>Tons!G63*2000</f>
        <v>26871236.314464863</v>
      </c>
      <c r="H63" s="7">
        <f>Tons!H63*2000</f>
        <v>24384977.699879214</v>
      </c>
      <c r="I63" s="7">
        <f>Tons!I63*2000</f>
        <v>2220</v>
      </c>
      <c r="J63" s="7">
        <f>Tons!J63*2000</f>
        <v>1564.3429368667703</v>
      </c>
      <c r="K63" s="9">
        <f t="shared" si="0"/>
        <v>-29.534101942938275</v>
      </c>
    </row>
    <row r="64" spans="1:11">
      <c r="A64" s="1" t="s">
        <v>62</v>
      </c>
      <c r="B64" s="2">
        <v>27992</v>
      </c>
      <c r="C64" s="7">
        <f>Tons!C64*2000</f>
        <v>57746000</v>
      </c>
      <c r="D64" s="7">
        <f>Tons!D64*2000</f>
        <v>64248874.125672802</v>
      </c>
      <c r="E64" s="7">
        <f>Tons!E64*2000</f>
        <v>64648530.451963194</v>
      </c>
      <c r="F64" s="7">
        <f>Tons!F64*2000</f>
        <v>51427659.187871002</v>
      </c>
      <c r="G64" s="7">
        <f>Tons!G64*2000</f>
        <v>47513677.164583154</v>
      </c>
      <c r="H64" s="7">
        <f>Tons!H64*2000</f>
        <v>53121234.967677414</v>
      </c>
      <c r="I64" s="7">
        <f>Tons!I64*2000</f>
        <v>2460</v>
      </c>
      <c r="J64" s="7">
        <f>Tons!J64*2000</f>
        <v>1897.729171466041</v>
      </c>
      <c r="K64" s="9">
        <f t="shared" si="0"/>
        <v>-22.856537745282886</v>
      </c>
    </row>
    <row r="65" spans="1:11">
      <c r="A65" s="1" t="s">
        <v>63</v>
      </c>
      <c r="B65" s="2">
        <v>88594</v>
      </c>
      <c r="C65" s="7">
        <f>Tons!C65*2000</f>
        <v>148123120</v>
      </c>
      <c r="D65" s="7">
        <f>Tons!D65*2000</f>
        <v>202017054.725766</v>
      </c>
      <c r="E65" s="7">
        <f>Tons!E65*2000</f>
        <v>197639363.17831719</v>
      </c>
      <c r="F65" s="7">
        <f>Tons!F65*2000</f>
        <v>164442116.7610524</v>
      </c>
      <c r="G65" s="7">
        <f>Tons!G65*2000</f>
        <v>154201053.16143271</v>
      </c>
      <c r="H65" s="7">
        <f>Tons!H65*2000</f>
        <v>153674697.46321577</v>
      </c>
      <c r="I65" s="7">
        <f>Tons!I65*2000</f>
        <v>2460</v>
      </c>
      <c r="J65" s="7">
        <f>Tons!J65*2000</f>
        <v>1734.5948649255681</v>
      </c>
      <c r="K65" s="9">
        <f t="shared" si="0"/>
        <v>-29.488013620911861</v>
      </c>
    </row>
    <row r="66" spans="1:11">
      <c r="A66" s="1" t="s">
        <v>64</v>
      </c>
      <c r="B66" s="2">
        <v>96215</v>
      </c>
      <c r="C66" s="7">
        <f>Tons!C66*2000</f>
        <v>169187540</v>
      </c>
      <c r="D66" s="7">
        <f>Tons!D66*2000</f>
        <v>211694860</v>
      </c>
      <c r="E66" s="7">
        <f>Tons!E66*2000</f>
        <v>224682340</v>
      </c>
      <c r="F66" s="7">
        <f>Tons!F66*2000</f>
        <v>172045408.80384222</v>
      </c>
      <c r="G66" s="7">
        <f>Tons!G66*2000</f>
        <v>166992793.37075913</v>
      </c>
      <c r="H66" s="7">
        <f>Tons!H66*2000</f>
        <v>155352411.38366956</v>
      </c>
      <c r="I66" s="7">
        <f>Tons!I66*2000</f>
        <v>2180</v>
      </c>
      <c r="J66" s="7">
        <f>Tons!J66*2000</f>
        <v>1614.6381685149879</v>
      </c>
      <c r="K66" s="9">
        <f t="shared" si="0"/>
        <v>-25.934028967202387</v>
      </c>
    </row>
    <row r="67" spans="1:11">
      <c r="A67" s="1" t="s">
        <v>65</v>
      </c>
      <c r="B67" s="2">
        <v>203439</v>
      </c>
      <c r="C67" s="7">
        <f>Tons!C67*2000</f>
        <v>315293780</v>
      </c>
      <c r="D67" s="7">
        <f>Tons!D67*2000</f>
        <v>645688980</v>
      </c>
      <c r="E67" s="7">
        <f>Tons!E67*2000</f>
        <v>534584480</v>
      </c>
      <c r="F67" s="7">
        <f>Tons!F67*2000</f>
        <v>485392340</v>
      </c>
      <c r="G67" s="7">
        <f>Tons!G67*2000</f>
        <v>540982764.29538429</v>
      </c>
      <c r="H67" s="7">
        <f>Tons!H67*2000</f>
        <v>484025629.48433357</v>
      </c>
      <c r="I67" s="7">
        <f>Tons!I67*2000</f>
        <v>2560</v>
      </c>
      <c r="J67" s="7">
        <f>Tons!J67*2000</f>
        <v>2379.2175024667517</v>
      </c>
      <c r="K67" s="9">
        <f t="shared" si="0"/>
        <v>-7.0618163098925102</v>
      </c>
    </row>
    <row r="68" spans="1:11">
      <c r="A68" s="1" t="s">
        <v>66</v>
      </c>
      <c r="B68" s="2">
        <v>22111</v>
      </c>
      <c r="C68" s="7">
        <f>Tons!C68*2000</f>
        <v>39055600</v>
      </c>
      <c r="D68" s="7">
        <f>Tons!D68*2000</f>
        <v>29428960</v>
      </c>
      <c r="E68" s="7">
        <f>Tons!E68*2000</f>
        <v>30664940</v>
      </c>
      <c r="F68" s="7">
        <f>Tons!F68*2000</f>
        <v>28008340</v>
      </c>
      <c r="G68" s="7">
        <f>Tons!G68*2000</f>
        <v>25741629.476140138</v>
      </c>
      <c r="H68" s="7">
        <f>Tons!H68*2000</f>
        <v>27100024.066211335</v>
      </c>
      <c r="I68" s="7">
        <f>Tons!I68*2000</f>
        <v>1880</v>
      </c>
      <c r="J68" s="7">
        <f>Tons!J68*2000</f>
        <v>1225.6353880969352</v>
      </c>
      <c r="K68" s="9">
        <f t="shared" ref="K68:K103" si="1">((J68-I68)/I68)*100</f>
        <v>-34.806628292716212</v>
      </c>
    </row>
    <row r="69" spans="1:11">
      <c r="A69" s="1" t="s">
        <v>67</v>
      </c>
      <c r="B69" s="2">
        <v>185304</v>
      </c>
      <c r="C69" s="7">
        <f>Tons!C69*2000</f>
        <v>316688440</v>
      </c>
      <c r="D69" s="7">
        <f>Tons!D69*2000</f>
        <v>381328420</v>
      </c>
      <c r="E69" s="7">
        <f>Tons!E69*2000</f>
        <v>356183420</v>
      </c>
      <c r="F69" s="7">
        <f>Tons!F69*2000</f>
        <v>369703960</v>
      </c>
      <c r="G69" s="7">
        <f>Tons!G69*2000</f>
        <v>369554643.32259053</v>
      </c>
      <c r="H69" s="7">
        <f>Tons!H69*2000</f>
        <v>350417241.48375088</v>
      </c>
      <c r="I69" s="7">
        <f>Tons!I69*2000</f>
        <v>2080</v>
      </c>
      <c r="J69" s="7">
        <f>Tons!J69*2000</f>
        <v>1891.0398128683184</v>
      </c>
      <c r="K69" s="9">
        <f t="shared" si="1"/>
        <v>-9.084624381330844</v>
      </c>
    </row>
    <row r="70" spans="1:11">
      <c r="A70" s="1" t="s">
        <v>68</v>
      </c>
      <c r="B70" s="2">
        <v>134325</v>
      </c>
      <c r="C70" s="7">
        <f>Tons!C70*2000</f>
        <v>262134900</v>
      </c>
      <c r="D70" s="7">
        <f>Tons!D70*2000</f>
        <v>176119903.357728</v>
      </c>
      <c r="E70" s="7">
        <f>Tons!E70*2000</f>
        <v>172599766.63487801</v>
      </c>
      <c r="F70" s="7">
        <f>Tons!F70*2000</f>
        <v>161727555.79117158</v>
      </c>
      <c r="G70" s="7">
        <f>Tons!G70*2000</f>
        <v>159772380.14807573</v>
      </c>
      <c r="H70" s="7">
        <f>Tons!H70*2000</f>
        <v>160820348.71605217</v>
      </c>
      <c r="I70" s="7">
        <f>Tons!I70*2000</f>
        <v>2720</v>
      </c>
      <c r="J70" s="7">
        <f>Tons!J70*2000</f>
        <v>1197.2480827549016</v>
      </c>
      <c r="K70" s="9">
        <f t="shared" si="1"/>
        <v>-55.983526369305089</v>
      </c>
    </row>
    <row r="71" spans="1:11">
      <c r="A71" s="1" t="s">
        <v>69</v>
      </c>
      <c r="B71" s="2">
        <v>13136</v>
      </c>
      <c r="C71" s="7">
        <f>Tons!C71*2000</f>
        <v>17082480</v>
      </c>
      <c r="D71" s="7">
        <f>Tons!D71*2000</f>
        <v>23579840</v>
      </c>
      <c r="E71" s="7">
        <f>Tons!E71*2000</f>
        <v>23225740</v>
      </c>
      <c r="F71" s="7">
        <f>Tons!F71*2000</f>
        <v>20570700</v>
      </c>
      <c r="G71" s="7">
        <f>Tons!G71*2000</f>
        <v>19182579.999999996</v>
      </c>
      <c r="H71" s="7">
        <f>Tons!H71*2000</f>
        <v>18890509.99513654</v>
      </c>
      <c r="I71" s="7">
        <f>Tons!I71*2000</f>
        <v>1500</v>
      </c>
      <c r="J71" s="7">
        <f>Tons!J71*2000</f>
        <v>1438.0717109574102</v>
      </c>
      <c r="K71" s="9">
        <f t="shared" si="1"/>
        <v>-4.128552602839318</v>
      </c>
    </row>
    <row r="72" spans="1:11">
      <c r="A72" s="1" t="s">
        <v>70</v>
      </c>
      <c r="B72" s="2">
        <v>40605</v>
      </c>
      <c r="C72" s="7">
        <f>Tons!C72*2000</f>
        <v>60300680</v>
      </c>
      <c r="D72" s="7">
        <f>Tons!D72*2000</f>
        <v>77667400</v>
      </c>
      <c r="E72" s="7">
        <f>Tons!E72*2000</f>
        <v>68310020</v>
      </c>
      <c r="F72" s="7">
        <f>Tons!F72*2000</f>
        <v>85218100</v>
      </c>
      <c r="G72" s="7">
        <f>Tons!G72*2000</f>
        <v>85865260</v>
      </c>
      <c r="H72" s="7">
        <f>Tons!H72*2000</f>
        <v>78770559.999999985</v>
      </c>
      <c r="I72" s="7">
        <f>Tons!I72*2000</f>
        <v>1940</v>
      </c>
      <c r="J72" s="7">
        <f>Tons!J72*2000</f>
        <v>1939.9226696219673</v>
      </c>
      <c r="K72" s="9">
        <f t="shared" si="1"/>
        <v>-3.9861019604476369E-3</v>
      </c>
    </row>
    <row r="73" spans="1:11">
      <c r="A73" s="1" t="s">
        <v>71</v>
      </c>
      <c r="B73" s="2">
        <v>52504</v>
      </c>
      <c r="C73" s="7">
        <f>Tons!C73*2000</f>
        <v>36375520</v>
      </c>
      <c r="D73" s="7">
        <f>Tons!D73*2000</f>
        <v>78164740</v>
      </c>
      <c r="E73" s="7">
        <f>Tons!E73*2000</f>
        <v>76791300</v>
      </c>
      <c r="F73" s="7">
        <f>Tons!F73*2000</f>
        <v>69349360</v>
      </c>
      <c r="G73" s="7">
        <f>Tons!G73*2000</f>
        <v>66431201.383716896</v>
      </c>
      <c r="H73" s="7">
        <f>Tons!H73*2000</f>
        <v>62305922.664426513</v>
      </c>
      <c r="I73" s="7">
        <f>Tons!I73*2000</f>
        <v>1200</v>
      </c>
      <c r="J73" s="7">
        <f>Tons!J73*2000</f>
        <v>1186.6890649174638</v>
      </c>
      <c r="K73" s="9">
        <f t="shared" si="1"/>
        <v>-1.1092445902113468</v>
      </c>
    </row>
    <row r="74" spans="1:11">
      <c r="A74" s="1" t="s">
        <v>72</v>
      </c>
      <c r="B74" s="2">
        <v>13486</v>
      </c>
      <c r="C74" s="7">
        <f>Tons!C74*2000</f>
        <v>15039100</v>
      </c>
      <c r="D74" s="7">
        <f>Tons!D74*2000</f>
        <v>25121894</v>
      </c>
      <c r="E74" s="7">
        <f>Tons!E74*2000</f>
        <v>21637600</v>
      </c>
      <c r="F74" s="7">
        <f>Tons!F74*2000</f>
        <v>16071640.000000019</v>
      </c>
      <c r="G74" s="7">
        <f>Tons!G74*2000</f>
        <v>21594440.000000004</v>
      </c>
      <c r="H74" s="7">
        <f>Tons!H74*2000</f>
        <v>21349280.000000004</v>
      </c>
      <c r="I74" s="7">
        <f>Tons!I74*2000</f>
        <v>1460</v>
      </c>
      <c r="J74" s="7">
        <f>Tons!J74*2000</f>
        <v>1583.0698502150381</v>
      </c>
      <c r="K74" s="9">
        <f t="shared" si="1"/>
        <v>8.4294417955505523</v>
      </c>
    </row>
    <row r="75" spans="1:11">
      <c r="A75" s="1" t="s">
        <v>73</v>
      </c>
      <c r="B75" s="2">
        <v>39585</v>
      </c>
      <c r="C75" s="7">
        <f>Tons!C75*2000</f>
        <v>48498140</v>
      </c>
      <c r="D75" s="7">
        <f>Tons!D75*2000</f>
        <v>75712000</v>
      </c>
      <c r="E75" s="7">
        <f>Tons!E75*2000</f>
        <v>76928280</v>
      </c>
      <c r="F75" s="7">
        <f>Tons!F75*2000</f>
        <v>64405020</v>
      </c>
      <c r="G75" s="7">
        <f>Tons!G75*2000</f>
        <v>60893067.74833598</v>
      </c>
      <c r="H75" s="7">
        <f>Tons!H75*2000</f>
        <v>71335706.666666672</v>
      </c>
      <c r="I75" s="7">
        <f>Tons!I75*2000</f>
        <v>1600</v>
      </c>
      <c r="J75" s="7">
        <f>Tons!J75*2000</f>
        <v>1802.0893436065851</v>
      </c>
      <c r="K75" s="9">
        <f t="shared" si="1"/>
        <v>12.630583975411568</v>
      </c>
    </row>
    <row r="76" spans="1:11">
      <c r="A76" s="1" t="s">
        <v>74</v>
      </c>
      <c r="B76" s="2">
        <v>169378</v>
      </c>
      <c r="C76" s="7">
        <f>Tons!C76*2000</f>
        <v>265792180</v>
      </c>
      <c r="D76" s="7">
        <f>Tons!D76*2000</f>
        <v>335441660</v>
      </c>
      <c r="E76" s="7">
        <f>Tons!E76*2000</f>
        <v>310164300</v>
      </c>
      <c r="F76" s="7">
        <f>Tons!F76*2000</f>
        <v>271521605.656488</v>
      </c>
      <c r="G76" s="7">
        <f>Tons!G76*2000</f>
        <v>264186041.3474035</v>
      </c>
      <c r="H76" s="7">
        <f>Tons!H76*2000</f>
        <v>259705322.44607893</v>
      </c>
      <c r="I76" s="7">
        <f>Tons!I76*2000</f>
        <v>2420</v>
      </c>
      <c r="J76" s="7">
        <f>Tons!J76*2000</f>
        <v>1533.2883990015168</v>
      </c>
      <c r="K76" s="9">
        <f t="shared" si="1"/>
        <v>-36.640975247871204</v>
      </c>
    </row>
    <row r="77" spans="1:11">
      <c r="A77" s="1" t="s">
        <v>75</v>
      </c>
      <c r="B77" s="2">
        <v>20588</v>
      </c>
      <c r="C77" s="7">
        <f>Tons!C77*2000</f>
        <v>18654660</v>
      </c>
      <c r="D77" s="7">
        <f>Tons!D77*2000</f>
        <v>46468000</v>
      </c>
      <c r="E77" s="7">
        <f>Tons!E77*2000</f>
        <v>44238400</v>
      </c>
      <c r="F77" s="7">
        <f>Tons!F77*2000</f>
        <v>40346000</v>
      </c>
      <c r="G77" s="7">
        <f>Tons!G77*2000</f>
        <v>36550020</v>
      </c>
      <c r="H77" s="7">
        <f>Tons!H77*2000</f>
        <v>35542920.000000007</v>
      </c>
      <c r="I77" s="7">
        <f>Tons!I77*2000</f>
        <v>1260</v>
      </c>
      <c r="J77" s="7">
        <f>Tons!J77*2000</f>
        <v>1726.3901301729165</v>
      </c>
      <c r="K77" s="9">
        <f t="shared" si="1"/>
        <v>37.015089696263217</v>
      </c>
    </row>
    <row r="78" spans="1:11">
      <c r="A78" s="1" t="s">
        <v>76</v>
      </c>
      <c r="B78" s="2">
        <v>142127</v>
      </c>
      <c r="C78" s="7">
        <f>Tons!C78*2000</f>
        <v>157326740</v>
      </c>
      <c r="D78" s="7">
        <f>Tons!D78*2000</f>
        <v>227247907.739494</v>
      </c>
      <c r="E78" s="7">
        <f>Tons!E78*2000</f>
        <v>221839144.20356598</v>
      </c>
      <c r="F78" s="7">
        <f>Tons!F78*2000</f>
        <v>192130842.5885936</v>
      </c>
      <c r="G78" s="7">
        <f>Tons!G78*2000</f>
        <v>193281658.0074597</v>
      </c>
      <c r="H78" s="7">
        <f>Tons!H78*2000</f>
        <v>209035596.71904373</v>
      </c>
      <c r="I78" s="7">
        <f>Tons!I78*2000</f>
        <v>1460</v>
      </c>
      <c r="J78" s="7">
        <f>Tons!J78*2000</f>
        <v>1470.7662634055721</v>
      </c>
      <c r="K78" s="9">
        <f t="shared" si="1"/>
        <v>0.73741530175151304</v>
      </c>
    </row>
    <row r="79" spans="1:11">
      <c r="A79" s="1" t="s">
        <v>77</v>
      </c>
      <c r="B79" s="2">
        <v>46600</v>
      </c>
      <c r="C79" s="7">
        <f>Tons!C79*2000</f>
        <v>121504060</v>
      </c>
      <c r="D79" s="7">
        <f>Tons!D79*2000</f>
        <v>143453321.71328479</v>
      </c>
      <c r="E79" s="7">
        <f>Tons!E79*2000</f>
        <v>118814550.25856739</v>
      </c>
      <c r="F79" s="7">
        <f>Tons!F79*2000</f>
        <v>110550816.6406756</v>
      </c>
      <c r="G79" s="7">
        <f>Tons!G79*2000</f>
        <v>100154251.9035424</v>
      </c>
      <c r="H79" s="7">
        <f>Tons!H79*2000</f>
        <v>127580558.46370634</v>
      </c>
      <c r="I79" s="7">
        <f>Tons!I79*2000</f>
        <v>2700</v>
      </c>
      <c r="J79" s="7">
        <f>Tons!J79*2000</f>
        <v>2737.7802245430548</v>
      </c>
      <c r="K79" s="9">
        <f t="shared" si="1"/>
        <v>1.3992675756686972</v>
      </c>
    </row>
    <row r="80" spans="1:11">
      <c r="A80" s="1" t="s">
        <v>78</v>
      </c>
      <c r="B80" s="2">
        <v>134502</v>
      </c>
      <c r="C80" s="7">
        <f>Tons!C80*2000</f>
        <v>209400340</v>
      </c>
      <c r="D80" s="7">
        <f>Tons!D80*2000</f>
        <v>261156500</v>
      </c>
      <c r="E80" s="7">
        <f>Tons!E80*2000</f>
        <v>232606340</v>
      </c>
      <c r="F80" s="7">
        <f>Tons!F80*2000</f>
        <v>243224660</v>
      </c>
      <c r="G80" s="7">
        <f>Tons!G80*2000</f>
        <v>236528885.95808232</v>
      </c>
      <c r="H80" s="7">
        <f>Tons!H80*2000</f>
        <v>227152033.00574896</v>
      </c>
      <c r="I80" s="7">
        <f>Tons!I80*2000</f>
        <v>1980</v>
      </c>
      <c r="J80" s="7">
        <f>Tons!J80*2000</f>
        <v>1688.8375861009424</v>
      </c>
      <c r="K80" s="9">
        <f t="shared" si="1"/>
        <v>-14.705172419144322</v>
      </c>
    </row>
    <row r="81" spans="1:11">
      <c r="A81" s="1" t="s">
        <v>79</v>
      </c>
      <c r="B81" s="2">
        <v>93764</v>
      </c>
      <c r="C81" s="7">
        <f>Tons!C81*2000</f>
        <v>142961420</v>
      </c>
      <c r="D81" s="7">
        <f>Tons!D81*2000</f>
        <v>198944660</v>
      </c>
      <c r="E81" s="7">
        <f>Tons!E81*2000</f>
        <v>195387220</v>
      </c>
      <c r="F81" s="7">
        <f>Tons!F81*2000</f>
        <v>185261420</v>
      </c>
      <c r="G81" s="7">
        <f>Tons!G81*2000</f>
        <v>178961607.16773215</v>
      </c>
      <c r="H81" s="7">
        <f>Tons!H81*2000</f>
        <v>271539244.16966689</v>
      </c>
      <c r="I81" s="7">
        <f>Tons!I81*2000</f>
        <v>1660</v>
      </c>
      <c r="J81" s="7">
        <f>Tons!J81*2000</f>
        <v>2895.9861372132896</v>
      </c>
      <c r="K81" s="9">
        <f t="shared" si="1"/>
        <v>74.456996217668049</v>
      </c>
    </row>
    <row r="82" spans="1:11">
      <c r="A82" s="1" t="s">
        <v>80</v>
      </c>
      <c r="B82" s="2">
        <v>138651</v>
      </c>
      <c r="C82" s="7">
        <f>Tons!C82*2000</f>
        <v>180162940</v>
      </c>
      <c r="D82" s="7">
        <f>Tons!D82*2000</f>
        <v>310814699.92587197</v>
      </c>
      <c r="E82" s="7">
        <f>Tons!E82*2000</f>
        <v>277908421.88493598</v>
      </c>
      <c r="F82" s="7">
        <f>Tons!F82*2000</f>
        <v>233883144.23759598</v>
      </c>
      <c r="G82" s="7">
        <f>Tons!G82*2000</f>
        <v>222670369.20530781</v>
      </c>
      <c r="H82" s="7">
        <f>Tons!H82*2000</f>
        <v>205498156.18731493</v>
      </c>
      <c r="I82" s="7">
        <f>Tons!I82*2000</f>
        <v>1600</v>
      </c>
      <c r="J82" s="7">
        <f>Tons!J82*2000</f>
        <v>1482.1253087775417</v>
      </c>
      <c r="K82" s="9">
        <f t="shared" si="1"/>
        <v>-7.3671682014036444</v>
      </c>
    </row>
    <row r="83" spans="1:11">
      <c r="A83" s="1" t="s">
        <v>81</v>
      </c>
      <c r="B83" s="2">
        <v>68006</v>
      </c>
      <c r="C83" s="7">
        <f>Tons!C83*2000</f>
        <v>178350680</v>
      </c>
      <c r="D83" s="7">
        <f>Tons!D83*2000</f>
        <v>168599100</v>
      </c>
      <c r="E83" s="7">
        <f>Tons!E83*2000</f>
        <v>130475400</v>
      </c>
      <c r="F83" s="7">
        <f>Tons!F83*2000</f>
        <v>119237140</v>
      </c>
      <c r="G83" s="7">
        <f>Tons!G83*2000</f>
        <v>100314739.99999999</v>
      </c>
      <c r="H83" s="7">
        <f>Tons!H83*2000</f>
        <v>111178477.53718215</v>
      </c>
      <c r="I83" s="7">
        <f>Tons!I83*2000</f>
        <v>3120</v>
      </c>
      <c r="J83" s="7">
        <f>Tons!J83*2000</f>
        <v>1634.8333608384871</v>
      </c>
      <c r="K83" s="9">
        <f t="shared" si="1"/>
        <v>-47.601494844920282</v>
      </c>
    </row>
    <row r="84" spans="1:11">
      <c r="A84" s="1" t="s">
        <v>82</v>
      </c>
      <c r="B84" s="2">
        <v>63481</v>
      </c>
      <c r="C84" s="7">
        <f>Tons!C84*2000</f>
        <v>67090700</v>
      </c>
      <c r="D84" s="7">
        <f>Tons!D84*2000</f>
        <v>105341720</v>
      </c>
      <c r="E84" s="7">
        <f>Tons!E84*2000</f>
        <v>118928920</v>
      </c>
      <c r="F84" s="7">
        <f>Tons!F84*2000</f>
        <v>112354260</v>
      </c>
      <c r="G84" s="7">
        <f>Tons!G84*2000</f>
        <v>99001013.356383592</v>
      </c>
      <c r="H84" s="7">
        <f>Tons!H84*2000</f>
        <v>105655299.09241657</v>
      </c>
      <c r="I84" s="7">
        <f>Tons!I84*2000</f>
        <v>1400</v>
      </c>
      <c r="J84" s="7">
        <f>Tons!J84*2000</f>
        <v>1664.3609756055603</v>
      </c>
      <c r="K84" s="9">
        <f t="shared" si="1"/>
        <v>18.882926828968589</v>
      </c>
    </row>
    <row r="85" spans="1:11">
      <c r="A85" s="1" t="s">
        <v>83</v>
      </c>
      <c r="B85" s="2">
        <v>36098</v>
      </c>
      <c r="C85" s="7">
        <f>Tons!C85*2000</f>
        <v>79734840</v>
      </c>
      <c r="D85" s="7">
        <f>Tons!D85*2000</f>
        <v>67218140</v>
      </c>
      <c r="E85" s="7">
        <f>Tons!E85*2000</f>
        <v>62717900</v>
      </c>
      <c r="F85" s="7">
        <f>Tons!F85*2000</f>
        <v>59394000</v>
      </c>
      <c r="G85" s="7">
        <f>Tons!G85*2000</f>
        <v>50033078.741724528</v>
      </c>
      <c r="H85" s="7">
        <f>Tons!H85*2000</f>
        <v>52763480</v>
      </c>
      <c r="I85" s="7">
        <f>Tons!I85*2000</f>
        <v>2340</v>
      </c>
      <c r="J85" s="7">
        <f>Tons!J85*2000</f>
        <v>1461.6732228932351</v>
      </c>
      <c r="K85" s="9">
        <f t="shared" si="1"/>
        <v>-37.535332354989954</v>
      </c>
    </row>
    <row r="86" spans="1:11">
      <c r="A86" s="1" t="s">
        <v>84</v>
      </c>
      <c r="B86" s="2">
        <v>60714</v>
      </c>
      <c r="C86" s="7">
        <f>Tons!C86*2000</f>
        <v>138576140</v>
      </c>
      <c r="D86" s="7">
        <f>Tons!D86*2000</f>
        <v>150817544.5527074</v>
      </c>
      <c r="E86" s="7">
        <f>Tons!E86*2000</f>
        <v>143399517.84893718</v>
      </c>
      <c r="F86" s="7">
        <f>Tons!F86*2000</f>
        <v>132071497.22183658</v>
      </c>
      <c r="G86" s="7">
        <f>Tons!G86*2000</f>
        <v>142785771.52905691</v>
      </c>
      <c r="H86" s="7">
        <f>Tons!H86*2000</f>
        <v>109679739.26458301</v>
      </c>
      <c r="I86" s="7">
        <f>Tons!I86*2000</f>
        <v>2640</v>
      </c>
      <c r="J86" s="7">
        <f>Tons!J86*2000</f>
        <v>1806.4983243499523</v>
      </c>
      <c r="K86" s="9">
        <f t="shared" si="1"/>
        <v>-31.572033168562413</v>
      </c>
    </row>
    <row r="87" spans="1:11">
      <c r="A87" s="1" t="s">
        <v>85</v>
      </c>
      <c r="B87" s="2">
        <v>47478</v>
      </c>
      <c r="C87" s="7">
        <f>Tons!C87*2000</f>
        <v>35952640</v>
      </c>
      <c r="D87" s="7">
        <f>Tons!D87*2000</f>
        <v>22224020</v>
      </c>
      <c r="E87" s="7">
        <f>Tons!E87*2000</f>
        <v>22108160</v>
      </c>
      <c r="F87" s="7">
        <f>Tons!F87*2000</f>
        <v>21047700</v>
      </c>
      <c r="G87" s="7">
        <f>Tons!G87*2000</f>
        <v>26705901.406628393</v>
      </c>
      <c r="H87" s="7">
        <f>Tons!H87*2000</f>
        <v>26835608.614711668</v>
      </c>
      <c r="I87" s="7">
        <f>Tons!I87*2000</f>
        <v>940</v>
      </c>
      <c r="J87" s="7">
        <f>Tons!J87*2000</f>
        <v>565.22196837928448</v>
      </c>
      <c r="K87" s="9">
        <f t="shared" si="1"/>
        <v>-39.870003363905909</v>
      </c>
    </row>
    <row r="88" spans="1:11">
      <c r="A88" s="1" t="s">
        <v>86</v>
      </c>
      <c r="B88" s="2">
        <v>73791</v>
      </c>
      <c r="C88" s="7">
        <f>Tons!C88*2000</f>
        <v>147190600</v>
      </c>
      <c r="D88" s="7">
        <f>Tons!D88*2000</f>
        <v>188192520</v>
      </c>
      <c r="E88" s="7">
        <f>Tons!E88*2000</f>
        <v>166264000</v>
      </c>
      <c r="F88" s="7">
        <f>Tons!F88*2000</f>
        <v>133994940</v>
      </c>
      <c r="G88" s="7">
        <f>Tons!G88*2000</f>
        <v>150482939.99999997</v>
      </c>
      <c r="H88" s="7">
        <f>Tons!H88*2000</f>
        <v>110234720.89655381</v>
      </c>
      <c r="I88" s="7">
        <f>Tons!I88*2000</f>
        <v>2360</v>
      </c>
      <c r="J88" s="7">
        <f>Tons!J88*2000</f>
        <v>1493.877585295684</v>
      </c>
      <c r="K88" s="9">
        <f t="shared" si="1"/>
        <v>-36.700102317979493</v>
      </c>
    </row>
    <row r="89" spans="1:11">
      <c r="A89" s="1" t="s">
        <v>87</v>
      </c>
      <c r="B89" s="2">
        <v>14020</v>
      </c>
      <c r="C89" s="7">
        <f>Tons!C89*2000</f>
        <v>11301320</v>
      </c>
      <c r="D89" s="7">
        <f>Tons!D89*2000</f>
        <v>18274140</v>
      </c>
      <c r="E89" s="7">
        <f>Tons!E89*2000</f>
        <v>18314860</v>
      </c>
      <c r="F89" s="7">
        <f>Tons!F89*2000</f>
        <v>16903060</v>
      </c>
      <c r="G89" s="7">
        <f>Tons!G89*2000</f>
        <v>17337860</v>
      </c>
      <c r="H89" s="7">
        <f>Tons!H89*2000</f>
        <v>16433387.353466857</v>
      </c>
      <c r="I89" s="7">
        <f>Tons!I89*2000</f>
        <v>1000</v>
      </c>
      <c r="J89" s="7">
        <f>Tons!J89*2000</f>
        <v>1172.1388982501323</v>
      </c>
      <c r="K89" s="9">
        <f t="shared" si="1"/>
        <v>17.213889825013233</v>
      </c>
    </row>
    <row r="90" spans="1:11">
      <c r="A90" s="1" t="s">
        <v>88</v>
      </c>
      <c r="B90" s="2">
        <v>33189</v>
      </c>
      <c r="C90" s="7">
        <f>Tons!C90*2000</f>
        <v>60144100</v>
      </c>
      <c r="D90" s="7">
        <f>Tons!D90*2000</f>
        <v>69147000</v>
      </c>
      <c r="E90" s="7">
        <f>Tons!E90*2000</f>
        <v>69627980</v>
      </c>
      <c r="F90" s="7">
        <f>Tons!F90*2000</f>
        <v>71123560</v>
      </c>
      <c r="G90" s="7">
        <f>Tons!G90*2000</f>
        <v>69666520</v>
      </c>
      <c r="H90" s="7">
        <f>Tons!H90*2000</f>
        <v>63967520</v>
      </c>
      <c r="I90" s="7">
        <f>Tons!I90*2000</f>
        <v>2320</v>
      </c>
      <c r="J90" s="7">
        <f>Tons!J90*2000</f>
        <v>1927.3711169363344</v>
      </c>
      <c r="K90" s="9">
        <f t="shared" si="1"/>
        <v>-16.92365875274421</v>
      </c>
    </row>
    <row r="91" spans="1:11">
      <c r="A91" s="1" t="s">
        <v>89</v>
      </c>
      <c r="B91" s="2">
        <v>4390</v>
      </c>
      <c r="C91" s="7">
        <f>Tons!C91*2000</f>
        <v>5969660</v>
      </c>
      <c r="D91" s="7">
        <f>Tons!D91*2000</f>
        <v>5121780</v>
      </c>
      <c r="E91" s="7">
        <f>Tons!E91*2000</f>
        <v>5765580</v>
      </c>
      <c r="F91" s="7">
        <f>Tons!F91*2000</f>
        <v>5450520</v>
      </c>
      <c r="G91" s="7">
        <f>Tons!G91*2000</f>
        <v>5301360</v>
      </c>
      <c r="H91" s="7">
        <f>Tons!H91*2000</f>
        <v>4822160</v>
      </c>
      <c r="I91" s="7">
        <f>Tons!I91*2000</f>
        <v>1580</v>
      </c>
      <c r="J91" s="7">
        <f>Tons!J91*2000</f>
        <v>1098.4419134396355</v>
      </c>
      <c r="K91" s="9">
        <f t="shared" si="1"/>
        <v>-30.478359908883828</v>
      </c>
    </row>
    <row r="92" spans="1:11">
      <c r="A92" s="1" t="s">
        <v>90</v>
      </c>
      <c r="B92" s="2">
        <v>202592</v>
      </c>
      <c r="C92" s="7">
        <f>Tons!C92*2000</f>
        <v>155684980</v>
      </c>
      <c r="D92" s="7">
        <f>Tons!D92*2000</f>
        <v>528937212.52061796</v>
      </c>
      <c r="E92" s="7">
        <f>Tons!E92*2000</f>
        <v>482089572.03681201</v>
      </c>
      <c r="F92" s="7">
        <f>Tons!F92*2000</f>
        <v>370133605.877698</v>
      </c>
      <c r="G92" s="7">
        <f>Tons!G92*2000</f>
        <v>367841489.3936187</v>
      </c>
      <c r="H92" s="7">
        <f>Tons!H92*2000</f>
        <v>355282792.44766808</v>
      </c>
      <c r="I92" s="7">
        <f>Tons!I92*2000</f>
        <v>1800</v>
      </c>
      <c r="J92" s="7">
        <f>Tons!J92*2000</f>
        <v>1753.6861892259719</v>
      </c>
      <c r="K92" s="9">
        <f t="shared" si="1"/>
        <v>-2.5729894874460038</v>
      </c>
    </row>
    <row r="93" spans="1:11">
      <c r="A93" s="1" t="s">
        <v>91</v>
      </c>
      <c r="B93" s="2">
        <v>45477</v>
      </c>
      <c r="C93" s="7">
        <f>Tons!C93*2000</f>
        <v>86533720</v>
      </c>
      <c r="D93" s="7">
        <f>Tons!D93*2000</f>
        <v>97099660</v>
      </c>
      <c r="E93" s="7">
        <f>Tons!E93*2000</f>
        <v>83852840</v>
      </c>
      <c r="F93" s="7">
        <f>Tons!F93*2000</f>
        <v>98538964.024390399</v>
      </c>
      <c r="G93" s="7">
        <f>Tons!G93*2000</f>
        <v>79882684.276718348</v>
      </c>
      <c r="H93" s="7">
        <f>Tons!H93*2000</f>
        <v>73092752.31559059</v>
      </c>
      <c r="I93" s="7">
        <f>Tons!I93*2000</f>
        <v>2220</v>
      </c>
      <c r="J93" s="7">
        <f>Tons!J93*2000</f>
        <v>1607.2465711368516</v>
      </c>
      <c r="K93" s="9">
        <f t="shared" si="1"/>
        <v>-27.601505804646326</v>
      </c>
    </row>
    <row r="94" spans="1:11">
      <c r="A94" s="1" t="s">
        <v>92</v>
      </c>
      <c r="B94" s="2">
        <v>907314</v>
      </c>
      <c r="C94" s="7">
        <f>Tons!C94*2000</f>
        <v>1139243780</v>
      </c>
      <c r="D94" s="7">
        <f>Tons!D94*2000</f>
        <v>2280955659.85674</v>
      </c>
      <c r="E94" s="7">
        <f>Tons!E94*2000</f>
        <v>2302099186.2225599</v>
      </c>
      <c r="F94" s="7">
        <f>Tons!F94*2000</f>
        <v>1953523359.6414478</v>
      </c>
      <c r="G94" s="7">
        <f>Tons!G94*2000</f>
        <v>1773627416.8484824</v>
      </c>
      <c r="H94" s="7">
        <f>Tons!H94*2000</f>
        <v>1823655738.2089441</v>
      </c>
      <c r="I94" s="7">
        <f>Tons!I94*2000</f>
        <v>2580</v>
      </c>
      <c r="J94" s="7">
        <f>Tons!J94*2000</f>
        <v>2009.9499602220883</v>
      </c>
      <c r="K94" s="9">
        <f t="shared" si="1"/>
        <v>-22.094962782089599</v>
      </c>
    </row>
    <row r="95" spans="1:11">
      <c r="A95" s="1" t="s">
        <v>93</v>
      </c>
      <c r="B95" s="2">
        <v>21031</v>
      </c>
      <c r="C95" s="7">
        <f>Tons!C95*2000</f>
        <v>21956000</v>
      </c>
      <c r="D95" s="7">
        <f>Tons!D95*2000</f>
        <v>22027060</v>
      </c>
      <c r="E95" s="7">
        <f>Tons!E95*2000</f>
        <v>20883660</v>
      </c>
      <c r="F95" s="7">
        <f>Tons!F95*2000</f>
        <v>19714479.280170981</v>
      </c>
      <c r="G95" s="7">
        <f>Tons!G95*2000</f>
        <v>18870267.567835048</v>
      </c>
      <c r="H95" s="7">
        <f>Tons!H95*2000</f>
        <v>18728489.374161549</v>
      </c>
      <c r="I95" s="7">
        <f>Tons!I95*2000</f>
        <v>1260</v>
      </c>
      <c r="J95" s="7">
        <f>Tons!J95*2000</f>
        <v>890.51825277740238</v>
      </c>
      <c r="K95" s="9">
        <f t="shared" si="1"/>
        <v>-29.323948192269651</v>
      </c>
    </row>
    <row r="96" spans="1:11">
      <c r="A96" s="1" t="s">
        <v>94</v>
      </c>
      <c r="B96" s="2">
        <v>13224</v>
      </c>
      <c r="C96" s="7">
        <f>Tons!C96*2000</f>
        <v>23398720</v>
      </c>
      <c r="D96" s="7">
        <f>Tons!D96*2000</f>
        <v>22725420</v>
      </c>
      <c r="E96" s="7">
        <f>Tons!E96*2000</f>
        <v>21070300</v>
      </c>
      <c r="F96" s="7">
        <f>Tons!F96*2000</f>
        <v>18683600</v>
      </c>
      <c r="G96" s="7">
        <f>Tons!G96*2000</f>
        <v>21234339.999999996</v>
      </c>
      <c r="H96" s="7">
        <f>Tons!H96*2000</f>
        <v>20601320</v>
      </c>
      <c r="I96" s="7">
        <f>Tons!I96*2000</f>
        <v>1680</v>
      </c>
      <c r="J96" s="7">
        <f>Tons!J96*2000</f>
        <v>1557.8735632183909</v>
      </c>
      <c r="K96" s="9">
        <f t="shared" si="1"/>
        <v>-7.2694307608100637</v>
      </c>
    </row>
    <row r="97" spans="1:11">
      <c r="A97" s="1" t="s">
        <v>95</v>
      </c>
      <c r="B97" s="2">
        <v>51326</v>
      </c>
      <c r="C97" s="7">
        <f>Tons!C97*2000</f>
        <v>73510760</v>
      </c>
      <c r="D97" s="7">
        <f>Tons!D97*2000</f>
        <v>126912600</v>
      </c>
      <c r="E97" s="7">
        <f>Tons!E97*2000</f>
        <v>135020300</v>
      </c>
      <c r="F97" s="7">
        <f>Tons!F97*2000</f>
        <v>134861400</v>
      </c>
      <c r="G97" s="7">
        <f>Tons!G97*2000</f>
        <v>97397459.999999985</v>
      </c>
      <c r="H97" s="7">
        <f>Tons!H97*2000</f>
        <v>91033417.674408317</v>
      </c>
      <c r="I97" s="7">
        <f>Tons!I97*2000</f>
        <v>1980</v>
      </c>
      <c r="J97" s="7">
        <f>Tons!J97*2000</f>
        <v>1773.6316423334827</v>
      </c>
      <c r="K97" s="9">
        <f t="shared" si="1"/>
        <v>-10.422644326591785</v>
      </c>
    </row>
    <row r="98" spans="1:11">
      <c r="A98" s="1" t="s">
        <v>96</v>
      </c>
      <c r="B98" s="2">
        <v>122893</v>
      </c>
      <c r="C98" s="7">
        <f>Tons!C98*2000</f>
        <v>212298760</v>
      </c>
      <c r="D98" s="7">
        <f>Tons!D98*2000</f>
        <v>239362000</v>
      </c>
      <c r="E98" s="7">
        <f>Tons!E98*2000</f>
        <v>261480040</v>
      </c>
      <c r="F98" s="7">
        <f>Tons!F98*2000</f>
        <v>215113760.62851202</v>
      </c>
      <c r="G98" s="7">
        <f>Tons!G98*2000</f>
        <v>225293453.35034573</v>
      </c>
      <c r="H98" s="7">
        <f>Tons!H98*2000</f>
        <v>225516671.50943348</v>
      </c>
      <c r="I98" s="7">
        <f>Tons!I98*2000</f>
        <v>2000</v>
      </c>
      <c r="J98" s="7">
        <f>Tons!J98*2000</f>
        <v>1835.0652316196488</v>
      </c>
      <c r="K98" s="9">
        <f t="shared" si="1"/>
        <v>-8.2467384190175608</v>
      </c>
    </row>
    <row r="99" spans="1:11">
      <c r="A99" s="1" t="s">
        <v>97</v>
      </c>
      <c r="B99" s="2">
        <v>69419</v>
      </c>
      <c r="C99" s="7">
        <f>Tons!C99*2000</f>
        <v>117635200</v>
      </c>
      <c r="D99" s="7">
        <f>Tons!D99*2000</f>
        <v>116248060</v>
      </c>
      <c r="E99" s="7">
        <f>Tons!E99*2000</f>
        <v>117273220</v>
      </c>
      <c r="F99" s="7">
        <f>Tons!F99*2000</f>
        <v>114967160</v>
      </c>
      <c r="G99" s="7">
        <f>Tons!G99*2000</f>
        <v>99149420.000000015</v>
      </c>
      <c r="H99" s="7">
        <f>Tons!H99*2000</f>
        <v>96061580</v>
      </c>
      <c r="I99" s="7">
        <f>Tons!I99*2000</f>
        <v>1940</v>
      </c>
      <c r="J99" s="7">
        <f>Tons!J99*2000</f>
        <v>1383.7937740388077</v>
      </c>
      <c r="K99" s="9">
        <f t="shared" si="1"/>
        <v>-28.670424018618164</v>
      </c>
    </row>
    <row r="100" spans="1:11">
      <c r="A100" s="1" t="s">
        <v>98</v>
      </c>
      <c r="B100" s="2">
        <v>81643</v>
      </c>
      <c r="C100" s="7">
        <f>Tons!C100*2000</f>
        <v>241740700</v>
      </c>
      <c r="D100" s="7">
        <f>Tons!D100*2000</f>
        <v>238172760</v>
      </c>
      <c r="E100" s="7">
        <f>Tons!E100*2000</f>
        <v>227090320</v>
      </c>
      <c r="F100" s="7">
        <f>Tons!F100*2000</f>
        <v>186370228.39418581</v>
      </c>
      <c r="G100" s="7">
        <f>Tons!G100*2000</f>
        <v>252618155.69262651</v>
      </c>
      <c r="H100" s="7">
        <f>Tons!H100*2000</f>
        <v>159476371.93233749</v>
      </c>
      <c r="I100" s="7">
        <f>Tons!I100*2000</f>
        <v>3640</v>
      </c>
      <c r="J100" s="7">
        <f>Tons!J100*2000</f>
        <v>1953.3379705833629</v>
      </c>
      <c r="K100" s="9">
        <f t="shared" si="1"/>
        <v>-46.336868940017503</v>
      </c>
    </row>
    <row r="101" spans="1:11">
      <c r="A101" s="1" t="s">
        <v>99</v>
      </c>
      <c r="B101" s="2">
        <v>38451</v>
      </c>
      <c r="C101" s="7">
        <f>Tons!C101*2000</f>
        <v>41557560</v>
      </c>
      <c r="D101" s="7">
        <f>Tons!D101*2000</f>
        <v>38365080</v>
      </c>
      <c r="E101" s="7">
        <f>Tons!E101*2000</f>
        <v>48320920</v>
      </c>
      <c r="F101" s="7">
        <f>Tons!F101*2000</f>
        <v>48930620</v>
      </c>
      <c r="G101" s="7">
        <f>Tons!G101*2000</f>
        <v>53158060.000000007</v>
      </c>
      <c r="H101" s="7">
        <f>Tons!H101*2000</f>
        <v>64008391.572310992</v>
      </c>
      <c r="I101" s="7">
        <f>Tons!I101*2000</f>
        <v>1340</v>
      </c>
      <c r="J101" s="7">
        <f>Tons!J101*2000</f>
        <v>1664.6743016387347</v>
      </c>
      <c r="K101" s="9">
        <f t="shared" si="1"/>
        <v>24.229425495427964</v>
      </c>
    </row>
    <row r="102" spans="1:11">
      <c r="A102" s="10" t="s">
        <v>100</v>
      </c>
      <c r="B102" s="11">
        <v>17802</v>
      </c>
      <c r="C102" s="7">
        <f>Tons!C102*2000</f>
        <v>31152240</v>
      </c>
      <c r="D102" s="7">
        <f>Tons!D102*2000</f>
        <v>26390340</v>
      </c>
      <c r="E102" s="7">
        <f>Tons!E102*2000</f>
        <v>27732200</v>
      </c>
      <c r="F102" s="7">
        <f>Tons!F102*2000</f>
        <v>24694820</v>
      </c>
      <c r="G102" s="7">
        <f>Tons!G102*2000</f>
        <v>23932263.68553514</v>
      </c>
      <c r="H102" s="7">
        <f>Tons!H102*2000</f>
        <v>24102369.129033182</v>
      </c>
      <c r="I102" s="7">
        <f>Tons!I102*2000</f>
        <v>2020</v>
      </c>
      <c r="J102" s="7">
        <f>Tons!J102*2000</f>
        <v>1353.9135562876745</v>
      </c>
      <c r="K102" s="9">
        <f t="shared" si="1"/>
        <v>-32.974576421402254</v>
      </c>
    </row>
    <row r="103" spans="1:11">
      <c r="A103" s="12" t="s">
        <v>121</v>
      </c>
      <c r="B103" s="13">
        <f>SUM(B3:B102)</f>
        <v>9586227</v>
      </c>
      <c r="C103" s="13">
        <f>Tons!C103*2000</f>
        <v>14514856179.999996</v>
      </c>
      <c r="D103" s="13">
        <f>Tons!D103*2000</f>
        <v>23674207812.000015</v>
      </c>
      <c r="E103" s="13">
        <f>Tons!E103*2000</f>
        <v>22569424660.000008</v>
      </c>
      <c r="F103" s="13">
        <f>Tons!F103*2000</f>
        <v>19820061468</v>
      </c>
      <c r="G103" s="13">
        <f>Tons!G103*2000</f>
        <v>18790914373.70433</v>
      </c>
      <c r="H103" s="13">
        <f>Tons!H103*2000</f>
        <v>18934089428.585411</v>
      </c>
      <c r="I103" s="13">
        <f>Tons!I103*2000</f>
        <v>2140</v>
      </c>
      <c r="J103" s="13">
        <f>Tons!J103*2000</f>
        <v>1975.1346831850958</v>
      </c>
      <c r="K103" s="16">
        <f t="shared" si="1"/>
        <v>-7.7039867670515978</v>
      </c>
    </row>
    <row r="105" spans="1:11">
      <c r="A105" s="8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Tons</vt:lpstr>
      <vt:lpstr>Pounds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evbrown</dc:creator>
  <cp:lastModifiedBy>evbrown</cp:lastModifiedBy>
  <dcterms:created xsi:type="dcterms:W3CDTF">2012-02-27T13:42:10Z</dcterms:created>
  <dcterms:modified xsi:type="dcterms:W3CDTF">2012-02-27T14:21:41Z</dcterms:modified>
</cp:coreProperties>
</file>