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955" activeTab="0"/>
  </bookViews>
  <sheets>
    <sheet name="Sheet1" sheetId="1" r:id="rId1"/>
  </sheets>
  <definedNames>
    <definedName name="_xlnm.Print_Area" localSheetId="0">'Sheet1'!$A$1:$G$58</definedName>
  </definedNames>
  <calcPr fullCalcOnLoad="1"/>
</workbook>
</file>

<file path=xl/sharedStrings.xml><?xml version="1.0" encoding="utf-8"?>
<sst xmlns="http://schemas.openxmlformats.org/spreadsheetml/2006/main" count="53" uniqueCount="45">
  <si>
    <t>slope</t>
  </si>
  <si>
    <t>intercept</t>
  </si>
  <si>
    <t>% Recovery</t>
  </si>
  <si>
    <t>For the curve to pass…</t>
  </si>
  <si>
    <t>Corr. Coefficient</t>
  </si>
  <si>
    <t>Meter Program #:</t>
  </si>
  <si>
    <r>
      <t>Date:</t>
    </r>
    <r>
      <rPr>
        <b/>
        <u val="single"/>
        <sz val="10"/>
        <rFont val="Arial"/>
        <family val="2"/>
      </rPr>
      <t xml:space="preserve">          </t>
    </r>
  </si>
  <si>
    <t>Std Pass/Fail</t>
  </si>
  <si>
    <t>Corr. Coefficient =</t>
  </si>
  <si>
    <t>Gel/Sealed Liquid Standard Manufacturer:</t>
  </si>
  <si>
    <t>Lot #:</t>
  </si>
  <si>
    <t>Comments:</t>
  </si>
  <si>
    <t>If Commercial Field lab, list facilities and/or permit numbers the meter will be used for.</t>
  </si>
  <si>
    <t>Std 1</t>
  </si>
  <si>
    <t>Std 2</t>
  </si>
  <si>
    <t>Std 3</t>
  </si>
  <si>
    <t>Std 4</t>
  </si>
  <si>
    <t>Std 5</t>
  </si>
  <si>
    <t>Blank</t>
  </si>
  <si>
    <t>N/A</t>
  </si>
  <si>
    <t>Powder DPD/Buffer Lot #</t>
  </si>
  <si>
    <t>Liquid  DPD Lot #</t>
  </si>
  <si>
    <t>Liquid  Buffer Lot #</t>
  </si>
  <si>
    <t>Exp. Date:</t>
  </si>
  <si>
    <t>Stock Standard ID:</t>
  </si>
  <si>
    <t xml:space="preserve">               and…</t>
  </si>
  <si>
    <r>
      <t xml:space="preserve">The </t>
    </r>
    <r>
      <rPr>
        <b/>
        <sz val="10"/>
        <rFont val="Arial"/>
        <family val="2"/>
      </rPr>
      <t>Correlation Coefficient must be ≥ 0.995</t>
    </r>
  </si>
  <si>
    <t>?</t>
  </si>
  <si>
    <t>Document traceability info for the stock standard used to make the curve.</t>
  </si>
  <si>
    <r>
      <rPr>
        <b/>
        <i/>
        <u val="single"/>
        <sz val="10"/>
        <rFont val="Arial"/>
        <family val="2"/>
      </rPr>
      <t>Instructions:</t>
    </r>
    <r>
      <rPr>
        <sz val="10"/>
        <rFont val="Arial"/>
        <family val="2"/>
      </rPr>
      <t xml:space="preserve">  Fill in the information above.  Enter the actual concentrations of the standards in your curve in cells
A26 through A30.  Enter the values that you observe on the meter in cells B25 through B30.  The </t>
    </r>
    <r>
      <rPr>
        <b/>
        <sz val="10"/>
        <rFont val="Arial"/>
        <family val="2"/>
      </rPr>
      <t>% Recovery</t>
    </r>
    <r>
      <rPr>
        <sz val="10"/>
        <rFont val="Arial"/>
        <family val="2"/>
      </rPr>
      <t xml:space="preserve"> and
the </t>
    </r>
    <r>
      <rPr>
        <b/>
        <sz val="10"/>
        <rFont val="Arial"/>
        <family val="2"/>
      </rPr>
      <t>Correlation Coefficient</t>
    </r>
    <r>
      <rPr>
        <sz val="10"/>
        <rFont val="Arial"/>
        <family val="2"/>
      </rPr>
      <t xml:space="preserve"> will be automatically calulated.</t>
    </r>
  </si>
  <si>
    <r>
      <t xml:space="preserve">     The observed </t>
    </r>
    <r>
      <rPr>
        <b/>
        <sz val="10"/>
        <rFont val="Arial"/>
        <family val="2"/>
      </rPr>
      <t>Blank</t>
    </r>
    <r>
      <rPr>
        <sz val="10"/>
        <rFont val="Arial"/>
        <family val="2"/>
      </rPr>
      <t xml:space="preserve"> value </t>
    </r>
    <r>
      <rPr>
        <b/>
        <sz val="10"/>
        <rFont val="Arial"/>
        <family val="2"/>
      </rPr>
      <t>must not exceed 50% of the concentration of the lowest standard</t>
    </r>
    <r>
      <rPr>
        <sz val="10"/>
        <rFont val="Arial"/>
        <family val="2"/>
      </rPr>
      <t xml:space="preserve">. </t>
    </r>
  </si>
  <si>
    <t xml:space="preserve"> of meter owner</t>
  </si>
  <si>
    <r>
      <t xml:space="preserve">Standard concentrations </t>
    </r>
    <r>
      <rPr>
        <sz val="10"/>
        <rFont val="Arial"/>
        <family val="2"/>
      </rPr>
      <t xml:space="preserve">must have a </t>
    </r>
    <r>
      <rPr>
        <b/>
        <sz val="10"/>
        <rFont val="Arial"/>
        <family val="2"/>
      </rPr>
      <t>%  Recovery</t>
    </r>
    <r>
      <rPr>
        <sz val="10"/>
        <rFont val="Arial"/>
        <family val="2"/>
      </rPr>
      <t xml:space="preserve"> </t>
    </r>
    <r>
      <rPr>
        <b/>
        <sz val="10"/>
        <rFont val="Arial"/>
        <family val="2"/>
      </rPr>
      <t>between 90 - 110 %.</t>
    </r>
  </si>
  <si>
    <t>List standard in order of concentration from lowest to highest.</t>
  </si>
  <si>
    <t xml:space="preserve">Gel/Sealed Liquid Standard Observed Concentration  = </t>
  </si>
  <si>
    <t>Actual, mg/L</t>
  </si>
  <si>
    <t>Observed, mg/L</t>
  </si>
  <si>
    <t>mg/L</t>
  </si>
  <si>
    <t>Value</t>
  </si>
  <si>
    <t>NC WW/GW Certificiation #:</t>
  </si>
  <si>
    <t>Analyst and Lab Name:</t>
  </si>
  <si>
    <t>Lab That Owns Meter:</t>
  </si>
  <si>
    <t>Meter Serial #:</t>
  </si>
  <si>
    <t>Chlorine Meter Factory-Set Calibration Curve Verification (Regular Level)</t>
  </si>
  <si>
    <t>Not intended for use with a user-generated curve.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</si>
</sst>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9">
    <font>
      <sz val="10"/>
      <name val="Arial"/>
      <family val="0"/>
    </font>
    <font>
      <sz val="11"/>
      <color indexed="8"/>
      <name val="Calibri"/>
      <family val="2"/>
    </font>
    <font>
      <b/>
      <sz val="10"/>
      <name val="Arial"/>
      <family val="2"/>
    </font>
    <font>
      <b/>
      <u val="single"/>
      <sz val="10"/>
      <name val="Arial"/>
      <family val="2"/>
    </font>
    <font>
      <b/>
      <i/>
      <u val="single"/>
      <sz val="10"/>
      <name val="Arial"/>
      <family val="2"/>
    </font>
    <font>
      <sz val="9"/>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b/>
      <sz val="12"/>
      <color indexed="10"/>
      <name val="Arial"/>
      <family val="2"/>
    </font>
    <font>
      <b/>
      <i/>
      <sz val="10"/>
      <color indexed="10"/>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12"/>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0" fontId="0" fillId="0" borderId="0" xfId="0" applyAlignment="1">
      <alignment horizontal="center"/>
    </xf>
    <xf numFmtId="0" fontId="0" fillId="0" borderId="0" xfId="0" applyFill="1" applyAlignment="1">
      <alignment horizontal="center"/>
    </xf>
    <xf numFmtId="164" fontId="0" fillId="0" borderId="0" xfId="0" applyNumberFormat="1" applyAlignment="1" applyProtection="1">
      <alignment horizontal="center"/>
      <protection/>
    </xf>
    <xf numFmtId="0" fontId="2" fillId="0" borderId="0" xfId="0" applyFont="1" applyFill="1" applyAlignment="1" applyProtection="1">
      <alignment horizontal="left"/>
      <protection/>
    </xf>
    <xf numFmtId="0" fontId="0" fillId="0" borderId="0" xfId="0" applyFill="1" applyAlignment="1" applyProtection="1">
      <alignment horizontal="center"/>
      <protection/>
    </xf>
    <xf numFmtId="0" fontId="0" fillId="0" borderId="0" xfId="0"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right"/>
      <protection locked="0"/>
    </xf>
    <xf numFmtId="1" fontId="0" fillId="0" borderId="0" xfId="0" applyNumberFormat="1" applyFill="1" applyAlignment="1" applyProtection="1">
      <alignment horizontal="center"/>
      <protection locked="0"/>
    </xf>
    <xf numFmtId="0" fontId="2" fillId="0" borderId="0" xfId="0" applyFont="1" applyAlignment="1" applyProtection="1">
      <alignment horizontal="center"/>
      <protection/>
    </xf>
    <xf numFmtId="0" fontId="2" fillId="0" borderId="10" xfId="0" applyFont="1" applyBorder="1" applyAlignment="1" applyProtection="1">
      <alignment horizontal="center"/>
      <protection/>
    </xf>
    <xf numFmtId="0" fontId="0" fillId="0" borderId="0" xfId="0" applyFont="1" applyAlignment="1">
      <alignment horizontal="left"/>
    </xf>
    <xf numFmtId="1" fontId="0" fillId="0" borderId="0" xfId="0" applyNumberFormat="1" applyFont="1" applyFill="1" applyAlignment="1" applyProtection="1">
      <alignment horizontal="center"/>
      <protection/>
    </xf>
    <xf numFmtId="14" fontId="0" fillId="0" borderId="10" xfId="0" applyNumberFormat="1" applyBorder="1" applyAlignment="1" applyProtection="1">
      <alignment horizontal="center"/>
      <protection locked="0"/>
    </xf>
    <xf numFmtId="0" fontId="2" fillId="0" borderId="0" xfId="0" applyFont="1" applyBorder="1" applyAlignment="1">
      <alignment horizontal="right"/>
    </xf>
    <xf numFmtId="0" fontId="0" fillId="0" borderId="10" xfId="0" applyFont="1" applyBorder="1" applyAlignment="1" applyProtection="1">
      <alignment horizontal="center"/>
      <protection locked="0"/>
    </xf>
    <xf numFmtId="0" fontId="0" fillId="0" borderId="0" xfId="0" applyFont="1" applyAlignment="1" applyProtection="1">
      <alignment horizontal="left" wrapText="1"/>
      <protection/>
    </xf>
    <xf numFmtId="0" fontId="2" fillId="0" borderId="0" xfId="0" applyFont="1" applyAlignment="1">
      <alignment horizontal="right"/>
    </xf>
    <xf numFmtId="0" fontId="0" fillId="0" borderId="0" xfId="0" applyFont="1" applyAlignment="1" applyProtection="1">
      <alignment horizontal="left"/>
      <protection/>
    </xf>
    <xf numFmtId="0" fontId="2"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protection locked="0"/>
    </xf>
    <xf numFmtId="0" fontId="0" fillId="0" borderId="10" xfId="0" applyFont="1" applyBorder="1" applyAlignment="1" applyProtection="1">
      <alignment/>
      <protection locked="0"/>
    </xf>
    <xf numFmtId="0" fontId="0" fillId="0" borderId="0" xfId="0" applyBorder="1" applyAlignment="1" applyProtection="1">
      <alignment/>
      <protection locked="0"/>
    </xf>
    <xf numFmtId="0" fontId="0" fillId="0" borderId="0" xfId="0" applyFont="1" applyFill="1" applyAlignment="1" applyProtection="1">
      <alignment horizontal="center" wrapText="1"/>
      <protection/>
    </xf>
    <xf numFmtId="0" fontId="45" fillId="0" borderId="0" xfId="0" applyFont="1" applyBorder="1" applyAlignment="1" applyProtection="1">
      <alignment horizontal="center"/>
      <protection/>
    </xf>
    <xf numFmtId="1" fontId="45" fillId="0" borderId="0" xfId="0" applyNumberFormat="1" applyFont="1" applyFill="1" applyAlignment="1" applyProtection="1">
      <alignment horizontal="center"/>
      <protection/>
    </xf>
    <xf numFmtId="164" fontId="0" fillId="0" borderId="0" xfId="0" applyNumberFormat="1" applyFont="1" applyAlignment="1" applyProtection="1">
      <alignment horizontal="center"/>
      <protection/>
    </xf>
    <xf numFmtId="0" fontId="46" fillId="0" borderId="10" xfId="0" applyFont="1" applyBorder="1" applyAlignment="1" applyProtection="1">
      <alignment horizontal="center"/>
      <protection locked="0"/>
    </xf>
    <xf numFmtId="0" fontId="47" fillId="0" borderId="0" xfId="0" applyFont="1" applyFill="1" applyAlignment="1" applyProtection="1">
      <alignment horizontal="center"/>
      <protection/>
    </xf>
    <xf numFmtId="0" fontId="46" fillId="0" borderId="0" xfId="0" applyFont="1" applyAlignment="1" applyProtection="1">
      <alignment horizontal="center"/>
      <protection/>
    </xf>
    <xf numFmtId="0" fontId="46" fillId="0" borderId="0" xfId="0" applyFont="1" applyAlignment="1" applyProtection="1">
      <alignment horizontal="left"/>
      <protection/>
    </xf>
    <xf numFmtId="2" fontId="0" fillId="0" borderId="0" xfId="0" applyNumberFormat="1" applyFont="1" applyBorder="1" applyAlignment="1" applyProtection="1">
      <alignment horizontal="center"/>
      <protection locked="0"/>
    </xf>
    <xf numFmtId="2" fontId="0" fillId="0" borderId="0" xfId="0" applyNumberFormat="1" applyFont="1" applyAlignment="1" applyProtection="1">
      <alignment horizontal="center"/>
      <protection locked="0"/>
    </xf>
    <xf numFmtId="2" fontId="0" fillId="0" borderId="0" xfId="0" applyNumberFormat="1" applyFont="1" applyFill="1" applyAlignment="1" applyProtection="1">
      <alignment horizontal="center"/>
      <protection locked="0"/>
    </xf>
    <xf numFmtId="2" fontId="5" fillId="0" borderId="0" xfId="0" applyNumberFormat="1" applyFont="1" applyAlignment="1" applyProtection="1">
      <alignment horizontal="center"/>
      <protection locked="0"/>
    </xf>
    <xf numFmtId="0" fontId="2" fillId="0" borderId="0" xfId="0" applyFont="1" applyAlignment="1">
      <alignment horizontal="center"/>
    </xf>
    <xf numFmtId="0" fontId="0" fillId="0" borderId="11" xfId="0" applyBorder="1" applyAlignment="1" applyProtection="1">
      <alignment horizontal="center"/>
      <protection locked="0"/>
    </xf>
    <xf numFmtId="0" fontId="2" fillId="0" borderId="0" xfId="0" applyFont="1" applyAlignment="1" applyProtection="1">
      <alignment horizontal="left"/>
      <protection/>
    </xf>
    <xf numFmtId="0" fontId="2" fillId="0" borderId="0" xfId="0" applyFont="1" applyAlignment="1">
      <alignment horizontal="right"/>
    </xf>
    <xf numFmtId="0" fontId="0" fillId="0" borderId="11"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2" fillId="0" borderId="10" xfId="0" applyFont="1" applyBorder="1" applyAlignment="1" applyProtection="1">
      <alignment horizontal="center"/>
      <protection/>
    </xf>
    <xf numFmtId="0" fontId="2" fillId="0" borderId="0" xfId="0" applyFont="1" applyAlignment="1">
      <alignment horizontal="center"/>
    </xf>
    <xf numFmtId="0" fontId="0" fillId="0" borderId="0" xfId="0" applyAlignment="1">
      <alignment horizontal="center"/>
    </xf>
    <xf numFmtId="0" fontId="0" fillId="0" borderId="10" xfId="0" applyFont="1" applyBorder="1" applyAlignment="1" applyProtection="1">
      <alignment horizontal="left"/>
      <protection locked="0"/>
    </xf>
    <xf numFmtId="0" fontId="46" fillId="0" borderId="0" xfId="0" applyFont="1" applyAlignment="1">
      <alignment horizontal="center"/>
    </xf>
    <xf numFmtId="0" fontId="46" fillId="0" borderId="0" xfId="0" applyFont="1" applyAlignment="1" applyProtection="1">
      <alignment horizontal="center"/>
      <protection/>
    </xf>
    <xf numFmtId="0" fontId="0" fillId="0" borderId="0" xfId="0" applyFont="1" applyAlignment="1" applyProtection="1">
      <alignment horizontal="left" wrapText="1"/>
      <protection/>
    </xf>
    <xf numFmtId="0" fontId="0" fillId="0" borderId="0" xfId="0" applyFont="1" applyFill="1" applyAlignment="1" applyProtection="1">
      <alignment horizontal="center" wrapText="1"/>
      <protection/>
    </xf>
    <xf numFmtId="0" fontId="0" fillId="0" borderId="0" xfId="0" applyFont="1" applyAlignment="1" applyProtection="1">
      <alignment horizontal="left"/>
      <protection/>
    </xf>
    <xf numFmtId="0" fontId="48" fillId="0" borderId="10" xfId="0" applyFont="1" applyBorder="1" applyAlignment="1" applyProtection="1">
      <alignment horizontal="left"/>
      <protection locked="0"/>
    </xf>
    <xf numFmtId="0" fontId="0" fillId="0" borderId="11"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Residual Chlorine</a:t>
            </a:r>
          </a:p>
        </c:rich>
      </c:tx>
      <c:layout>
        <c:manualLayout>
          <c:xMode val="factor"/>
          <c:yMode val="factor"/>
          <c:x val="0.0225"/>
          <c:y val="0.01025"/>
        </c:manualLayout>
      </c:layout>
      <c:spPr>
        <a:noFill/>
        <a:ln w="3175">
          <a:noFill/>
        </a:ln>
      </c:spPr>
    </c:title>
    <c:plotArea>
      <c:layout>
        <c:manualLayout>
          <c:xMode val="edge"/>
          <c:yMode val="edge"/>
          <c:x val="0.08375"/>
          <c:y val="0.09375"/>
          <c:w val="0.8845"/>
          <c:h val="0.8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xVal>
            <c:strRef>
              <c:f>Sheet1!$A$25:$A$29</c:f>
              <c:strCache/>
            </c:strRef>
          </c:xVal>
          <c:yVal>
            <c:numRef>
              <c:f>Sheet1!$B$25:$B$29</c:f>
              <c:numCache/>
            </c:numRef>
          </c:yVal>
          <c:smooth val="0"/>
        </c:ser>
        <c:axId val="26140058"/>
        <c:axId val="33933931"/>
      </c:scatterChart>
      <c:valAx>
        <c:axId val="2614005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Actual (mg/L)</a:t>
                </a:r>
              </a:p>
            </c:rich>
          </c:tx>
          <c:layout>
            <c:manualLayout>
              <c:xMode val="factor"/>
              <c:yMode val="factor"/>
              <c:x val="-0.00625"/>
              <c:y val="-0.005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3933931"/>
        <c:crosses val="autoZero"/>
        <c:crossBetween val="midCat"/>
        <c:dispUnits/>
      </c:valAx>
      <c:valAx>
        <c:axId val="3393393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Observed (mg/L)</a:t>
                </a:r>
              </a:p>
            </c:rich>
          </c:tx>
          <c:layout>
            <c:manualLayout>
              <c:xMode val="factor"/>
              <c:yMode val="factor"/>
              <c:x val="-0.00975"/>
              <c:y val="-0.02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614005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31</xdr:row>
      <xdr:rowOff>114300</xdr:rowOff>
    </xdr:from>
    <xdr:to>
      <xdr:col>6</xdr:col>
      <xdr:colOff>390525</xdr:colOff>
      <xdr:row>49</xdr:row>
      <xdr:rowOff>85725</xdr:rowOff>
    </xdr:to>
    <xdr:graphicFrame>
      <xdr:nvGraphicFramePr>
        <xdr:cNvPr id="1" name="Chart 1"/>
        <xdr:cNvGraphicFramePr/>
      </xdr:nvGraphicFramePr>
      <xdr:xfrm>
        <a:off x="66675" y="5143500"/>
        <a:ext cx="6457950" cy="2886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tabSelected="1" view="pageBreakPreview" zoomScaleSheetLayoutView="100" workbookViewId="0" topLeftCell="A1">
      <selection activeCell="F5" sqref="F5:G5"/>
    </sheetView>
  </sheetViews>
  <sheetFormatPr defaultColWidth="9.140625" defaultRowHeight="12.75"/>
  <cols>
    <col min="1" max="1" width="21.421875" style="1" customWidth="1"/>
    <col min="2" max="2" width="14.00390625" style="1" customWidth="1"/>
    <col min="3" max="3" width="13.28125" style="1" customWidth="1"/>
    <col min="4" max="4" width="16.00390625" style="1" customWidth="1"/>
    <col min="5" max="5" width="17.421875" style="1" customWidth="1"/>
    <col min="6" max="6" width="9.8515625" style="1" customWidth="1"/>
  </cols>
  <sheetData>
    <row r="1" spans="1:7" ht="12.75">
      <c r="A1" s="44" t="s">
        <v>43</v>
      </c>
      <c r="B1" s="45"/>
      <c r="C1" s="45"/>
      <c r="D1" s="45"/>
      <c r="E1" s="45"/>
      <c r="F1" s="45"/>
      <c r="G1" s="45"/>
    </row>
    <row r="2" spans="1:7" ht="12.75" customHeight="1" thickBot="1">
      <c r="A2" s="47" t="s">
        <v>44</v>
      </c>
      <c r="B2" s="47"/>
      <c r="C2" s="47"/>
      <c r="D2" s="47"/>
      <c r="E2" s="47"/>
      <c r="F2" s="47"/>
      <c r="G2" s="47"/>
    </row>
    <row r="3" spans="1:7" ht="13.5" thickBot="1">
      <c r="A3" s="8" t="s">
        <v>6</v>
      </c>
      <c r="B3" s="14"/>
      <c r="C3" s="14"/>
      <c r="D3" s="40" t="s">
        <v>39</v>
      </c>
      <c r="E3" s="40"/>
      <c r="F3" s="41" t="s">
        <v>31</v>
      </c>
      <c r="G3" s="41"/>
    </row>
    <row r="4" spans="1:7" ht="13.5" thickBot="1">
      <c r="A4" s="8" t="s">
        <v>40</v>
      </c>
      <c r="B4" s="42"/>
      <c r="C4" s="42"/>
      <c r="D4" s="42"/>
      <c r="E4" s="39" t="s">
        <v>5</v>
      </c>
      <c r="F4" s="38"/>
      <c r="G4" s="38"/>
    </row>
    <row r="5" spans="1:7" ht="13.5" thickBot="1">
      <c r="A5" s="7" t="s">
        <v>41</v>
      </c>
      <c r="B5" s="42"/>
      <c r="C5" s="42"/>
      <c r="D5" s="42"/>
      <c r="E5" s="37" t="s">
        <v>42</v>
      </c>
      <c r="F5" s="53"/>
      <c r="G5" s="53"/>
    </row>
    <row r="6" spans="1:7" ht="21" customHeight="1" thickBot="1">
      <c r="A6" s="7" t="s">
        <v>11</v>
      </c>
      <c r="B6" s="46" t="s">
        <v>12</v>
      </c>
      <c r="C6" s="46"/>
      <c r="D6" s="46"/>
      <c r="E6" s="46"/>
      <c r="F6" s="46"/>
      <c r="G6" s="46"/>
    </row>
    <row r="7" spans="1:7" ht="18.75" customHeight="1" thickBot="1">
      <c r="A7" s="43"/>
      <c r="B7" s="43"/>
      <c r="C7" s="43"/>
      <c r="D7" s="43"/>
      <c r="E7" s="43"/>
      <c r="F7" s="43"/>
      <c r="G7" s="43"/>
    </row>
    <row r="8" spans="1:7" ht="5.25" customHeight="1">
      <c r="A8" s="10"/>
      <c r="B8" s="22"/>
      <c r="C8" s="22"/>
      <c r="D8" s="22"/>
      <c r="E8" s="22"/>
      <c r="F8" s="22"/>
      <c r="G8" s="22"/>
    </row>
    <row r="9" spans="1:7" ht="12.75">
      <c r="A9" s="49" t="s">
        <v>29</v>
      </c>
      <c r="B9" s="49"/>
      <c r="C9" s="49"/>
      <c r="D9" s="49"/>
      <c r="E9" s="49"/>
      <c r="F9" s="49"/>
      <c r="G9" s="49"/>
    </row>
    <row r="10" spans="1:7" ht="12.75">
      <c r="A10" s="49"/>
      <c r="B10" s="49"/>
      <c r="C10" s="49"/>
      <c r="D10" s="49"/>
      <c r="E10" s="49"/>
      <c r="F10" s="49"/>
      <c r="G10" s="49"/>
    </row>
    <row r="11" spans="1:7" ht="12.75">
      <c r="A11" s="49"/>
      <c r="B11" s="49"/>
      <c r="C11" s="49"/>
      <c r="D11" s="49"/>
      <c r="E11" s="49"/>
      <c r="F11" s="49"/>
      <c r="G11" s="49"/>
    </row>
    <row r="12" spans="1:7" ht="4.5" customHeight="1">
      <c r="A12" s="17"/>
      <c r="B12" s="17"/>
      <c r="C12" s="17"/>
      <c r="D12" s="17"/>
      <c r="E12" s="17"/>
      <c r="F12" s="17"/>
      <c r="G12" s="17"/>
    </row>
    <row r="13" spans="1:7" ht="12.75">
      <c r="A13" s="4" t="s">
        <v>3</v>
      </c>
      <c r="B13" s="5"/>
      <c r="C13" s="5"/>
      <c r="D13" s="5"/>
      <c r="E13" s="5"/>
      <c r="F13" s="5"/>
      <c r="G13" s="6"/>
    </row>
    <row r="14" spans="1:7" ht="12.75">
      <c r="A14" s="50" t="s">
        <v>30</v>
      </c>
      <c r="B14" s="50"/>
      <c r="C14" s="50"/>
      <c r="D14" s="45"/>
      <c r="E14" s="45"/>
      <c r="F14" s="45"/>
      <c r="G14" s="45"/>
    </row>
    <row r="15" spans="1:7" ht="9" customHeight="1">
      <c r="A15" s="25"/>
      <c r="B15" s="25"/>
      <c r="C15" s="25"/>
      <c r="G15" s="1"/>
    </row>
    <row r="16" spans="1:8" ht="15.75">
      <c r="A16" s="30" t="s">
        <v>25</v>
      </c>
      <c r="B16" s="51" t="s">
        <v>32</v>
      </c>
      <c r="C16" s="51"/>
      <c r="D16" s="51"/>
      <c r="E16" s="51"/>
      <c r="F16" s="51"/>
      <c r="G16" s="51"/>
      <c r="H16" s="51"/>
    </row>
    <row r="17" spans="1:7" ht="9" customHeight="1">
      <c r="A17" s="51"/>
      <c r="B17" s="51"/>
      <c r="C17" s="51"/>
      <c r="D17" s="51"/>
      <c r="E17" s="51"/>
      <c r="F17" s="51"/>
      <c r="G17" s="51"/>
    </row>
    <row r="18" spans="1:7" ht="15.75">
      <c r="A18" s="30" t="s">
        <v>25</v>
      </c>
      <c r="B18" s="19" t="s">
        <v>26</v>
      </c>
      <c r="C18" s="19"/>
      <c r="D18" s="19"/>
      <c r="E18" s="19"/>
      <c r="F18" s="19"/>
      <c r="G18" s="19"/>
    </row>
    <row r="19" spans="1:7" ht="9" customHeight="1">
      <c r="A19" s="19"/>
      <c r="B19" s="19"/>
      <c r="C19" s="19"/>
      <c r="D19" s="19"/>
      <c r="E19" s="19"/>
      <c r="F19" s="19"/>
      <c r="G19" s="19"/>
    </row>
    <row r="20" spans="1:7" ht="15" customHeight="1" thickBot="1">
      <c r="A20" s="7" t="s">
        <v>24</v>
      </c>
      <c r="B20" s="52" t="s">
        <v>28</v>
      </c>
      <c r="C20" s="52"/>
      <c r="D20" s="52"/>
      <c r="E20" s="52"/>
      <c r="F20" s="52"/>
      <c r="G20" s="19"/>
    </row>
    <row r="21" spans="1:7" ht="5.25" customHeight="1">
      <c r="A21" s="48"/>
      <c r="B21" s="48"/>
      <c r="C21" s="48"/>
      <c r="D21" s="48"/>
      <c r="E21" s="48"/>
      <c r="F21" s="48"/>
      <c r="G21" s="48"/>
    </row>
    <row r="22" spans="1:7" ht="15.75" customHeight="1">
      <c r="A22" s="32" t="s">
        <v>33</v>
      </c>
      <c r="B22" s="31"/>
      <c r="C22" s="31"/>
      <c r="D22" s="31"/>
      <c r="E22" s="31"/>
      <c r="F22" s="31"/>
      <c r="G22" s="31"/>
    </row>
    <row r="23" spans="1:7" ht="20.25" customHeight="1" thickBot="1">
      <c r="A23" s="11" t="s">
        <v>35</v>
      </c>
      <c r="B23" s="11" t="s">
        <v>36</v>
      </c>
      <c r="C23" s="11" t="s">
        <v>2</v>
      </c>
      <c r="D23" s="11" t="s">
        <v>7</v>
      </c>
      <c r="E23" s="11" t="s">
        <v>0</v>
      </c>
      <c r="F23" s="11" t="s">
        <v>1</v>
      </c>
      <c r="G23" s="6"/>
    </row>
    <row r="24" spans="1:7" ht="12.75">
      <c r="A24" s="21" t="s">
        <v>18</v>
      </c>
      <c r="B24" s="33" t="s">
        <v>38</v>
      </c>
      <c r="C24" s="21" t="s">
        <v>19</v>
      </c>
      <c r="D24" s="26" t="e">
        <f>IF(B24&lt;0.5*A25,"Passed",IF(B24&gt;0.5*A25,"Failed","Passed"))</f>
        <v>#VALUE!</v>
      </c>
      <c r="E24" s="20"/>
      <c r="F24" s="20"/>
      <c r="G24" s="6"/>
    </row>
    <row r="25" spans="1:6" ht="12.75">
      <c r="A25" s="34" t="s">
        <v>13</v>
      </c>
      <c r="B25" s="33" t="s">
        <v>38</v>
      </c>
      <c r="C25" s="13" t="e">
        <f>(B25/A25)*100</f>
        <v>#VALUE!</v>
      </c>
      <c r="D25" s="27" t="e">
        <f>IF(C25&lt;89.5,"Failed",IF(C25&gt;110.4,"Failed","Passed"))</f>
        <v>#VALUE!</v>
      </c>
      <c r="E25" s="3" t="e">
        <f>SLOPE(B25:B29,A25:A29)</f>
        <v>#DIV/0!</v>
      </c>
      <c r="F25" s="3" t="e">
        <f>INTERCEPT(B25:B29,A25:A29)</f>
        <v>#DIV/0!</v>
      </c>
    </row>
    <row r="26" spans="1:6" ht="12.75">
      <c r="A26" s="36" t="s">
        <v>14</v>
      </c>
      <c r="B26" s="33" t="s">
        <v>38</v>
      </c>
      <c r="C26" s="13" t="e">
        <f>(B26/A26)*100</f>
        <v>#VALUE!</v>
      </c>
      <c r="D26" s="27" t="e">
        <f>IF(C26&lt;89.5,"Failed",IF(C26&gt;110.4,"Failed","Passed"))</f>
        <v>#VALUE!</v>
      </c>
      <c r="E26" s="3"/>
      <c r="F26" s="3"/>
    </row>
    <row r="27" spans="1:6" ht="12.75">
      <c r="A27" s="34" t="s">
        <v>15</v>
      </c>
      <c r="B27" s="33" t="s">
        <v>38</v>
      </c>
      <c r="C27" s="13" t="e">
        <f>(B27/A27)*100</f>
        <v>#VALUE!</v>
      </c>
      <c r="D27" s="27" t="e">
        <f>IF(C27&lt;89.5,"Failed",IF(C27&gt;110.4,"Failed","Passed"))</f>
        <v>#VALUE!</v>
      </c>
      <c r="E27" s="3"/>
      <c r="F27" s="3"/>
    </row>
    <row r="28" spans="1:6" ht="12.75">
      <c r="A28" s="34" t="s">
        <v>16</v>
      </c>
      <c r="B28" s="33" t="s">
        <v>38</v>
      </c>
      <c r="C28" s="13" t="e">
        <f>(B28/A28)*100</f>
        <v>#VALUE!</v>
      </c>
      <c r="D28" s="27" t="e">
        <f>IF(C28&lt;89.5,"Failed",IF(C28&gt;110.4,"Failed","Passed"))</f>
        <v>#VALUE!</v>
      </c>
      <c r="E28" s="3"/>
      <c r="F28" s="3"/>
    </row>
    <row r="29" spans="1:6" ht="12.75">
      <c r="A29" s="35" t="s">
        <v>17</v>
      </c>
      <c r="B29" s="33" t="s">
        <v>38</v>
      </c>
      <c r="C29" s="13" t="e">
        <f>(B29/A29)*100</f>
        <v>#VALUE!</v>
      </c>
      <c r="D29" s="27" t="e">
        <f>IF(C29&lt;89.5,"Failed",IF(C29&gt;110.4,"Failed","Passed"))</f>
        <v>#VALUE!</v>
      </c>
      <c r="E29" s="3"/>
      <c r="F29" s="3"/>
    </row>
    <row r="30" spans="1:6" ht="12.75">
      <c r="A30" s="9"/>
      <c r="B30" s="9"/>
      <c r="C30" s="13"/>
      <c r="D30" s="13"/>
      <c r="E30" s="3"/>
      <c r="F30" s="3"/>
    </row>
    <row r="31" spans="1:6" ht="12.75">
      <c r="A31" s="2"/>
      <c r="B31" s="20" t="s">
        <v>8</v>
      </c>
      <c r="C31" s="28" t="e">
        <f>CORREL(A25:A29,B25:B29)</f>
        <v>#DIV/0!</v>
      </c>
      <c r="D31" s="20" t="s">
        <v>4</v>
      </c>
      <c r="E31" s="27" t="e">
        <f>IF(C31&lt;0.995,"Failed","Passed")</f>
        <v>#DIV/0!</v>
      </c>
      <c r="F31" s="2"/>
    </row>
    <row r="51" spans="1:6" ht="13.5" thickBot="1">
      <c r="A51" s="40" t="s">
        <v>34</v>
      </c>
      <c r="B51" s="40"/>
      <c r="C51" s="40"/>
      <c r="D51" s="40"/>
      <c r="E51" s="29" t="s">
        <v>27</v>
      </c>
      <c r="F51" s="12" t="s">
        <v>37</v>
      </c>
    </row>
    <row r="52" spans="1:6" ht="12.75">
      <c r="A52" s="18"/>
      <c r="B52" s="18"/>
      <c r="C52" s="18"/>
      <c r="D52" s="18"/>
      <c r="E52" s="22"/>
      <c r="F52" s="12"/>
    </row>
    <row r="53" spans="1:7" ht="13.5" thickBot="1">
      <c r="A53" s="40" t="s">
        <v>9</v>
      </c>
      <c r="B53" s="40"/>
      <c r="C53" s="40"/>
      <c r="D53" s="16"/>
      <c r="E53" s="15" t="s">
        <v>10</v>
      </c>
      <c r="F53" s="23"/>
      <c r="G53" s="24"/>
    </row>
    <row r="55" spans="1:6" ht="13.5" thickBot="1">
      <c r="A55" s="40" t="s">
        <v>20</v>
      </c>
      <c r="B55" s="40"/>
      <c r="C55" s="16"/>
      <c r="D55" s="16"/>
      <c r="E55" s="18" t="s">
        <v>23</v>
      </c>
      <c r="F55" s="16"/>
    </row>
    <row r="57" spans="2:6" ht="13.5" thickBot="1">
      <c r="B57" s="18" t="s">
        <v>21</v>
      </c>
      <c r="C57" s="16"/>
      <c r="D57" s="16"/>
      <c r="E57" s="18" t="s">
        <v>23</v>
      </c>
      <c r="F57" s="16"/>
    </row>
    <row r="58" spans="2:6" ht="24" customHeight="1" thickBot="1">
      <c r="B58" s="18" t="s">
        <v>22</v>
      </c>
      <c r="C58" s="16"/>
      <c r="D58" s="16"/>
      <c r="E58" s="18" t="s">
        <v>23</v>
      </c>
      <c r="F58" s="16"/>
    </row>
  </sheetData>
  <sheetProtection password="C5ED" sheet="1" objects="1" scenarios="1" selectLockedCells="1"/>
  <mergeCells count="18">
    <mergeCell ref="A21:G21"/>
    <mergeCell ref="A9:G11"/>
    <mergeCell ref="A14:G14"/>
    <mergeCell ref="A55:B55"/>
    <mergeCell ref="A51:D51"/>
    <mergeCell ref="B16:H16"/>
    <mergeCell ref="B20:F20"/>
    <mergeCell ref="A53:C53"/>
    <mergeCell ref="A17:G17"/>
    <mergeCell ref="D3:E3"/>
    <mergeCell ref="F3:G3"/>
    <mergeCell ref="B4:D4"/>
    <mergeCell ref="B5:D5"/>
    <mergeCell ref="A7:G7"/>
    <mergeCell ref="A1:G1"/>
    <mergeCell ref="B6:G6"/>
    <mergeCell ref="A2:G2"/>
    <mergeCell ref="F5:G5"/>
  </mergeCells>
  <printOptions/>
  <pageMargins left="0.5" right="0.25" top="0.25" bottom="0.25" header="0.3" footer="0.3"/>
  <pageSetup horizontalDpi="600" verticalDpi="60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Crawford, Todd</cp:lastModifiedBy>
  <cp:lastPrinted>2016-07-25T18:30:52Z</cp:lastPrinted>
  <dcterms:created xsi:type="dcterms:W3CDTF">2002-07-01T19:13:13Z</dcterms:created>
  <dcterms:modified xsi:type="dcterms:W3CDTF">2017-03-17T17:02:31Z</dcterms:modified>
  <cp:category/>
  <cp:version/>
  <cp:contentType/>
  <cp:contentStatus/>
</cp:coreProperties>
</file>