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0" yWindow="0" windowWidth="20490" windowHeight="6930"/>
  </bookViews>
  <sheets>
    <sheet name="Regional Application Budget" sheetId="3" r:id="rId1"/>
    <sheet name="LPA Eligible Amounts" sheetId="5" state="hidden" r:id="rId2"/>
  </sheet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9" i="3" l="1"/>
  <c r="L28" i="3"/>
  <c r="L27" i="3"/>
  <c r="L26" i="3"/>
  <c r="L25" i="3"/>
  <c r="L24" i="3"/>
  <c r="L23" i="3"/>
  <c r="L22" i="3"/>
  <c r="L21" i="3"/>
  <c r="L20" i="3"/>
  <c r="L19" i="3"/>
  <c r="L18" i="3"/>
  <c r="L17" i="3"/>
  <c r="L16" i="3"/>
  <c r="L15" i="3"/>
  <c r="L14" i="3"/>
  <c r="I8" i="3" l="1"/>
  <c r="L30" i="3"/>
  <c r="K30" i="3"/>
  <c r="J30" i="3"/>
  <c r="I30" i="3"/>
  <c r="H30" i="3"/>
  <c r="G30" i="3"/>
  <c r="F30" i="3"/>
  <c r="E30" i="3"/>
  <c r="D30" i="3"/>
  <c r="H8" i="3" s="1"/>
  <c r="F1" i="3" l="1"/>
  <c r="D27" i="5" l="1"/>
  <c r="C27" i="5"/>
  <c r="E27" i="5"/>
  <c r="G7" i="3"/>
  <c r="H7" i="3"/>
  <c r="I7" i="3"/>
  <c r="G8" i="3" l="1"/>
  <c r="G9" i="3" s="1"/>
</calcChain>
</file>

<file path=xl/sharedStrings.xml><?xml version="1.0" encoding="utf-8"?>
<sst xmlns="http://schemas.openxmlformats.org/spreadsheetml/2006/main" count="78" uniqueCount="74">
  <si>
    <t>Agency Name</t>
  </si>
  <si>
    <t>Street Outreach</t>
  </si>
  <si>
    <t xml:space="preserve">HMIS </t>
  </si>
  <si>
    <t xml:space="preserve">TOTAL </t>
  </si>
  <si>
    <t>Total Request</t>
  </si>
  <si>
    <t>CoC</t>
  </si>
  <si>
    <t xml:space="preserve">Total Eligible </t>
  </si>
  <si>
    <t>Emergency Services (60% maximum)</t>
  </si>
  <si>
    <t>Housing Stability (40% minimum)</t>
  </si>
  <si>
    <t>NC-500</t>
  </si>
  <si>
    <t>Forsyth</t>
  </si>
  <si>
    <t>NC-501</t>
  </si>
  <si>
    <t>Buncombe</t>
  </si>
  <si>
    <t>NC-502</t>
  </si>
  <si>
    <t>Durham</t>
  </si>
  <si>
    <t>NC-503-R1</t>
  </si>
  <si>
    <t xml:space="preserve">BoS Region1 </t>
  </si>
  <si>
    <t>NC-503-R2</t>
  </si>
  <si>
    <t>Bos Region 2</t>
  </si>
  <si>
    <t>NC-503-R3</t>
  </si>
  <si>
    <t>BoS Region 3</t>
  </si>
  <si>
    <t>NC-503-R4</t>
  </si>
  <si>
    <t>BoS Region 4</t>
  </si>
  <si>
    <t>NC-503-R5</t>
  </si>
  <si>
    <t>BoS Region 5</t>
  </si>
  <si>
    <t>NC-503-R6</t>
  </si>
  <si>
    <t>BoS Region 6</t>
  </si>
  <si>
    <t>NC-503-R7</t>
  </si>
  <si>
    <t>BoS Region 7</t>
  </si>
  <si>
    <t>NC-503-R8</t>
  </si>
  <si>
    <t>BoS Region 8</t>
  </si>
  <si>
    <t>NC-503-R9</t>
  </si>
  <si>
    <t xml:space="preserve">BoS Region 9 </t>
  </si>
  <si>
    <t>NC-503-R10</t>
  </si>
  <si>
    <t>BoS Region 10</t>
  </si>
  <si>
    <t>NC-503-R11</t>
  </si>
  <si>
    <t>BoS Region 11</t>
  </si>
  <si>
    <t>NC-503-R12</t>
  </si>
  <si>
    <t>BoS Region 12</t>
  </si>
  <si>
    <t>NC-503-R13</t>
  </si>
  <si>
    <t>BoS Region 13</t>
  </si>
  <si>
    <t>NC-504</t>
  </si>
  <si>
    <t>Guilford</t>
  </si>
  <si>
    <t>NC-505</t>
  </si>
  <si>
    <t>Mecklenburg</t>
  </si>
  <si>
    <t>NC-506</t>
  </si>
  <si>
    <t>Tri-Hic</t>
  </si>
  <si>
    <t>NC-507</t>
  </si>
  <si>
    <t>Wake</t>
  </si>
  <si>
    <t>NC-509</t>
  </si>
  <si>
    <t>Gaston-Lincoln-Cleveland</t>
  </si>
  <si>
    <t>NC-511</t>
  </si>
  <si>
    <t>Cumberland</t>
  </si>
  <si>
    <t>NC-513</t>
  </si>
  <si>
    <t>Orange</t>
  </si>
  <si>
    <t>NC-516</t>
  </si>
  <si>
    <t>Northwest</t>
  </si>
  <si>
    <t>Total</t>
  </si>
  <si>
    <t>Eligible Amount</t>
  </si>
  <si>
    <t xml:space="preserve">Application Amount </t>
  </si>
  <si>
    <t xml:space="preserve">Remaining </t>
  </si>
  <si>
    <t>LPA Budget Summary</t>
  </si>
  <si>
    <t>Select One</t>
  </si>
  <si>
    <t>This cell will autopopulate</t>
  </si>
  <si>
    <t>Agency Budget Summary</t>
  </si>
  <si>
    <t xml:space="preserve">Fill out the budget below for each agency you are recommending for funding. </t>
  </si>
  <si>
    <t>ES Services</t>
  </si>
  <si>
    <t>ES Operations</t>
  </si>
  <si>
    <t>RRH Services</t>
  </si>
  <si>
    <t>RRH Financial Assistance</t>
  </si>
  <si>
    <t>Prev Services</t>
  </si>
  <si>
    <t>Prev Financial Asssistance</t>
  </si>
  <si>
    <t xml:space="preserve">The totals will autocalculate based on the agency budgets below. If any of the amounts below are red, you will need to adjust the budget to conform to the ESG program expenditure limits. </t>
  </si>
  <si>
    <t xml:space="preserve">Local Planning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</si>
</sst>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1" x14ac:knownFonts="1">
    <font>
      <sz val="11"/>
      <color theme="1"/>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1"/>
      <color rgb="FF9C6500"/>
      <name val="Calibri"/>
      <family val="2"/>
      <scheme val="minor"/>
    </font>
    <font>
      <b/>
      <sz val="10"/>
      <color rgb="FF000000"/>
      <name val="Times New Roman"/>
      <family val="1"/>
    </font>
    <font>
      <sz val="11"/>
      <color indexed="8"/>
      <name val="Calibri"/>
      <family val="2"/>
      <scheme val="minor"/>
    </font>
    <font>
      <sz val="14"/>
      <color theme="1"/>
      <name val="Calibri"/>
      <family val="2"/>
      <scheme val="minor"/>
    </font>
    <font>
      <i/>
      <sz val="10"/>
      <name val="Arial"/>
      <family val="2"/>
    </font>
    <font>
      <b/>
      <sz val="10"/>
      <color rgb="FF000000"/>
      <name val="Arial"/>
      <family val="2"/>
    </font>
    <font>
      <sz val="10"/>
      <color theme="1"/>
      <name val="Arial"/>
      <family val="2"/>
    </font>
    <font>
      <b/>
      <sz val="10"/>
      <color rgb="FF3F3F3F"/>
      <name val="Arial"/>
      <family val="2"/>
    </font>
    <font>
      <b/>
      <sz val="10"/>
      <color theme="1"/>
      <name val="Arial"/>
      <family val="2"/>
    </font>
    <font>
      <b/>
      <sz val="10"/>
      <color theme="0"/>
      <name val="Arial"/>
      <family val="2"/>
    </font>
    <font>
      <sz val="14"/>
      <color theme="1"/>
      <name val="Arial"/>
      <family val="2"/>
    </font>
    <font>
      <b/>
      <sz val="14"/>
      <color theme="1"/>
      <name val="Arial"/>
      <family val="2"/>
    </font>
  </fonts>
  <fills count="36">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F75B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right/>
      <top/>
      <bottom style="thin">
        <color indexed="64"/>
      </bottom>
      <diagonal/>
    </border>
  </borders>
  <cellStyleXfs count="50">
    <xf numFmtId="0" fontId="0" fillId="0" borderId="0"/>
    <xf numFmtId="44" fontId="1" fillId="0" borderId="0" applyFont="0" applyFill="0" applyBorder="0" applyAlignment="0" applyProtection="0"/>
    <xf numFmtId="0" fontId="2" fillId="2" borderId="6" applyNumberFormat="0" applyAlignment="0" applyProtection="0"/>
    <xf numFmtId="0" fontId="5" fillId="0" borderId="0" applyNumberForma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7" borderId="10" applyNumberFormat="0" applyAlignment="0" applyProtection="0"/>
    <xf numFmtId="0" fontId="12" fillId="2" borderId="10"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14" applyNumberFormat="0" applyFill="0" applyAlignment="0" applyProtection="0"/>
    <xf numFmtId="0" fontId="1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9" fillId="6"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4" fillId="0" borderId="0"/>
    <xf numFmtId="0" fontId="4" fillId="9" borderId="13" applyNumberFormat="0" applyFont="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cellStyleXfs>
  <cellXfs count="54">
    <xf numFmtId="0" fontId="0" fillId="0" borderId="0" xfId="0"/>
    <xf numFmtId="0" fontId="18" fillId="0" borderId="1" xfId="35" applyFill="1" applyBorder="1" applyAlignment="1">
      <alignment horizontal="left" vertical="center"/>
    </xf>
    <xf numFmtId="0" fontId="18" fillId="0" borderId="1" xfId="35" applyFont="1" applyFill="1" applyBorder="1" applyAlignment="1">
      <alignment horizontal="left" vertical="center"/>
    </xf>
    <xf numFmtId="44" fontId="18" fillId="0" borderId="1" xfId="35" applyNumberFormat="1" applyFill="1" applyBorder="1" applyAlignment="1">
      <alignment horizontal="left" vertical="center"/>
    </xf>
    <xf numFmtId="0" fontId="18" fillId="0" borderId="1" xfId="35" applyNumberFormat="1" applyFill="1" applyBorder="1" applyAlignment="1">
      <alignment horizontal="left" vertical="center"/>
    </xf>
    <xf numFmtId="0" fontId="18" fillId="0" borderId="1" xfId="35" applyNumberFormat="1" applyFont="1" applyFill="1" applyBorder="1" applyAlignment="1">
      <alignment horizontal="left" vertical="center"/>
    </xf>
    <xf numFmtId="0" fontId="20" fillId="0" borderId="1" xfId="35" applyFont="1" applyFill="1" applyBorder="1" applyAlignment="1">
      <alignment horizontal="center" vertical="center"/>
    </xf>
    <xf numFmtId="0" fontId="20" fillId="0" borderId="1" xfId="35"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top"/>
    </xf>
    <xf numFmtId="164" fontId="0" fillId="0" borderId="1" xfId="0" applyNumberFormat="1" applyBorder="1" applyAlignment="1">
      <alignment horizontal="left" vertical="center"/>
    </xf>
    <xf numFmtId="44" fontId="0" fillId="0" borderId="1" xfId="0" applyNumberFormat="1" applyBorder="1" applyAlignment="1">
      <alignment horizontal="left" vertical="center"/>
    </xf>
    <xf numFmtId="0" fontId="24" fillId="3" borderId="2" xfId="35" applyFont="1" applyFill="1" applyBorder="1" applyAlignment="1">
      <alignment horizontal="center" vertical="center"/>
    </xf>
    <xf numFmtId="0" fontId="24" fillId="3" borderId="15" xfId="35" applyFont="1" applyFill="1" applyBorder="1" applyAlignment="1">
      <alignment horizontal="center" vertical="center" wrapText="1"/>
    </xf>
    <xf numFmtId="0" fontId="24" fillId="3" borderId="1" xfId="35" applyFont="1" applyFill="1" applyBorder="1" applyAlignment="1">
      <alignment horizontal="center" vertical="center" wrapText="1"/>
    </xf>
    <xf numFmtId="44" fontId="25" fillId="0" borderId="1" xfId="1" applyFont="1" applyBorder="1" applyProtection="1">
      <protection locked="0"/>
    </xf>
    <xf numFmtId="44" fontId="26" fillId="2" borderId="1" xfId="1" applyFont="1" applyFill="1" applyBorder="1"/>
    <xf numFmtId="0" fontId="27" fillId="0" borderId="0" xfId="0" applyFont="1"/>
    <xf numFmtId="0" fontId="25" fillId="0" borderId="0" xfId="0" applyFont="1"/>
    <xf numFmtId="0" fontId="25" fillId="0" borderId="0" xfId="0" applyFont="1" applyFill="1" applyBorder="1"/>
    <xf numFmtId="0" fontId="25" fillId="3" borderId="2" xfId="0" applyFont="1" applyFill="1" applyBorder="1"/>
    <xf numFmtId="0" fontId="25" fillId="3" borderId="4" xfId="0" applyFont="1" applyFill="1" applyBorder="1"/>
    <xf numFmtId="0" fontId="25" fillId="0" borderId="0" xfId="0" applyFont="1" applyBorder="1"/>
    <xf numFmtId="0" fontId="25" fillId="3" borderId="5" xfId="0" applyFont="1" applyFill="1" applyBorder="1"/>
    <xf numFmtId="44" fontId="25" fillId="3" borderId="2" xfId="1" applyFont="1" applyFill="1" applyBorder="1"/>
    <xf numFmtId="44" fontId="25" fillId="3" borderId="15" xfId="1" applyFont="1" applyFill="1" applyBorder="1"/>
    <xf numFmtId="44" fontId="25" fillId="3" borderId="1" xfId="1" applyFont="1" applyFill="1" applyBorder="1"/>
    <xf numFmtId="0" fontId="25" fillId="3" borderId="3" xfId="0" applyFont="1" applyFill="1" applyBorder="1"/>
    <xf numFmtId="44" fontId="25" fillId="3" borderId="2" xfId="0" applyNumberFormat="1" applyFont="1" applyFill="1" applyBorder="1"/>
    <xf numFmtId="44" fontId="25" fillId="3" borderId="16" xfId="0" applyNumberFormat="1" applyFont="1" applyFill="1" applyBorder="1"/>
    <xf numFmtId="44" fontId="25" fillId="3" borderId="4" xfId="0" applyNumberFormat="1" applyFont="1" applyFill="1" applyBorder="1"/>
    <xf numFmtId="0" fontId="27" fillId="3" borderId="1" xfId="0" applyFont="1" applyFill="1" applyBorder="1" applyAlignment="1">
      <alignment horizontal="center" vertical="center" wrapText="1"/>
    </xf>
    <xf numFmtId="0" fontId="30" fillId="35" borderId="0" xfId="0" applyFont="1" applyFill="1" applyBorder="1" applyProtection="1">
      <protection locked="0"/>
    </xf>
    <xf numFmtId="0" fontId="22" fillId="0" borderId="0" xfId="0" applyFont="1"/>
    <xf numFmtId="0" fontId="29" fillId="0" borderId="0" xfId="0" applyFont="1" applyFill="1" applyBorder="1"/>
    <xf numFmtId="0" fontId="25" fillId="0" borderId="2" xfId="0" applyFont="1" applyBorder="1" applyProtection="1">
      <protection locked="0"/>
    </xf>
    <xf numFmtId="0" fontId="25" fillId="0" borderId="3" xfId="0" applyFont="1" applyBorder="1" applyProtection="1">
      <protection locked="0"/>
    </xf>
    <xf numFmtId="0" fontId="25" fillId="0" borderId="5" xfId="0" applyFont="1" applyBorder="1" applyProtection="1">
      <protection locked="0"/>
    </xf>
    <xf numFmtId="0" fontId="27" fillId="3" borderId="2" xfId="0" applyFont="1" applyFill="1" applyBorder="1"/>
    <xf numFmtId="0" fontId="27" fillId="3" borderId="1" xfId="0" applyFont="1" applyFill="1" applyBorder="1" applyAlignment="1">
      <alignment horizontal="center" vertical="center"/>
    </xf>
    <xf numFmtId="0" fontId="30" fillId="0" borderId="0" xfId="0" applyFont="1" applyFill="1" applyBorder="1"/>
    <xf numFmtId="0" fontId="30" fillId="0" borderId="0" xfId="0" applyFont="1" applyFill="1" applyBorder="1" applyAlignment="1">
      <alignment horizontal="left"/>
    </xf>
    <xf numFmtId="0" fontId="28" fillId="34" borderId="17" xfId="0" applyFont="1" applyFill="1" applyBorder="1" applyAlignment="1">
      <alignment horizontal="center" vertical="center"/>
    </xf>
    <xf numFmtId="0" fontId="28" fillId="34"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xf>
    <xf numFmtId="0" fontId="25" fillId="0" borderId="2" xfId="0" applyFont="1" applyBorder="1" applyProtection="1">
      <protection locked="0"/>
    </xf>
    <xf numFmtId="0" fontId="25" fillId="0" borderId="3" xfId="0" applyFont="1" applyBorder="1" applyProtection="1">
      <protection locked="0"/>
    </xf>
    <xf numFmtId="0" fontId="25" fillId="0" borderId="5" xfId="0" applyFont="1" applyBorder="1" applyProtection="1">
      <protection locked="0"/>
    </xf>
    <xf numFmtId="0" fontId="27" fillId="3" borderId="2" xfId="0" applyFont="1" applyFill="1" applyBorder="1"/>
    <xf numFmtId="0" fontId="27" fillId="3" borderId="3" xfId="0" applyFont="1" applyFill="1" applyBorder="1"/>
    <xf numFmtId="0" fontId="27" fillId="3" borderId="5" xfId="0" applyFont="1" applyFill="1" applyBorder="1"/>
    <xf numFmtId="0" fontId="27" fillId="3" borderId="1" xfId="0" applyFont="1" applyFill="1" applyBorder="1" applyAlignment="1">
      <alignment horizontal="center" vertical="center"/>
    </xf>
    <xf numFmtId="0" fontId="20" fillId="0" borderId="1" xfId="35" applyFont="1" applyFill="1" applyBorder="1" applyAlignment="1">
      <alignment horizontal="center" vertical="center"/>
    </xf>
  </cellXfs>
  <cellStyles count="5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9"/>
    <cellStyle name="60% - Accent2 2" xfId="40"/>
    <cellStyle name="60% - Accent3 2" xfId="41"/>
    <cellStyle name="60% - Accent4 2" xfId="42"/>
    <cellStyle name="60% - Accent5 2" xfId="43"/>
    <cellStyle name="60% - Accent6 2" xfId="44"/>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9" builtinId="27" customBuiltin="1"/>
    <cellStyle name="Calculation" xfId="11" builtinId="22" customBuiltin="1"/>
    <cellStyle name="Check Cell" xfId="13" builtinId="23" customBuiltin="1"/>
    <cellStyle name="Currency" xfId="1" builtinId="4"/>
    <cellStyle name="Currency 2" xfId="48"/>
    <cellStyle name="Currency 3" xfId="36"/>
    <cellStyle name="Explanatory Text" xfId="15"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2" builtinId="24" customBuiltin="1"/>
    <cellStyle name="Neutral 2" xfId="38"/>
    <cellStyle name="Normal" xfId="0" builtinId="0"/>
    <cellStyle name="Normal 2" xfId="45"/>
    <cellStyle name="Normal 3" xfId="47"/>
    <cellStyle name="Normal 4" xfId="35"/>
    <cellStyle name="Note 2" xfId="46"/>
    <cellStyle name="Output" xfId="2" builtinId="21" customBuiltin="1"/>
    <cellStyle name="Percent 2" xfId="49"/>
    <cellStyle name="Percent 3" xfId="37"/>
    <cellStyle name="Title" xfId="3" builtinId="15" customBuiltin="1"/>
    <cellStyle name="Total" xfId="16" builtinId="25" customBuiltin="1"/>
    <cellStyle name="Warning Text" xfId="14" builtinId="11" customBuiltin="1"/>
  </cellStyles>
  <dxfs count="1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10.png"/><Relationship Id="rId5" Type="http://schemas.openxmlformats.org/officeDocument/2006/relationships/customXml" Target="../ink/ink4.xml"/><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xdr:from>
      <xdr:col>3</xdr:col>
      <xdr:colOff>109447</xdr:colOff>
      <xdr:row>9</xdr:row>
      <xdr:rowOff>61830</xdr:rowOff>
    </xdr:from>
    <xdr:to>
      <xdr:col>3</xdr:col>
      <xdr:colOff>119167</xdr:colOff>
      <xdr:row>9</xdr:row>
      <xdr:rowOff>71910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6843F73-C629-49D8-BD51-243E7AEA61B6}"/>
                </a:ext>
              </a:extLst>
            </xdr14:cNvPr>
            <xdr14:cNvContentPartPr/>
          </xdr14:nvContentPartPr>
          <xdr14:nvPr macro=""/>
          <xdr14:xfrm>
            <a:off x="6572160" y="1947780"/>
            <a:ext cx="9720" cy="10080"/>
          </xdr14:xfrm>
        </xdr:contentPart>
      </mc:Choice>
      <mc:Fallback xmlns="">
        <xdr:pic>
          <xdr:nvPicPr>
            <xdr:cNvPr id="2" name="Ink 1">
              <a:extLst>
                <a:ext uri="{FF2B5EF4-FFF2-40B4-BE49-F238E27FC236}">
                  <a16:creationId xmlns:a16="http://schemas.microsoft.com/office/drawing/2014/main" id="{61DE8FC0-C383-4F51-AF57-9D27D01F1F7B}"/>
                </a:ext>
              </a:extLst>
            </xdr:cNvPr>
            <xdr:cNvPicPr/>
          </xdr:nvPicPr>
          <xdr:blipFill>
            <a:blip xmlns:r="http://schemas.openxmlformats.org/officeDocument/2006/relationships" r:embed="rId2"/>
            <a:stretch>
              <a:fillRect/>
            </a:stretch>
          </xdr:blipFill>
          <xdr:spPr>
            <a:xfrm>
              <a:off x="6567840" y="1943460"/>
              <a:ext cx="18360" cy="18720"/>
            </a:xfrm>
            <a:prstGeom prst="rect">
              <a:avLst/>
            </a:prstGeom>
          </xdr:spPr>
        </xdr:pic>
      </mc:Fallback>
    </mc:AlternateContent>
    <xdr:clientData/>
  </xdr:twoCellAnchor>
  <xdr:twoCellAnchor>
    <xdr:from>
      <xdr:col>3</xdr:col>
      <xdr:colOff>109447</xdr:colOff>
      <xdr:row>9</xdr:row>
      <xdr:rowOff>61830</xdr:rowOff>
    </xdr:from>
    <xdr:to>
      <xdr:col>3</xdr:col>
      <xdr:colOff>119167</xdr:colOff>
      <xdr:row>9</xdr:row>
      <xdr:rowOff>71910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CF7D83BC-6DA8-46B5-9D25-CCE03F655A23}"/>
                </a:ext>
              </a:extLst>
            </xdr14:cNvPr>
            <xdr14:cNvContentPartPr/>
          </xdr14:nvContentPartPr>
          <xdr14:nvPr macro=""/>
          <xdr14:xfrm>
            <a:off x="6572160" y="1947780"/>
            <a:ext cx="9720" cy="10080"/>
          </xdr14:xfrm>
        </xdr:contentPart>
      </mc:Choice>
      <mc:Fallback xmlns="">
        <xdr:pic>
          <xdr:nvPicPr>
            <xdr:cNvPr id="2" name="Ink 1">
              <a:extLst>
                <a:ext uri="{FF2B5EF4-FFF2-40B4-BE49-F238E27FC236}">
                  <a16:creationId xmlns:a16="http://schemas.microsoft.com/office/drawing/2014/main" id="{61DE8FC0-C383-4F51-AF57-9D27D01F1F7B}"/>
                </a:ext>
              </a:extLst>
            </xdr:cNvPr>
            <xdr:cNvPicPr/>
          </xdr:nvPicPr>
          <xdr:blipFill>
            <a:blip xmlns:r="http://schemas.openxmlformats.org/officeDocument/2006/relationships" r:embed="rId2"/>
            <a:stretch>
              <a:fillRect/>
            </a:stretch>
          </xdr:blipFill>
          <xdr:spPr>
            <a:xfrm>
              <a:off x="6567840" y="1943460"/>
              <a:ext cx="18360" cy="18720"/>
            </a:xfrm>
            <a:prstGeom prst="rect">
              <a:avLst/>
            </a:prstGeom>
          </xdr:spPr>
        </xdr:pic>
      </mc:Fallback>
    </mc:AlternateContent>
    <xdr:clientData/>
  </xdr:twoCellAnchor>
  <xdr:twoCellAnchor>
    <xdr:from>
      <xdr:col>3</xdr:col>
      <xdr:colOff>109447</xdr:colOff>
      <xdr:row>9</xdr:row>
      <xdr:rowOff>61830</xdr:rowOff>
    </xdr:from>
    <xdr:to>
      <xdr:col>3</xdr:col>
      <xdr:colOff>119167</xdr:colOff>
      <xdr:row>9</xdr:row>
      <xdr:rowOff>71910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CA3B681B-AAE6-43CB-9BC8-52FA310B6BB0}"/>
                </a:ext>
              </a:extLst>
            </xdr14:cNvPr>
            <xdr14:cNvContentPartPr/>
          </xdr14:nvContentPartPr>
          <xdr14:nvPr macro=""/>
          <xdr14:xfrm>
            <a:off x="6572160" y="1947780"/>
            <a:ext cx="9720" cy="10080"/>
          </xdr14:xfrm>
        </xdr:contentPart>
      </mc:Choice>
      <mc:Fallback xmlns="">
        <xdr:pic>
          <xdr:nvPicPr>
            <xdr:cNvPr id="2" name="Ink 1">
              <a:extLst>
                <a:ext uri="{FF2B5EF4-FFF2-40B4-BE49-F238E27FC236}">
                  <a16:creationId xmlns:a16="http://schemas.microsoft.com/office/drawing/2014/main" id="{61DE8FC0-C383-4F51-AF57-9D27D01F1F7B}"/>
                </a:ext>
              </a:extLst>
            </xdr:cNvPr>
            <xdr:cNvPicPr/>
          </xdr:nvPicPr>
          <xdr:blipFill>
            <a:blip xmlns:r="http://schemas.openxmlformats.org/officeDocument/2006/relationships" r:embed="rId2"/>
            <a:stretch>
              <a:fillRect/>
            </a:stretch>
          </xdr:blipFill>
          <xdr:spPr>
            <a:xfrm>
              <a:off x="6567840" y="1943460"/>
              <a:ext cx="18360" cy="18720"/>
            </a:xfrm>
            <a:prstGeom prst="rect">
              <a:avLst/>
            </a:prstGeom>
          </xdr:spPr>
        </xdr:pic>
      </mc:Fallback>
    </mc:AlternateContent>
    <xdr:clientData/>
  </xdr:twoCellAnchor>
  <xdr:twoCellAnchor>
    <xdr:from>
      <xdr:col>3</xdr:col>
      <xdr:colOff>109447</xdr:colOff>
      <xdr:row>9</xdr:row>
      <xdr:rowOff>61830</xdr:rowOff>
    </xdr:from>
    <xdr:to>
      <xdr:col>3</xdr:col>
      <xdr:colOff>119167</xdr:colOff>
      <xdr:row>9</xdr:row>
      <xdr:rowOff>71910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27F73295-A927-4887-825B-CD3C31ACDD34}"/>
                </a:ext>
              </a:extLst>
            </xdr14:cNvPr>
            <xdr14:cNvContentPartPr/>
          </xdr14:nvContentPartPr>
          <xdr14:nvPr macro=""/>
          <xdr14:xfrm>
            <a:off x="6572160" y="1947780"/>
            <a:ext cx="9720" cy="10080"/>
          </xdr14:xfrm>
        </xdr:contentPart>
      </mc:Choice>
      <mc:Fallback xmlns="">
        <xdr:pic>
          <xdr:nvPicPr>
            <xdr:cNvPr id="2" name="Ink 1">
              <a:extLst>
                <a:ext uri="{FF2B5EF4-FFF2-40B4-BE49-F238E27FC236}">
                  <a16:creationId xmlns:a16="http://schemas.microsoft.com/office/drawing/2014/main" id="{61DE8FC0-C383-4F51-AF57-9D27D01F1F7B}"/>
                </a:ext>
              </a:extLst>
            </xdr:cNvPr>
            <xdr:cNvPicPr/>
          </xdr:nvPicPr>
          <xdr:blipFill>
            <a:blip xmlns:r="http://schemas.openxmlformats.org/officeDocument/2006/relationships" r:embed="rId6"/>
            <a:stretch>
              <a:fillRect/>
            </a:stretch>
          </xdr:blipFill>
          <xdr:spPr>
            <a:xfrm>
              <a:off x="6567840" y="1943460"/>
              <a:ext cx="18360" cy="187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6-14T14:12:37.887"/>
    </inkml:context>
    <inkml:brush xml:id="br0">
      <inkml:brushProperty name="width" value="0.025" units="cm"/>
      <inkml:brushProperty name="height" value="0.025" units="cm"/>
    </inkml:brush>
  </inkml:definitions>
  <inkml:trace contextRef="#ctx0" brushRef="#br0">18257 5411 640,'0'0'256,"0"0"-128,0 0-288,0 0 32,26 0-96,-26 27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6-14T14:13:09.222"/>
    </inkml:context>
    <inkml:brush xml:id="br0">
      <inkml:brushProperty name="width" value="0.025" units="cm"/>
      <inkml:brushProperty name="height" value="0.025" units="cm"/>
    </inkml:brush>
  </inkml:definitions>
  <inkml:trace contextRef="#ctx0" brushRef="#br0">18257 5411 640,'0'0'256,"0"0"-128,0 0-288,0 0 32,26 0-96,-26 27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6-14T14:13:29.213"/>
    </inkml:context>
    <inkml:brush xml:id="br0">
      <inkml:brushProperty name="width" value="0.025" units="cm"/>
      <inkml:brushProperty name="height" value="0.025" units="cm"/>
    </inkml:brush>
  </inkml:definitions>
  <inkml:trace contextRef="#ctx0" brushRef="#br0">18257 5411 640,'0'0'256,"0"0"-128,0 0-288,0 0 32,26 0-96,-26 27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6-27T19:35:25.107"/>
    </inkml:context>
    <inkml:brush xml:id="br0">
      <inkml:brushProperty name="width" value="0.025" units="cm"/>
      <inkml:brushProperty name="height" value="0.025" units="cm"/>
    </inkml:brush>
  </inkml:definitions>
  <inkml:trace contextRef="#ctx0" brushRef="#br0">18257 5411 640,'0'0'256,"0"0"-128,0 0-288,0 0 32,26 0-96,-26 27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showGridLines="0" tabSelected="1" view="pageLayout" zoomScale="60" zoomScaleNormal="100" zoomScalePageLayoutView="60" workbookViewId="0">
      <selection activeCell="E1" sqref="E1"/>
    </sheetView>
  </sheetViews>
  <sheetFormatPr defaultRowHeight="15" x14ac:dyDescent="0.25"/>
  <cols>
    <col min="1" max="1" width="16" customWidth="1"/>
    <col min="2" max="2" width="10.5703125" customWidth="1"/>
    <col min="3" max="3" width="4.7109375" customWidth="1"/>
    <col min="4" max="4" width="14.7109375" bestFit="1" customWidth="1"/>
    <col min="5" max="5" width="14.7109375" customWidth="1"/>
    <col min="6" max="7" width="14.7109375" bestFit="1" customWidth="1"/>
    <col min="8" max="11" width="14.28515625" bestFit="1" customWidth="1"/>
    <col min="12" max="12" width="14.7109375" bestFit="1" customWidth="1"/>
  </cols>
  <sheetData>
    <row r="1" spans="1:12" s="33" customFormat="1" ht="28.5" customHeight="1" x14ac:dyDescent="0.3">
      <c r="A1" s="34"/>
      <c r="B1" s="40" t="s">
        <v>73</v>
      </c>
      <c r="C1" s="40"/>
      <c r="D1" s="40"/>
      <c r="E1" s="32" t="s">
        <v>62</v>
      </c>
      <c r="F1" s="41" t="str">
        <f>VLOOKUP(E1,'LPA Eligible Amounts'!A1:B26,2,FALSE)</f>
        <v>This cell will autopopulate</v>
      </c>
      <c r="G1" s="41"/>
      <c r="H1" s="41"/>
      <c r="I1" s="41"/>
      <c r="J1" s="41"/>
      <c r="K1" s="41"/>
      <c r="L1" s="41"/>
    </row>
    <row r="2" spans="1:12" x14ac:dyDescent="0.25">
      <c r="A2" s="17"/>
      <c r="B2" s="17"/>
      <c r="C2" s="17"/>
      <c r="D2" s="17"/>
      <c r="E2" s="17"/>
      <c r="F2" s="17"/>
      <c r="G2" s="17"/>
      <c r="H2" s="18"/>
      <c r="I2" s="18"/>
      <c r="J2" s="18"/>
      <c r="K2" s="18"/>
      <c r="L2" s="18"/>
    </row>
    <row r="3" spans="1:12" ht="18" customHeight="1" x14ac:dyDescent="0.25">
      <c r="A3" s="42" t="s">
        <v>61</v>
      </c>
      <c r="B3" s="43"/>
      <c r="C3" s="43"/>
      <c r="D3" s="43"/>
      <c r="E3" s="43"/>
      <c r="F3" s="43"/>
      <c r="G3" s="43"/>
      <c r="H3" s="43"/>
      <c r="I3" s="43"/>
      <c r="J3" s="43"/>
      <c r="K3" s="43"/>
      <c r="L3" s="43"/>
    </row>
    <row r="4" spans="1:12" s="8" customFormat="1" ht="13.5" customHeight="1" x14ac:dyDescent="0.25">
      <c r="A4" s="44" t="s">
        <v>72</v>
      </c>
      <c r="B4" s="44"/>
      <c r="C4" s="44"/>
      <c r="D4" s="44"/>
      <c r="E4" s="44"/>
      <c r="F4" s="44"/>
      <c r="G4" s="44"/>
      <c r="H4" s="44"/>
      <c r="I4" s="44"/>
      <c r="J4" s="44"/>
      <c r="K4" s="44"/>
      <c r="L4" s="44"/>
    </row>
    <row r="5" spans="1:12" s="9" customFormat="1" ht="18" customHeight="1" x14ac:dyDescent="0.25">
      <c r="A5" s="44"/>
      <c r="B5" s="44"/>
      <c r="C5" s="44"/>
      <c r="D5" s="44"/>
      <c r="E5" s="44"/>
      <c r="F5" s="44"/>
      <c r="G5" s="44"/>
      <c r="H5" s="44"/>
      <c r="I5" s="44"/>
      <c r="J5" s="44"/>
      <c r="K5" s="44"/>
      <c r="L5" s="44"/>
    </row>
    <row r="6" spans="1:12" ht="42.75" customHeight="1" x14ac:dyDescent="0.25">
      <c r="A6" s="18"/>
      <c r="B6" s="19"/>
      <c r="E6" s="20"/>
      <c r="F6" s="21"/>
      <c r="G6" s="12" t="s">
        <v>6</v>
      </c>
      <c r="H6" s="13" t="s">
        <v>7</v>
      </c>
      <c r="I6" s="14" t="s">
        <v>8</v>
      </c>
      <c r="J6" s="18"/>
      <c r="K6" s="18"/>
      <c r="L6" s="18"/>
    </row>
    <row r="7" spans="1:12" x14ac:dyDescent="0.25">
      <c r="A7" s="22"/>
      <c r="B7" s="18"/>
      <c r="E7" s="38" t="s">
        <v>58</v>
      </c>
      <c r="F7" s="23"/>
      <c r="G7" s="24">
        <f>VLOOKUP(F1,'LPA Eligible Amounts'!B1:F26,2,FALSE)</f>
        <v>0</v>
      </c>
      <c r="H7" s="25">
        <f>VLOOKUP(F1,'LPA Eligible Amounts'!B1:F26,3,FALSE)</f>
        <v>0</v>
      </c>
      <c r="I7" s="26">
        <f>VLOOKUP(F1,'LPA Eligible Amounts'!B1:F26,4,FALSE)</f>
        <v>0</v>
      </c>
      <c r="J7" s="18"/>
      <c r="K7" s="18"/>
      <c r="L7" s="18"/>
    </row>
    <row r="8" spans="1:12" x14ac:dyDescent="0.25">
      <c r="A8" s="22"/>
      <c r="B8" s="18"/>
      <c r="E8" s="38" t="s">
        <v>59</v>
      </c>
      <c r="F8" s="23"/>
      <c r="G8" s="24">
        <f>L30</f>
        <v>0</v>
      </c>
      <c r="H8" s="25">
        <f>D30+F30+E30</f>
        <v>0</v>
      </c>
      <c r="I8" s="26">
        <f>H30+J30+K30+G30+I30</f>
        <v>0</v>
      </c>
      <c r="J8" s="18"/>
      <c r="K8" s="18"/>
      <c r="L8" s="18"/>
    </row>
    <row r="9" spans="1:12" x14ac:dyDescent="0.25">
      <c r="A9" s="22"/>
      <c r="B9" s="18"/>
      <c r="E9" s="38" t="s">
        <v>60</v>
      </c>
      <c r="F9" s="27"/>
      <c r="G9" s="28">
        <f>G7-G8</f>
        <v>0</v>
      </c>
      <c r="H9" s="29"/>
      <c r="I9" s="30"/>
      <c r="J9" s="18"/>
      <c r="K9" s="18"/>
      <c r="L9" s="18"/>
    </row>
    <row r="10" spans="1:12" ht="24" customHeight="1" x14ac:dyDescent="0.25">
      <c r="A10" s="18"/>
      <c r="B10" s="18"/>
      <c r="C10" s="18"/>
      <c r="D10" s="18"/>
      <c r="E10" s="18"/>
      <c r="F10" s="18"/>
      <c r="G10" s="18"/>
      <c r="H10" s="18"/>
      <c r="I10" s="18"/>
      <c r="J10" s="18"/>
      <c r="K10" s="18"/>
      <c r="L10" s="18"/>
    </row>
    <row r="11" spans="1:12" ht="18" customHeight="1" x14ac:dyDescent="0.25">
      <c r="A11" s="42" t="s">
        <v>64</v>
      </c>
      <c r="B11" s="43"/>
      <c r="C11" s="43"/>
      <c r="D11" s="43"/>
      <c r="E11" s="43"/>
      <c r="F11" s="43"/>
      <c r="G11" s="43"/>
      <c r="H11" s="43"/>
      <c r="I11" s="43"/>
      <c r="J11" s="43"/>
      <c r="K11" s="43"/>
      <c r="L11" s="43"/>
    </row>
    <row r="12" spans="1:12" ht="18" customHeight="1" x14ac:dyDescent="0.25">
      <c r="A12" s="45" t="s">
        <v>65</v>
      </c>
      <c r="B12" s="45"/>
      <c r="C12" s="45"/>
      <c r="D12" s="45"/>
      <c r="E12" s="45"/>
      <c r="F12" s="45"/>
      <c r="G12" s="45"/>
      <c r="H12" s="45"/>
      <c r="I12" s="45"/>
      <c r="J12" s="45"/>
      <c r="K12" s="45"/>
      <c r="L12" s="45"/>
    </row>
    <row r="13" spans="1:12" ht="37.5" customHeight="1" x14ac:dyDescent="0.25">
      <c r="A13" s="52" t="s">
        <v>0</v>
      </c>
      <c r="B13" s="52"/>
      <c r="C13" s="52"/>
      <c r="D13" s="31" t="s">
        <v>66</v>
      </c>
      <c r="E13" s="31" t="s">
        <v>67</v>
      </c>
      <c r="F13" s="31" t="s">
        <v>1</v>
      </c>
      <c r="G13" s="31" t="s">
        <v>68</v>
      </c>
      <c r="H13" s="31" t="s">
        <v>69</v>
      </c>
      <c r="I13" s="31" t="s">
        <v>70</v>
      </c>
      <c r="J13" s="31" t="s">
        <v>71</v>
      </c>
      <c r="K13" s="39" t="s">
        <v>2</v>
      </c>
      <c r="L13" s="39" t="s">
        <v>3</v>
      </c>
    </row>
    <row r="14" spans="1:12" x14ac:dyDescent="0.25">
      <c r="A14" s="46"/>
      <c r="B14" s="47"/>
      <c r="C14" s="48"/>
      <c r="D14" s="15"/>
      <c r="E14" s="15"/>
      <c r="F14" s="15"/>
      <c r="G14" s="15"/>
      <c r="H14" s="15"/>
      <c r="I14" s="15"/>
      <c r="J14" s="15"/>
      <c r="K14" s="15"/>
      <c r="L14" s="16">
        <f t="shared" ref="L14:L29" si="0">SUM(D14:K14)</f>
        <v>0</v>
      </c>
    </row>
    <row r="15" spans="1:12" x14ac:dyDescent="0.25">
      <c r="A15" s="46"/>
      <c r="B15" s="47"/>
      <c r="C15" s="48"/>
      <c r="D15" s="15"/>
      <c r="E15" s="15"/>
      <c r="F15" s="15"/>
      <c r="G15" s="15"/>
      <c r="H15" s="15"/>
      <c r="I15" s="15"/>
      <c r="J15" s="15"/>
      <c r="K15" s="15"/>
      <c r="L15" s="16">
        <f t="shared" si="0"/>
        <v>0</v>
      </c>
    </row>
    <row r="16" spans="1:12" x14ac:dyDescent="0.25">
      <c r="A16" s="46"/>
      <c r="B16" s="47"/>
      <c r="C16" s="48"/>
      <c r="D16" s="15"/>
      <c r="E16" s="15"/>
      <c r="F16" s="15"/>
      <c r="G16" s="15"/>
      <c r="H16" s="15"/>
      <c r="I16" s="15"/>
      <c r="J16" s="15"/>
      <c r="K16" s="15"/>
      <c r="L16" s="16">
        <f t="shared" si="0"/>
        <v>0</v>
      </c>
    </row>
    <row r="17" spans="1:12" x14ac:dyDescent="0.25">
      <c r="A17" s="46"/>
      <c r="B17" s="47"/>
      <c r="C17" s="48"/>
      <c r="D17" s="15"/>
      <c r="E17" s="15"/>
      <c r="F17" s="15"/>
      <c r="G17" s="15"/>
      <c r="H17" s="15"/>
      <c r="I17" s="15"/>
      <c r="J17" s="15"/>
      <c r="K17" s="15"/>
      <c r="L17" s="16">
        <f t="shared" si="0"/>
        <v>0</v>
      </c>
    </row>
    <row r="18" spans="1:12" x14ac:dyDescent="0.25">
      <c r="A18" s="46"/>
      <c r="B18" s="47"/>
      <c r="C18" s="48"/>
      <c r="D18" s="15"/>
      <c r="E18" s="15"/>
      <c r="F18" s="15"/>
      <c r="G18" s="15"/>
      <c r="H18" s="15"/>
      <c r="I18" s="15"/>
      <c r="J18" s="15"/>
      <c r="K18" s="15"/>
      <c r="L18" s="16">
        <f t="shared" si="0"/>
        <v>0</v>
      </c>
    </row>
    <row r="19" spans="1:12" x14ac:dyDescent="0.25">
      <c r="A19" s="46"/>
      <c r="B19" s="47"/>
      <c r="C19" s="48"/>
      <c r="D19" s="15"/>
      <c r="E19" s="15"/>
      <c r="F19" s="15"/>
      <c r="G19" s="15"/>
      <c r="H19" s="15"/>
      <c r="I19" s="15"/>
      <c r="J19" s="15"/>
      <c r="K19" s="15"/>
      <c r="L19" s="16">
        <f t="shared" si="0"/>
        <v>0</v>
      </c>
    </row>
    <row r="20" spans="1:12" x14ac:dyDescent="0.25">
      <c r="A20" s="46"/>
      <c r="B20" s="47"/>
      <c r="C20" s="48"/>
      <c r="D20" s="15"/>
      <c r="E20" s="15"/>
      <c r="F20" s="15"/>
      <c r="G20" s="15"/>
      <c r="H20" s="15"/>
      <c r="I20" s="15"/>
      <c r="J20" s="15"/>
      <c r="K20" s="15"/>
      <c r="L20" s="16">
        <f t="shared" si="0"/>
        <v>0</v>
      </c>
    </row>
    <row r="21" spans="1:12" x14ac:dyDescent="0.25">
      <c r="A21" s="46"/>
      <c r="B21" s="47"/>
      <c r="C21" s="48"/>
      <c r="D21" s="15"/>
      <c r="E21" s="15"/>
      <c r="F21" s="15"/>
      <c r="G21" s="15"/>
      <c r="H21" s="15"/>
      <c r="I21" s="15"/>
      <c r="J21" s="15"/>
      <c r="K21" s="15"/>
      <c r="L21" s="16">
        <f t="shared" si="0"/>
        <v>0</v>
      </c>
    </row>
    <row r="22" spans="1:12" x14ac:dyDescent="0.25">
      <c r="A22" s="46"/>
      <c r="B22" s="47"/>
      <c r="C22" s="48"/>
      <c r="D22" s="15"/>
      <c r="E22" s="15"/>
      <c r="F22" s="15"/>
      <c r="G22" s="15"/>
      <c r="H22" s="15"/>
      <c r="I22" s="15"/>
      <c r="J22" s="15"/>
      <c r="K22" s="15"/>
      <c r="L22" s="16">
        <f t="shared" si="0"/>
        <v>0</v>
      </c>
    </row>
    <row r="23" spans="1:12" x14ac:dyDescent="0.25">
      <c r="A23" s="46"/>
      <c r="B23" s="47"/>
      <c r="C23" s="48"/>
      <c r="D23" s="15"/>
      <c r="E23" s="15"/>
      <c r="F23" s="15"/>
      <c r="G23" s="15"/>
      <c r="H23" s="15"/>
      <c r="I23" s="15"/>
      <c r="J23" s="15"/>
      <c r="K23" s="15"/>
      <c r="L23" s="16">
        <f t="shared" si="0"/>
        <v>0</v>
      </c>
    </row>
    <row r="24" spans="1:12" x14ac:dyDescent="0.25">
      <c r="A24" s="46"/>
      <c r="B24" s="47"/>
      <c r="C24" s="48"/>
      <c r="D24" s="15"/>
      <c r="E24" s="15"/>
      <c r="F24" s="15"/>
      <c r="G24" s="15"/>
      <c r="H24" s="15"/>
      <c r="I24" s="15"/>
      <c r="J24" s="15"/>
      <c r="K24" s="15"/>
      <c r="L24" s="16">
        <f t="shared" si="0"/>
        <v>0</v>
      </c>
    </row>
    <row r="25" spans="1:12" x14ac:dyDescent="0.25">
      <c r="A25" s="35"/>
      <c r="B25" s="36"/>
      <c r="C25" s="37"/>
      <c r="D25" s="15"/>
      <c r="E25" s="15"/>
      <c r="F25" s="15"/>
      <c r="G25" s="15"/>
      <c r="H25" s="15"/>
      <c r="I25" s="15"/>
      <c r="J25" s="15"/>
      <c r="K25" s="15"/>
      <c r="L25" s="16">
        <f t="shared" si="0"/>
        <v>0</v>
      </c>
    </row>
    <row r="26" spans="1:12" x14ac:dyDescent="0.25">
      <c r="A26" s="35"/>
      <c r="B26" s="36"/>
      <c r="C26" s="37"/>
      <c r="D26" s="15"/>
      <c r="E26" s="15"/>
      <c r="F26" s="15"/>
      <c r="G26" s="15"/>
      <c r="H26" s="15"/>
      <c r="I26" s="15"/>
      <c r="J26" s="15"/>
      <c r="K26" s="15"/>
      <c r="L26" s="16">
        <f t="shared" si="0"/>
        <v>0</v>
      </c>
    </row>
    <row r="27" spans="1:12" x14ac:dyDescent="0.25">
      <c r="A27" s="35"/>
      <c r="B27" s="36"/>
      <c r="C27" s="37"/>
      <c r="D27" s="15"/>
      <c r="E27" s="15"/>
      <c r="F27" s="15"/>
      <c r="G27" s="15"/>
      <c r="H27" s="15"/>
      <c r="I27" s="15"/>
      <c r="J27" s="15"/>
      <c r="K27" s="15"/>
      <c r="L27" s="16">
        <f t="shared" si="0"/>
        <v>0</v>
      </c>
    </row>
    <row r="28" spans="1:12" x14ac:dyDescent="0.25">
      <c r="A28" s="35"/>
      <c r="B28" s="36"/>
      <c r="C28" s="37"/>
      <c r="D28" s="15"/>
      <c r="E28" s="15"/>
      <c r="F28" s="15"/>
      <c r="G28" s="15"/>
      <c r="H28" s="15"/>
      <c r="I28" s="15"/>
      <c r="J28" s="15"/>
      <c r="K28" s="15"/>
      <c r="L28" s="16">
        <f t="shared" si="0"/>
        <v>0</v>
      </c>
    </row>
    <row r="29" spans="1:12" x14ac:dyDescent="0.25">
      <c r="A29" s="46"/>
      <c r="B29" s="47"/>
      <c r="C29" s="48"/>
      <c r="D29" s="15"/>
      <c r="E29" s="15"/>
      <c r="F29" s="15"/>
      <c r="G29" s="15"/>
      <c r="H29" s="15"/>
      <c r="I29" s="15"/>
      <c r="J29" s="15"/>
      <c r="K29" s="15"/>
      <c r="L29" s="16">
        <f t="shared" si="0"/>
        <v>0</v>
      </c>
    </row>
    <row r="30" spans="1:12" x14ac:dyDescent="0.25">
      <c r="A30" s="49" t="s">
        <v>4</v>
      </c>
      <c r="B30" s="50"/>
      <c r="C30" s="51"/>
      <c r="D30" s="16">
        <f t="shared" ref="D30:L30" si="1">SUM(D14:D29)</f>
        <v>0</v>
      </c>
      <c r="E30" s="16">
        <f t="shared" si="1"/>
        <v>0</v>
      </c>
      <c r="F30" s="16">
        <f t="shared" si="1"/>
        <v>0</v>
      </c>
      <c r="G30" s="16">
        <f t="shared" si="1"/>
        <v>0</v>
      </c>
      <c r="H30" s="16">
        <f t="shared" si="1"/>
        <v>0</v>
      </c>
      <c r="I30" s="16">
        <f t="shared" si="1"/>
        <v>0</v>
      </c>
      <c r="J30" s="16">
        <f t="shared" si="1"/>
        <v>0</v>
      </c>
      <c r="K30" s="16">
        <f t="shared" si="1"/>
        <v>0</v>
      </c>
      <c r="L30" s="16">
        <f t="shared" si="1"/>
        <v>0</v>
      </c>
    </row>
    <row r="31" spans="1:12" x14ac:dyDescent="0.25">
      <c r="A31" s="18"/>
      <c r="B31" s="18"/>
      <c r="C31" s="18"/>
      <c r="D31" s="18"/>
      <c r="E31" s="18"/>
      <c r="F31" s="18"/>
      <c r="G31" s="18"/>
      <c r="H31" s="18"/>
      <c r="I31" s="18"/>
      <c r="J31" s="18"/>
      <c r="K31" s="18"/>
      <c r="L31" s="18"/>
    </row>
    <row r="32" spans="1:12" x14ac:dyDescent="0.25">
      <c r="A32" s="18"/>
      <c r="B32" s="18"/>
      <c r="C32" s="18"/>
      <c r="D32" s="18"/>
      <c r="E32" s="18"/>
      <c r="F32" s="18"/>
      <c r="G32" s="18"/>
      <c r="H32" s="18"/>
      <c r="I32" s="18"/>
      <c r="J32" s="18"/>
      <c r="K32" s="18"/>
      <c r="L32" s="18"/>
    </row>
    <row r="33" spans="1:12" x14ac:dyDescent="0.25">
      <c r="A33" s="18"/>
      <c r="B33" s="18"/>
      <c r="C33" s="18"/>
      <c r="D33" s="18"/>
      <c r="E33" s="18"/>
      <c r="F33" s="18"/>
      <c r="G33" s="18"/>
      <c r="H33" s="18"/>
      <c r="I33" s="18"/>
      <c r="J33" s="18"/>
      <c r="K33" s="18"/>
      <c r="L33" s="18"/>
    </row>
    <row r="34" spans="1:12" x14ac:dyDescent="0.25">
      <c r="A34" s="18"/>
      <c r="B34" s="18"/>
      <c r="C34" s="18"/>
      <c r="D34" s="18"/>
      <c r="E34" s="18"/>
      <c r="F34" s="18"/>
      <c r="G34" s="18"/>
      <c r="H34" s="18"/>
      <c r="I34" s="18"/>
      <c r="J34" s="18"/>
      <c r="K34" s="18"/>
      <c r="L34" s="18"/>
    </row>
  </sheetData>
  <sheetProtection algorithmName="SHA-512" hashValue="O77n6CKEgxAi2rDCIjrl97cPBYsYEXNmzvH4rY4CPyYkAwrgu8DpcTT9xLbu6gNdcagi51damksSWP5U52bPgQ==" saltValue="3RkX7Csp/SW8srcrGvo++Q==" spinCount="100000" sheet="1" selectLockedCells="1"/>
  <mergeCells count="20">
    <mergeCell ref="A12:L12"/>
    <mergeCell ref="A23:C23"/>
    <mergeCell ref="A24:C24"/>
    <mergeCell ref="A29:C29"/>
    <mergeCell ref="A30:C30"/>
    <mergeCell ref="A13:C13"/>
    <mergeCell ref="A14:C14"/>
    <mergeCell ref="A15:C15"/>
    <mergeCell ref="A16:C16"/>
    <mergeCell ref="A22:C22"/>
    <mergeCell ref="A17:C17"/>
    <mergeCell ref="A18:C18"/>
    <mergeCell ref="A19:C19"/>
    <mergeCell ref="A20:C20"/>
    <mergeCell ref="A21:C21"/>
    <mergeCell ref="B1:D1"/>
    <mergeCell ref="F1:L1"/>
    <mergeCell ref="A11:L11"/>
    <mergeCell ref="A3:L3"/>
    <mergeCell ref="A4:L5"/>
  </mergeCells>
  <conditionalFormatting sqref="G8">
    <cfRule type="cellIs" dxfId="10" priority="2" operator="equal">
      <formula>$G$7</formula>
    </cfRule>
    <cfRule type="cellIs" dxfId="9" priority="15" operator="lessThan">
      <formula>$G$7</formula>
    </cfRule>
    <cfRule type="cellIs" dxfId="8" priority="16" operator="greaterThan">
      <formula>$G$7</formula>
    </cfRule>
  </conditionalFormatting>
  <conditionalFormatting sqref="F8">
    <cfRule type="cellIs" dxfId="7" priority="11" operator="lessThan">
      <formula>$F$7</formula>
    </cfRule>
    <cfRule type="cellIs" dxfId="6" priority="14" operator="greaterThan">
      <formula>$F$7</formula>
    </cfRule>
  </conditionalFormatting>
  <conditionalFormatting sqref="H8">
    <cfRule type="cellIs" dxfId="5" priority="3" operator="equal">
      <formula>$H$7</formula>
    </cfRule>
    <cfRule type="cellIs" dxfId="4" priority="8" operator="lessThan">
      <formula>$H$7</formula>
    </cfRule>
    <cfRule type="cellIs" dxfId="3" priority="9" operator="greaterThan">
      <formula>$H$7</formula>
    </cfRule>
  </conditionalFormatting>
  <conditionalFormatting sqref="I8">
    <cfRule type="cellIs" dxfId="2" priority="1" operator="equal">
      <formula>$I$7</formula>
    </cfRule>
    <cfRule type="cellIs" dxfId="1" priority="5" operator="greaterThan">
      <formula>$G$7</formula>
    </cfRule>
    <cfRule type="cellIs" dxfId="0" priority="6" operator="lessThan">
      <formula>$G$7</formula>
    </cfRule>
  </conditionalFormatting>
  <pageMargins left="0.25" right="0.25" top="1.0914351851851851" bottom="0.75" header="0.3" footer="0.3"/>
  <pageSetup scale="82" fitToHeight="0" orientation="landscape" r:id="rId1"/>
  <headerFooter>
    <oddHeader xml:space="preserve">&amp;C&amp;"-,Bold"&amp;14North Carolina Emergency Solutions Grant
FY19-20 Application for Program Year 2020&amp;"-,Regular"&amp;11
&amp;"-,Bold"&amp;12Regional Application: Budget Summary </oddHeader>
    <oddFooter>&amp;LFY19-20 NC ESG Application Regional Budget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'LPA Eligible Amounts'!$A$3:$A$26</xm:f>
          </x14:formula1>
          <xm:sqref>D2</xm:sqref>
        </x14:dataValidation>
        <x14:dataValidation type="list" allowBlank="1" showInputMessage="1" showErrorMessage="1">
          <x14:formula1>
            <xm:f>'LPA Eligible Amounts'!$A$2:$A$26</xm:f>
          </x14:formula1>
          <xm:sqref>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7"/>
  <sheetViews>
    <sheetView topLeftCell="A2" zoomScale="80" zoomScaleNormal="80" workbookViewId="0">
      <selection activeCell="C3" sqref="C3:E26"/>
    </sheetView>
  </sheetViews>
  <sheetFormatPr defaultRowHeight="15" x14ac:dyDescent="0.25"/>
  <cols>
    <col min="1" max="1" width="10" bestFit="1" customWidth="1"/>
    <col min="2" max="2" width="21.140625" bestFit="1" customWidth="1"/>
    <col min="3" max="3" width="12.5703125" bestFit="1" customWidth="1"/>
    <col min="4" max="5" width="14.42578125" bestFit="1" customWidth="1"/>
  </cols>
  <sheetData>
    <row r="1" spans="1:5" ht="38.25" x14ac:dyDescent="0.25">
      <c r="A1" s="53" t="s">
        <v>5</v>
      </c>
      <c r="B1" s="53"/>
      <c r="C1" s="6" t="s">
        <v>6</v>
      </c>
      <c r="D1" s="7" t="s">
        <v>7</v>
      </c>
      <c r="E1" s="7" t="s">
        <v>8</v>
      </c>
    </row>
    <row r="2" spans="1:5" x14ac:dyDescent="0.25">
      <c r="A2" s="6" t="s">
        <v>62</v>
      </c>
      <c r="B2" s="6" t="s">
        <v>63</v>
      </c>
      <c r="C2" s="6"/>
      <c r="D2" s="7"/>
      <c r="E2" s="7"/>
    </row>
    <row r="3" spans="1:5" x14ac:dyDescent="0.25">
      <c r="A3" s="1" t="s">
        <v>9</v>
      </c>
      <c r="B3" s="2" t="s">
        <v>10</v>
      </c>
      <c r="C3" s="10">
        <v>208687</v>
      </c>
      <c r="D3" s="11">
        <v>125212</v>
      </c>
      <c r="E3" s="11">
        <v>83475</v>
      </c>
    </row>
    <row r="4" spans="1:5" x14ac:dyDescent="0.25">
      <c r="A4" s="1" t="s">
        <v>11</v>
      </c>
      <c r="B4" s="2" t="s">
        <v>12</v>
      </c>
      <c r="C4" s="10">
        <v>125971</v>
      </c>
      <c r="D4" s="11">
        <v>75583</v>
      </c>
      <c r="E4" s="11">
        <v>50388</v>
      </c>
    </row>
    <row r="5" spans="1:5" x14ac:dyDescent="0.25">
      <c r="A5" s="1" t="s">
        <v>13</v>
      </c>
      <c r="B5" s="2" t="s">
        <v>14</v>
      </c>
      <c r="C5" s="10">
        <v>169278</v>
      </c>
      <c r="D5" s="11">
        <v>101567</v>
      </c>
      <c r="E5" s="11">
        <v>67711</v>
      </c>
    </row>
    <row r="6" spans="1:5" x14ac:dyDescent="0.25">
      <c r="A6" s="1" t="s">
        <v>15</v>
      </c>
      <c r="B6" s="2" t="s">
        <v>16</v>
      </c>
      <c r="C6" s="10">
        <v>124850</v>
      </c>
      <c r="D6" s="11">
        <v>74910</v>
      </c>
      <c r="E6" s="11">
        <v>49940</v>
      </c>
    </row>
    <row r="7" spans="1:5" x14ac:dyDescent="0.25">
      <c r="A7" s="1" t="s">
        <v>17</v>
      </c>
      <c r="B7" s="2" t="s">
        <v>18</v>
      </c>
      <c r="C7" s="10">
        <v>116741</v>
      </c>
      <c r="D7" s="11">
        <v>70045</v>
      </c>
      <c r="E7" s="11">
        <v>46696</v>
      </c>
    </row>
    <row r="8" spans="1:5" x14ac:dyDescent="0.25">
      <c r="A8" s="1" t="s">
        <v>19</v>
      </c>
      <c r="B8" s="2" t="s">
        <v>20</v>
      </c>
      <c r="C8" s="10">
        <v>189248</v>
      </c>
      <c r="D8" s="11">
        <v>113549</v>
      </c>
      <c r="E8" s="11">
        <v>75699</v>
      </c>
    </row>
    <row r="9" spans="1:5" x14ac:dyDescent="0.25">
      <c r="A9" s="1" t="s">
        <v>21</v>
      </c>
      <c r="B9" s="2" t="s">
        <v>22</v>
      </c>
      <c r="C9" s="10">
        <v>167119</v>
      </c>
      <c r="D9" s="11">
        <v>100271</v>
      </c>
      <c r="E9" s="11">
        <v>66848</v>
      </c>
    </row>
    <row r="10" spans="1:5" x14ac:dyDescent="0.25">
      <c r="A10" s="1" t="s">
        <v>23</v>
      </c>
      <c r="B10" s="2" t="s">
        <v>24</v>
      </c>
      <c r="C10" s="10">
        <v>299827</v>
      </c>
      <c r="D10" s="11">
        <v>179896</v>
      </c>
      <c r="E10" s="11">
        <v>119931</v>
      </c>
    </row>
    <row r="11" spans="1:5" x14ac:dyDescent="0.25">
      <c r="A11" s="1" t="s">
        <v>25</v>
      </c>
      <c r="B11" s="2" t="s">
        <v>26</v>
      </c>
      <c r="C11" s="10">
        <v>196642</v>
      </c>
      <c r="D11" s="11">
        <v>117985</v>
      </c>
      <c r="E11" s="11">
        <v>78657</v>
      </c>
    </row>
    <row r="12" spans="1:5" x14ac:dyDescent="0.25">
      <c r="A12" s="1" t="s">
        <v>27</v>
      </c>
      <c r="B12" s="2" t="s">
        <v>28</v>
      </c>
      <c r="C12" s="10">
        <v>361130</v>
      </c>
      <c r="D12" s="11">
        <v>216678</v>
      </c>
      <c r="E12" s="11">
        <v>144452</v>
      </c>
    </row>
    <row r="13" spans="1:5" x14ac:dyDescent="0.25">
      <c r="A13" s="1" t="s">
        <v>29</v>
      </c>
      <c r="B13" s="2" t="s">
        <v>30</v>
      </c>
      <c r="C13" s="10">
        <v>166920</v>
      </c>
      <c r="D13" s="11">
        <v>100152</v>
      </c>
      <c r="E13" s="11">
        <v>66768</v>
      </c>
    </row>
    <row r="14" spans="1:5" x14ac:dyDescent="0.25">
      <c r="A14" s="1" t="s">
        <v>31</v>
      </c>
      <c r="B14" s="2" t="s">
        <v>32</v>
      </c>
      <c r="C14" s="10">
        <v>227852</v>
      </c>
      <c r="D14" s="11">
        <v>136711</v>
      </c>
      <c r="E14" s="11">
        <v>91141</v>
      </c>
    </row>
    <row r="15" spans="1:5" x14ac:dyDescent="0.25">
      <c r="A15" s="1" t="s">
        <v>33</v>
      </c>
      <c r="B15" s="2" t="s">
        <v>34</v>
      </c>
      <c r="C15" s="10">
        <v>232568</v>
      </c>
      <c r="D15" s="11">
        <v>139541</v>
      </c>
      <c r="E15" s="11">
        <v>93027</v>
      </c>
    </row>
    <row r="16" spans="1:5" x14ac:dyDescent="0.25">
      <c r="A16" s="1" t="s">
        <v>35</v>
      </c>
      <c r="B16" s="2" t="s">
        <v>36</v>
      </c>
      <c r="C16" s="10">
        <v>107727</v>
      </c>
      <c r="D16" s="11">
        <v>64636</v>
      </c>
      <c r="E16" s="11">
        <v>43091</v>
      </c>
    </row>
    <row r="17" spans="1:5" x14ac:dyDescent="0.25">
      <c r="A17" s="1" t="s">
        <v>37</v>
      </c>
      <c r="B17" s="2" t="s">
        <v>38</v>
      </c>
      <c r="C17" s="10">
        <v>149911</v>
      </c>
      <c r="D17" s="11">
        <v>89947</v>
      </c>
      <c r="E17" s="11">
        <v>59964</v>
      </c>
    </row>
    <row r="18" spans="1:5" x14ac:dyDescent="0.25">
      <c r="A18" s="1" t="s">
        <v>39</v>
      </c>
      <c r="B18" s="2" t="s">
        <v>40</v>
      </c>
      <c r="C18" s="10">
        <v>147032</v>
      </c>
      <c r="D18" s="11">
        <v>88219</v>
      </c>
      <c r="E18" s="11">
        <v>58813</v>
      </c>
    </row>
    <row r="19" spans="1:5" x14ac:dyDescent="0.25">
      <c r="A19" s="4" t="s">
        <v>41</v>
      </c>
      <c r="B19" s="5" t="s">
        <v>42</v>
      </c>
      <c r="C19" s="10">
        <v>271934</v>
      </c>
      <c r="D19" s="11">
        <v>163160</v>
      </c>
      <c r="E19" s="11">
        <v>108774</v>
      </c>
    </row>
    <row r="20" spans="1:5" x14ac:dyDescent="0.25">
      <c r="A20" s="1" t="s">
        <v>43</v>
      </c>
      <c r="B20" s="2" t="s">
        <v>44</v>
      </c>
      <c r="C20" s="10">
        <v>497399</v>
      </c>
      <c r="D20" s="11">
        <v>298439</v>
      </c>
      <c r="E20" s="11">
        <v>198960</v>
      </c>
    </row>
    <row r="21" spans="1:5" x14ac:dyDescent="0.25">
      <c r="A21" s="1" t="s">
        <v>45</v>
      </c>
      <c r="B21" s="2" t="s">
        <v>46</v>
      </c>
      <c r="C21" s="10">
        <v>161275</v>
      </c>
      <c r="D21" s="11">
        <v>96765</v>
      </c>
      <c r="E21" s="11">
        <v>64510</v>
      </c>
    </row>
    <row r="22" spans="1:5" x14ac:dyDescent="0.25">
      <c r="A22" s="1" t="s">
        <v>47</v>
      </c>
      <c r="B22" s="2" t="s">
        <v>48</v>
      </c>
      <c r="C22" s="10">
        <v>393993</v>
      </c>
      <c r="D22" s="11">
        <v>236396</v>
      </c>
      <c r="E22" s="11">
        <v>157597</v>
      </c>
    </row>
    <row r="23" spans="1:5" x14ac:dyDescent="0.25">
      <c r="A23" s="1" t="s">
        <v>49</v>
      </c>
      <c r="B23" s="1" t="s">
        <v>50</v>
      </c>
      <c r="C23" s="10">
        <v>186259</v>
      </c>
      <c r="D23" s="11">
        <v>111755</v>
      </c>
      <c r="E23" s="11">
        <v>74504</v>
      </c>
    </row>
    <row r="24" spans="1:5" x14ac:dyDescent="0.25">
      <c r="A24" s="1" t="s">
        <v>51</v>
      </c>
      <c r="B24" s="1" t="s">
        <v>52</v>
      </c>
      <c r="C24" s="10">
        <v>129034</v>
      </c>
      <c r="D24" s="11">
        <v>77420</v>
      </c>
      <c r="E24" s="11">
        <v>51614</v>
      </c>
    </row>
    <row r="25" spans="1:5" x14ac:dyDescent="0.25">
      <c r="A25" s="1" t="s">
        <v>53</v>
      </c>
      <c r="B25" s="1" t="s">
        <v>54</v>
      </c>
      <c r="C25" s="10">
        <v>57592</v>
      </c>
      <c r="D25" s="11">
        <v>34555</v>
      </c>
      <c r="E25" s="11">
        <v>23037</v>
      </c>
    </row>
    <row r="26" spans="1:5" x14ac:dyDescent="0.25">
      <c r="A26" s="1" t="s">
        <v>55</v>
      </c>
      <c r="B26" s="1" t="s">
        <v>56</v>
      </c>
      <c r="C26" s="10">
        <v>122021</v>
      </c>
      <c r="D26" s="11">
        <v>73213</v>
      </c>
      <c r="E26" s="11">
        <v>48808</v>
      </c>
    </row>
    <row r="27" spans="1:5" x14ac:dyDescent="0.25">
      <c r="A27" s="1"/>
      <c r="B27" s="2" t="s">
        <v>57</v>
      </c>
      <c r="C27" s="3">
        <f>SUM(C3:C26)</f>
        <v>4811010</v>
      </c>
      <c r="D27" s="3">
        <f t="shared" ref="D27:E27" si="0">SUM(D3:D26)</f>
        <v>2886605</v>
      </c>
      <c r="E27" s="3">
        <f t="shared" si="0"/>
        <v>1924405</v>
      </c>
    </row>
  </sheetData>
  <sheetProtection selectLockedCells="1" selectUnlockedCells="1"/>
  <mergeCells count="1">
    <mergeCell ref="A1:B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Regional Application Budget</vt:lpstr>
      <vt:lpstr>LPA Eligible Amounts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2018-06-29T20:37:24Z</dcterms:created>
  <dcterms:modified xsi:type="dcterms:W3CDTF">2019-07-09T16:10:48Z</dcterms:modified>
</cp:coreProperties>
</file>