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70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'Sheet1'!$A$1:$O$115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<sst xmlns="http://schemas.openxmlformats.org/spreadsheetml/2006/main" count="627" uniqueCount="219">
  <si>
    <t>FUNDING AUTHORIZATION</t>
  </si>
  <si>
    <t>Allocation Period</t>
  </si>
  <si>
    <t>DIVISION OF AGING AND ADULT SERVICES</t>
  </si>
  <si>
    <t>COUNTY</t>
  </si>
  <si>
    <t>TOTAL</t>
  </si>
  <si>
    <t>FEDERAL</t>
  </si>
  <si>
    <t>STATE</t>
  </si>
  <si>
    <t>001</t>
  </si>
  <si>
    <t>ALAMANCE</t>
  </si>
  <si>
    <t>002</t>
  </si>
  <si>
    <t xml:space="preserve">ALEXANDER  </t>
  </si>
  <si>
    <t>003</t>
  </si>
  <si>
    <t xml:space="preserve">ALLEGHANY </t>
  </si>
  <si>
    <t>004</t>
  </si>
  <si>
    <t>ANSON</t>
  </si>
  <si>
    <t>005</t>
  </si>
  <si>
    <t>ASHE</t>
  </si>
  <si>
    <t>006</t>
  </si>
  <si>
    <t>AVERY</t>
  </si>
  <si>
    <t>007</t>
  </si>
  <si>
    <t>BEAUFORT</t>
  </si>
  <si>
    <t>008</t>
  </si>
  <si>
    <t xml:space="preserve">BERTIE  </t>
  </si>
  <si>
    <t>009</t>
  </si>
  <si>
    <t xml:space="preserve">BLADEN </t>
  </si>
  <si>
    <t>010</t>
  </si>
  <si>
    <t>BRUNSWICK</t>
  </si>
  <si>
    <t>011</t>
  </si>
  <si>
    <t>BUNCOMBE</t>
  </si>
  <si>
    <t>012</t>
  </si>
  <si>
    <t>BURKE</t>
  </si>
  <si>
    <t>013</t>
  </si>
  <si>
    <t>CABARRUS</t>
  </si>
  <si>
    <t>014</t>
  </si>
  <si>
    <t xml:space="preserve">CALDWELL  </t>
  </si>
  <si>
    <t>015</t>
  </si>
  <si>
    <t>CAMDEN</t>
  </si>
  <si>
    <t>016</t>
  </si>
  <si>
    <t>CARTERET</t>
  </si>
  <si>
    <t>017</t>
  </si>
  <si>
    <t>CASWELL</t>
  </si>
  <si>
    <t>018</t>
  </si>
  <si>
    <t xml:space="preserve">CATAWBA  </t>
  </si>
  <si>
    <t>019</t>
  </si>
  <si>
    <t>CHATHAM</t>
  </si>
  <si>
    <t>020</t>
  </si>
  <si>
    <t xml:space="preserve">CHEROKEE  </t>
  </si>
  <si>
    <t>021</t>
  </si>
  <si>
    <t xml:space="preserve">CHOWAN  </t>
  </si>
  <si>
    <t>022</t>
  </si>
  <si>
    <t>CLAY</t>
  </si>
  <si>
    <t>023</t>
  </si>
  <si>
    <t>CLEVELAND</t>
  </si>
  <si>
    <t>024</t>
  </si>
  <si>
    <t xml:space="preserve">COLUMBUS  </t>
  </si>
  <si>
    <t>025</t>
  </si>
  <si>
    <t xml:space="preserve">CRAVEN  </t>
  </si>
  <si>
    <t>026</t>
  </si>
  <si>
    <t xml:space="preserve">CUMBERLAND  </t>
  </si>
  <si>
    <t>027</t>
  </si>
  <si>
    <t>CURRITUCK</t>
  </si>
  <si>
    <t>028</t>
  </si>
  <si>
    <t xml:space="preserve">DARE  </t>
  </si>
  <si>
    <t>029</t>
  </si>
  <si>
    <t>DAVIDSON</t>
  </si>
  <si>
    <t>030</t>
  </si>
  <si>
    <t>DAVIE</t>
  </si>
  <si>
    <t>031</t>
  </si>
  <si>
    <t xml:space="preserve">DUPLIN  </t>
  </si>
  <si>
    <t>032</t>
  </si>
  <si>
    <t>DURHAM</t>
  </si>
  <si>
    <t>033</t>
  </si>
  <si>
    <t>EDGECOMBE</t>
  </si>
  <si>
    <t>034</t>
  </si>
  <si>
    <t xml:space="preserve">FORSYTH </t>
  </si>
  <si>
    <t>035</t>
  </si>
  <si>
    <t xml:space="preserve">FRANKLIN </t>
  </si>
  <si>
    <t>036</t>
  </si>
  <si>
    <t>GASTON</t>
  </si>
  <si>
    <t>037</t>
  </si>
  <si>
    <t>GATES</t>
  </si>
  <si>
    <t>038</t>
  </si>
  <si>
    <t>GRAHAM</t>
  </si>
  <si>
    <t>039</t>
  </si>
  <si>
    <t xml:space="preserve">GRANVILLE  </t>
  </si>
  <si>
    <t>040</t>
  </si>
  <si>
    <t>GREENE</t>
  </si>
  <si>
    <t>041</t>
  </si>
  <si>
    <t xml:space="preserve">GUILFORD  </t>
  </si>
  <si>
    <t>042</t>
  </si>
  <si>
    <t>HALIFAX</t>
  </si>
  <si>
    <t>043</t>
  </si>
  <si>
    <t xml:space="preserve">HARNETT </t>
  </si>
  <si>
    <t>044</t>
  </si>
  <si>
    <t>HAYWOOD</t>
  </si>
  <si>
    <t>045</t>
  </si>
  <si>
    <t xml:space="preserve">HENDERSON  </t>
  </si>
  <si>
    <t>046</t>
  </si>
  <si>
    <t>HERTFORD</t>
  </si>
  <si>
    <t>047</t>
  </si>
  <si>
    <t>HOKE</t>
  </si>
  <si>
    <t>048</t>
  </si>
  <si>
    <t>HYDE</t>
  </si>
  <si>
    <t>049</t>
  </si>
  <si>
    <t>IREDELL</t>
  </si>
  <si>
    <t>050</t>
  </si>
  <si>
    <t>JACKSON</t>
  </si>
  <si>
    <t>051</t>
  </si>
  <si>
    <t xml:space="preserve">JOHNSTON    </t>
  </si>
  <si>
    <t>052</t>
  </si>
  <si>
    <t>JONES</t>
  </si>
  <si>
    <t>053</t>
  </si>
  <si>
    <t xml:space="preserve">LEE  </t>
  </si>
  <si>
    <t>054</t>
  </si>
  <si>
    <t xml:space="preserve">LENOIR  </t>
  </si>
  <si>
    <t>055</t>
  </si>
  <si>
    <t xml:space="preserve">LINCOLN </t>
  </si>
  <si>
    <t>056</t>
  </si>
  <si>
    <t>MACON</t>
  </si>
  <si>
    <t>057</t>
  </si>
  <si>
    <t>MADISON</t>
  </si>
  <si>
    <t>058</t>
  </si>
  <si>
    <t>MARTIN</t>
  </si>
  <si>
    <t>059</t>
  </si>
  <si>
    <t>MCDOWELL</t>
  </si>
  <si>
    <t>060</t>
  </si>
  <si>
    <t xml:space="preserve">MECKLENBURG </t>
  </si>
  <si>
    <t>061</t>
  </si>
  <si>
    <t>MITCHELL</t>
  </si>
  <si>
    <t>062</t>
  </si>
  <si>
    <t>MONTGOMERY</t>
  </si>
  <si>
    <t>063</t>
  </si>
  <si>
    <t>MOORE</t>
  </si>
  <si>
    <t>064</t>
  </si>
  <si>
    <t>NASH</t>
  </si>
  <si>
    <t>065</t>
  </si>
  <si>
    <t xml:space="preserve">NEW HANOVER </t>
  </si>
  <si>
    <t>066</t>
  </si>
  <si>
    <t>NORTHAMPTON</t>
  </si>
  <si>
    <t>067</t>
  </si>
  <si>
    <t xml:space="preserve">ONSLOW   </t>
  </si>
  <si>
    <t>068</t>
  </si>
  <si>
    <t>ORANGE</t>
  </si>
  <si>
    <t>069</t>
  </si>
  <si>
    <t>PAMLICO</t>
  </si>
  <si>
    <t>070</t>
  </si>
  <si>
    <t xml:space="preserve">PASQUOTANK </t>
  </si>
  <si>
    <t>071</t>
  </si>
  <si>
    <t xml:space="preserve">PENDER  </t>
  </si>
  <si>
    <t>072</t>
  </si>
  <si>
    <t>PERQUIMANS</t>
  </si>
  <si>
    <t>073</t>
  </si>
  <si>
    <t xml:space="preserve">PERSON   </t>
  </si>
  <si>
    <t>074</t>
  </si>
  <si>
    <t>PITT</t>
  </si>
  <si>
    <t>075</t>
  </si>
  <si>
    <t>POLK</t>
  </si>
  <si>
    <t>076</t>
  </si>
  <si>
    <t xml:space="preserve">RANDOLPH  </t>
  </si>
  <si>
    <t>077</t>
  </si>
  <si>
    <t>RICHMOND</t>
  </si>
  <si>
    <t>078</t>
  </si>
  <si>
    <t xml:space="preserve">ROBESON </t>
  </si>
  <si>
    <t>079</t>
  </si>
  <si>
    <t xml:space="preserve">ROCKINGHAM  </t>
  </si>
  <si>
    <t>080</t>
  </si>
  <si>
    <t>ROWAN</t>
  </si>
  <si>
    <t>081</t>
  </si>
  <si>
    <t xml:space="preserve">RUTHERFORD  </t>
  </si>
  <si>
    <t>082</t>
  </si>
  <si>
    <t>SAMPSON</t>
  </si>
  <si>
    <t>083</t>
  </si>
  <si>
    <t>SCOTLAND</t>
  </si>
  <si>
    <t>084</t>
  </si>
  <si>
    <t xml:space="preserve">STANLY </t>
  </si>
  <si>
    <t>085</t>
  </si>
  <si>
    <t xml:space="preserve">STOKES </t>
  </si>
  <si>
    <t>086</t>
  </si>
  <si>
    <t>SURRY</t>
  </si>
  <si>
    <t>087</t>
  </si>
  <si>
    <t>SWAIN</t>
  </si>
  <si>
    <t>088</t>
  </si>
  <si>
    <t xml:space="preserve">TRANSYLVANIA </t>
  </si>
  <si>
    <t>089</t>
  </si>
  <si>
    <t>TYRRELL</t>
  </si>
  <si>
    <t>090</t>
  </si>
  <si>
    <t xml:space="preserve">UNION </t>
  </si>
  <si>
    <t>091</t>
  </si>
  <si>
    <t>VANCE</t>
  </si>
  <si>
    <t>092</t>
  </si>
  <si>
    <t>WAKE</t>
  </si>
  <si>
    <t>093</t>
  </si>
  <si>
    <t>WARREN</t>
  </si>
  <si>
    <t>094</t>
  </si>
  <si>
    <t xml:space="preserve">WASHINGTON  </t>
  </si>
  <si>
    <t>095</t>
  </si>
  <si>
    <t xml:space="preserve">WATAUGA </t>
  </si>
  <si>
    <t>096</t>
  </si>
  <si>
    <t xml:space="preserve">WAYNE  </t>
  </si>
  <si>
    <t>097</t>
  </si>
  <si>
    <t xml:space="preserve">WILKES  </t>
  </si>
  <si>
    <t>098</t>
  </si>
  <si>
    <t xml:space="preserve">WILSON  </t>
  </si>
  <si>
    <t>099</t>
  </si>
  <si>
    <t xml:space="preserve">YADKIN </t>
  </si>
  <si>
    <t>100</t>
  </si>
  <si>
    <t xml:space="preserve">YANCEY  </t>
  </si>
  <si>
    <t>STATE TOTALS:</t>
  </si>
  <si>
    <t>July to September</t>
  </si>
  <si>
    <t>October to December</t>
  </si>
  <si>
    <t>January to March</t>
  </si>
  <si>
    <t>April to June</t>
  </si>
  <si>
    <t>Allocation</t>
  </si>
  <si>
    <t xml:space="preserve">Adult Home Specialist Fund </t>
  </si>
  <si>
    <t>Total Quarterly</t>
  </si>
  <si>
    <t xml:space="preserve">Participation rate is federal 50% state 25% county 25%. Allocations are based of the number of licencsed ACH/FCH homes within each county and the total number of ACH/FCHs in the state.   </t>
  </si>
  <si>
    <t xml:space="preserve">Effective Date: July 1, 2017 -  Authorization # 1                     </t>
  </si>
  <si>
    <t>Service Months: June 2017 through May 2018</t>
  </si>
  <si>
    <t>Payment Months: July 2017 through June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</si>
</sst>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00%"/>
    <numFmt numFmtId="168" formatCode="0.0000%"/>
    <numFmt numFmtId="169" formatCode="0.00000%"/>
    <numFmt numFmtId="170" formatCode="0.0"/>
    <numFmt numFmtId="171" formatCode="0.000000%"/>
    <numFmt numFmtId="172" formatCode="&quot;$&quot;#,##0"/>
    <numFmt numFmtId="173" formatCode="0.000000000"/>
    <numFmt numFmtId="174" formatCode="0.000000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57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/>
    </xf>
    <xf numFmtId="6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/>
    </xf>
    <xf numFmtId="1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1" fillId="0" borderId="0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8" fontId="1" fillId="33" borderId="0" xfId="0" applyNumberFormat="1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172" fontId="1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4" fontId="0" fillId="35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PageLayoutView="0" workbookViewId="0" topLeftCell="A4">
      <selection activeCell="K7" sqref="K7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2.421875" style="5" hidden="1" customWidth="1"/>
    <col min="4" max="4" width="13.7109375" style="5" customWidth="1"/>
    <col min="5" max="7" width="12.421875" style="5" customWidth="1"/>
    <col min="8" max="8" width="12.421875" style="5" hidden="1" customWidth="1"/>
    <col min="9" max="9" width="12.28125" style="5" hidden="1" customWidth="1"/>
    <col min="10" max="10" width="0.5625" style="5" customWidth="1"/>
    <col min="11" max="11" width="12.140625" style="20" customWidth="1"/>
    <col min="12" max="12" width="10.8515625" style="5" customWidth="1"/>
    <col min="13" max="13" width="11.00390625" style="5" customWidth="1"/>
    <col min="14" max="14" width="12.421875" style="0" customWidth="1"/>
    <col min="15" max="15" width="12.57421875" style="5" customWidth="1"/>
    <col min="16" max="16" width="5.7109375" style="0" customWidth="1"/>
    <col min="17" max="17" width="12.00390625" style="2" customWidth="1"/>
    <col min="18" max="18" width="9.140625" style="2" customWidth="1"/>
    <col min="19" max="19" width="10.7109375" style="2" customWidth="1"/>
  </cols>
  <sheetData>
    <row r="1" spans="2:14" ht="15">
      <c r="B1" s="36" t="s">
        <v>0</v>
      </c>
      <c r="C1" s="37"/>
      <c r="D1" s="37"/>
      <c r="E1" s="37"/>
      <c r="F1" s="37"/>
      <c r="K1" s="22" t="s">
        <v>1</v>
      </c>
      <c r="L1" s="23"/>
      <c r="M1" s="23"/>
      <c r="N1" s="24"/>
    </row>
    <row r="2" spans="11:14" ht="12.75">
      <c r="K2" s="38"/>
      <c r="L2" s="26"/>
      <c r="M2" s="26"/>
      <c r="N2" s="27"/>
    </row>
    <row r="3" spans="2:14" ht="15">
      <c r="B3" s="37" t="s">
        <v>2</v>
      </c>
      <c r="C3" s="37"/>
      <c r="D3" s="37"/>
      <c r="E3" s="37"/>
      <c r="F3" s="37"/>
      <c r="K3" s="25" t="s">
        <v>217</v>
      </c>
      <c r="L3" s="26"/>
      <c r="M3" s="26"/>
      <c r="N3" s="27"/>
    </row>
    <row r="4" spans="2:14" ht="15">
      <c r="B4" s="37" t="s">
        <v>213</v>
      </c>
      <c r="C4" s="37"/>
      <c r="D4" s="37"/>
      <c r="E4" s="37"/>
      <c r="F4" s="37"/>
      <c r="K4" s="25"/>
      <c r="L4" s="26"/>
      <c r="M4" s="26"/>
      <c r="N4" s="27"/>
    </row>
    <row r="5" spans="2:14" ht="21.75" customHeight="1">
      <c r="B5" s="70" t="s">
        <v>216</v>
      </c>
      <c r="C5" s="71"/>
      <c r="D5" s="71"/>
      <c r="E5" s="71"/>
      <c r="F5" s="71"/>
      <c r="G5" s="71"/>
      <c r="K5" s="28" t="s">
        <v>218</v>
      </c>
      <c r="L5" s="29"/>
      <c r="M5" s="29"/>
      <c r="N5" s="30"/>
    </row>
    <row r="6" spans="2:14" ht="12.75">
      <c r="B6" s="72" t="s">
        <v>215</v>
      </c>
      <c r="C6" s="73"/>
      <c r="D6" s="73"/>
      <c r="E6" s="73"/>
      <c r="F6" s="73"/>
      <c r="G6" s="73"/>
      <c r="K6" s="5"/>
      <c r="N6" s="20"/>
    </row>
    <row r="7" spans="2:16" ht="28.5" customHeight="1">
      <c r="B7" s="74"/>
      <c r="C7" s="74"/>
      <c r="D7" s="74"/>
      <c r="E7" s="74"/>
      <c r="F7" s="74"/>
      <c r="G7" s="74"/>
      <c r="P7" s="1"/>
    </row>
    <row r="8" spans="2:16" ht="25.5" customHeight="1">
      <c r="B8" s="5"/>
      <c r="D8" s="12">
        <v>0.5</v>
      </c>
      <c r="E8" s="12">
        <v>0.25</v>
      </c>
      <c r="F8" s="12">
        <v>0.25</v>
      </c>
      <c r="G8"/>
      <c r="H8" s="16"/>
      <c r="K8" s="39" t="s">
        <v>208</v>
      </c>
      <c r="L8" s="40" t="s">
        <v>209</v>
      </c>
      <c r="M8" s="40" t="s">
        <v>210</v>
      </c>
      <c r="N8" s="41" t="s">
        <v>211</v>
      </c>
      <c r="O8" s="67" t="s">
        <v>214</v>
      </c>
      <c r="P8" s="1"/>
    </row>
    <row r="9" spans="1:15" ht="12.75">
      <c r="A9" s="32"/>
      <c r="B9" s="29" t="s">
        <v>3</v>
      </c>
      <c r="C9" s="14" t="s">
        <v>4</v>
      </c>
      <c r="D9" s="31" t="s">
        <v>5</v>
      </c>
      <c r="E9" s="54" t="s">
        <v>6</v>
      </c>
      <c r="F9" s="54" t="s">
        <v>3</v>
      </c>
      <c r="G9" s="31" t="s">
        <v>4</v>
      </c>
      <c r="H9" s="31" t="s">
        <v>3</v>
      </c>
      <c r="I9" s="31" t="s">
        <v>4</v>
      </c>
      <c r="J9" s="31"/>
      <c r="K9" s="49" t="s">
        <v>212</v>
      </c>
      <c r="L9" s="49" t="s">
        <v>212</v>
      </c>
      <c r="M9" s="49" t="s">
        <v>212</v>
      </c>
      <c r="N9" s="49" t="s">
        <v>212</v>
      </c>
      <c r="O9" s="31"/>
    </row>
    <row r="10" spans="3:23" ht="12.75" hidden="1">
      <c r="C10" s="15">
        <v>1</v>
      </c>
      <c r="D10" s="21">
        <v>0.652969</v>
      </c>
      <c r="E10" s="59"/>
      <c r="F10" s="55"/>
      <c r="G10" s="15" t="s">
        <v>4</v>
      </c>
      <c r="H10" s="21">
        <v>0.125</v>
      </c>
      <c r="I10" s="20" t="e">
        <f>D10+#REF!+H10</f>
        <v>#REF!</v>
      </c>
      <c r="J10" s="20"/>
      <c r="K10" s="42"/>
      <c r="L10" s="43"/>
      <c r="M10" s="43"/>
      <c r="N10" s="44"/>
      <c r="U10" s="12"/>
      <c r="V10" s="12"/>
      <c r="W10" s="12"/>
    </row>
    <row r="11" spans="1:19" ht="12.75" hidden="1">
      <c r="A11" s="32"/>
      <c r="B11" s="32"/>
      <c r="C11" s="33"/>
      <c r="D11" s="34">
        <v>0.553342</v>
      </c>
      <c r="E11" s="60">
        <v>0.321658</v>
      </c>
      <c r="F11" s="56"/>
      <c r="G11" s="34">
        <v>0.875</v>
      </c>
      <c r="H11" s="34">
        <v>0.125</v>
      </c>
      <c r="I11" s="35">
        <v>1</v>
      </c>
      <c r="J11" s="66"/>
      <c r="K11" s="42"/>
      <c r="L11" s="43"/>
      <c r="M11" s="43"/>
      <c r="N11" s="44"/>
      <c r="Q11" s="9"/>
      <c r="R11" s="9"/>
      <c r="S11" s="9"/>
    </row>
    <row r="12" spans="1:23" ht="12.75">
      <c r="A12" s="13" t="s">
        <v>7</v>
      </c>
      <c r="B12" t="s">
        <v>8</v>
      </c>
      <c r="C12" s="17">
        <v>46263</v>
      </c>
      <c r="D12" s="58">
        <f>SUM(E12)+F12</f>
        <v>85674</v>
      </c>
      <c r="E12" s="68">
        <v>42837</v>
      </c>
      <c r="F12" s="69">
        <v>42837</v>
      </c>
      <c r="G12" s="50">
        <f>SUM(D12)+E12+F12</f>
        <v>171348</v>
      </c>
      <c r="H12" s="50"/>
      <c r="I12" s="50"/>
      <c r="J12" s="50">
        <v>4</v>
      </c>
      <c r="K12" s="42">
        <f>SUM(E12)/J12</f>
        <v>10709.25</v>
      </c>
      <c r="L12" s="42">
        <f>SUM(E12)/J12</f>
        <v>10709.25</v>
      </c>
      <c r="M12" s="42">
        <f>SUM(E12)/J12</f>
        <v>10709.25</v>
      </c>
      <c r="N12" s="42">
        <f>SUM(E12)/J12</f>
        <v>10709.25</v>
      </c>
      <c r="O12" s="50">
        <f>SUM(K12:N12)</f>
        <v>42837</v>
      </c>
      <c r="U12" s="2"/>
      <c r="V12" s="2"/>
      <c r="W12" s="2"/>
    </row>
    <row r="13" spans="1:23" ht="12.75">
      <c r="A13" s="13" t="s">
        <v>9</v>
      </c>
      <c r="B13" t="s">
        <v>10</v>
      </c>
      <c r="C13" s="17">
        <v>41400</v>
      </c>
      <c r="D13" s="58">
        <f aca="true" t="shared" si="0" ref="D13:D76">SUM(E13)+F13</f>
        <v>5618</v>
      </c>
      <c r="E13" s="68">
        <v>2809</v>
      </c>
      <c r="F13" s="69">
        <v>2809</v>
      </c>
      <c r="G13" s="50">
        <f aca="true" t="shared" si="1" ref="G13:G76">SUM(D13)+E13+F13</f>
        <v>11236</v>
      </c>
      <c r="H13" s="50"/>
      <c r="I13" s="50"/>
      <c r="J13" s="50">
        <v>4</v>
      </c>
      <c r="K13" s="42">
        <f aca="true" t="shared" si="2" ref="K13:K76">SUM(E13)/J13</f>
        <v>702.25</v>
      </c>
      <c r="L13" s="42">
        <f aca="true" t="shared" si="3" ref="L13:L76">SUM(E13)/J13</f>
        <v>702.25</v>
      </c>
      <c r="M13" s="42">
        <f aca="true" t="shared" si="4" ref="M13:M76">SUM(E13)/J13</f>
        <v>702.25</v>
      </c>
      <c r="N13" s="42">
        <f aca="true" t="shared" si="5" ref="N13:N76">SUM(E13)/J13</f>
        <v>702.25</v>
      </c>
      <c r="O13" s="50">
        <f aca="true" t="shared" si="6" ref="O13:O76">SUM(K13:N13)</f>
        <v>2809</v>
      </c>
      <c r="U13" s="2"/>
      <c r="V13" s="2"/>
      <c r="W13" s="2"/>
    </row>
    <row r="14" spans="1:23" ht="12.75">
      <c r="A14" s="13" t="s">
        <v>11</v>
      </c>
      <c r="B14" t="s">
        <v>12</v>
      </c>
      <c r="C14" s="17">
        <v>0</v>
      </c>
      <c r="D14" s="58">
        <f t="shared" si="0"/>
        <v>0</v>
      </c>
      <c r="E14" s="68">
        <v>0</v>
      </c>
      <c r="F14" s="69">
        <v>0</v>
      </c>
      <c r="G14" s="50">
        <f t="shared" si="1"/>
        <v>0</v>
      </c>
      <c r="H14" s="50"/>
      <c r="I14" s="50"/>
      <c r="J14" s="50">
        <v>4</v>
      </c>
      <c r="K14" s="42">
        <f t="shared" si="2"/>
        <v>0</v>
      </c>
      <c r="L14" s="42">
        <f t="shared" si="3"/>
        <v>0</v>
      </c>
      <c r="M14" s="42">
        <f t="shared" si="4"/>
        <v>0</v>
      </c>
      <c r="N14" s="42">
        <f t="shared" si="5"/>
        <v>0</v>
      </c>
      <c r="O14" s="50">
        <f t="shared" si="6"/>
        <v>0</v>
      </c>
      <c r="U14" s="2"/>
      <c r="V14" s="2"/>
      <c r="W14" s="2"/>
    </row>
    <row r="15" spans="1:23" ht="12.75">
      <c r="A15" s="13" t="s">
        <v>13</v>
      </c>
      <c r="B15" t="s">
        <v>14</v>
      </c>
      <c r="C15" s="17">
        <v>0</v>
      </c>
      <c r="D15" s="58">
        <f t="shared" si="0"/>
        <v>1404</v>
      </c>
      <c r="E15" s="68">
        <v>702</v>
      </c>
      <c r="F15" s="69">
        <v>702</v>
      </c>
      <c r="G15" s="50">
        <f t="shared" si="1"/>
        <v>2808</v>
      </c>
      <c r="H15" s="50"/>
      <c r="I15" s="50"/>
      <c r="J15" s="50">
        <v>4</v>
      </c>
      <c r="K15" s="42">
        <f t="shared" si="2"/>
        <v>175.5</v>
      </c>
      <c r="L15" s="42">
        <f t="shared" si="3"/>
        <v>175.5</v>
      </c>
      <c r="M15" s="42">
        <f t="shared" si="4"/>
        <v>175.5</v>
      </c>
      <c r="N15" s="42">
        <f t="shared" si="5"/>
        <v>175.5</v>
      </c>
      <c r="O15" s="50">
        <f t="shared" si="6"/>
        <v>702</v>
      </c>
      <c r="U15" s="2"/>
      <c r="V15" s="2"/>
      <c r="W15" s="2"/>
    </row>
    <row r="16" spans="1:23" ht="12.75">
      <c r="A16" s="13" t="s">
        <v>15</v>
      </c>
      <c r="B16" t="s">
        <v>16</v>
      </c>
      <c r="C16" s="17">
        <v>28571</v>
      </c>
      <c r="D16" s="58">
        <f t="shared" si="0"/>
        <v>8426</v>
      </c>
      <c r="E16" s="68">
        <v>4213</v>
      </c>
      <c r="F16" s="69">
        <v>4213</v>
      </c>
      <c r="G16" s="50">
        <f t="shared" si="1"/>
        <v>16852</v>
      </c>
      <c r="H16" s="50"/>
      <c r="I16" s="50"/>
      <c r="J16" s="50">
        <v>4</v>
      </c>
      <c r="K16" s="42">
        <f t="shared" si="2"/>
        <v>1053.25</v>
      </c>
      <c r="L16" s="42">
        <f t="shared" si="3"/>
        <v>1053.25</v>
      </c>
      <c r="M16" s="42">
        <f t="shared" si="4"/>
        <v>1053.25</v>
      </c>
      <c r="N16" s="42">
        <f t="shared" si="5"/>
        <v>1053.25</v>
      </c>
      <c r="O16" s="50">
        <f t="shared" si="6"/>
        <v>4213</v>
      </c>
      <c r="U16" s="2"/>
      <c r="V16" s="2"/>
      <c r="W16" s="2"/>
    </row>
    <row r="17" spans="1:23" ht="12.75">
      <c r="A17" s="13" t="s">
        <v>17</v>
      </c>
      <c r="B17" t="s">
        <v>18</v>
      </c>
      <c r="C17" s="17">
        <v>0</v>
      </c>
      <c r="D17" s="58">
        <f t="shared" si="0"/>
        <v>2808</v>
      </c>
      <c r="E17" s="68">
        <v>1404</v>
      </c>
      <c r="F17" s="69">
        <v>1404</v>
      </c>
      <c r="G17" s="50">
        <f t="shared" si="1"/>
        <v>5616</v>
      </c>
      <c r="H17" s="50"/>
      <c r="I17" s="50"/>
      <c r="J17" s="50">
        <v>4</v>
      </c>
      <c r="K17" s="42">
        <f t="shared" si="2"/>
        <v>351</v>
      </c>
      <c r="L17" s="42">
        <f t="shared" si="3"/>
        <v>351</v>
      </c>
      <c r="M17" s="42">
        <f t="shared" si="4"/>
        <v>351</v>
      </c>
      <c r="N17" s="42">
        <f t="shared" si="5"/>
        <v>351</v>
      </c>
      <c r="O17" s="50">
        <f t="shared" si="6"/>
        <v>1404</v>
      </c>
      <c r="U17" s="2"/>
      <c r="V17" s="2"/>
      <c r="W17" s="2"/>
    </row>
    <row r="18" spans="1:23" ht="12.75">
      <c r="A18" s="13" t="s">
        <v>19</v>
      </c>
      <c r="B18" t="s">
        <v>20</v>
      </c>
      <c r="C18" s="17">
        <v>0</v>
      </c>
      <c r="D18" s="58">
        <f t="shared" si="0"/>
        <v>8426</v>
      </c>
      <c r="E18" s="68">
        <v>4213</v>
      </c>
      <c r="F18" s="69">
        <v>4213</v>
      </c>
      <c r="G18" s="50">
        <f t="shared" si="1"/>
        <v>16852</v>
      </c>
      <c r="H18" s="50"/>
      <c r="I18" s="50"/>
      <c r="J18" s="50">
        <v>4</v>
      </c>
      <c r="K18" s="42">
        <f t="shared" si="2"/>
        <v>1053.25</v>
      </c>
      <c r="L18" s="42">
        <f t="shared" si="3"/>
        <v>1053.25</v>
      </c>
      <c r="M18" s="42">
        <f t="shared" si="4"/>
        <v>1053.25</v>
      </c>
      <c r="N18" s="42">
        <f t="shared" si="5"/>
        <v>1053.25</v>
      </c>
      <c r="O18" s="50">
        <f t="shared" si="6"/>
        <v>4213</v>
      </c>
      <c r="U18" s="2"/>
      <c r="V18" s="2"/>
      <c r="W18" s="2"/>
    </row>
    <row r="19" spans="1:23" ht="12.75">
      <c r="A19" s="13" t="s">
        <v>21</v>
      </c>
      <c r="B19" t="s">
        <v>22</v>
      </c>
      <c r="C19" s="17">
        <v>57971</v>
      </c>
      <c r="D19" s="58">
        <f t="shared" si="0"/>
        <v>18258</v>
      </c>
      <c r="E19" s="68">
        <v>9129</v>
      </c>
      <c r="F19" s="69">
        <v>9129</v>
      </c>
      <c r="G19" s="50">
        <f t="shared" si="1"/>
        <v>36516</v>
      </c>
      <c r="H19" s="50"/>
      <c r="I19" s="50"/>
      <c r="J19" s="50">
        <v>4</v>
      </c>
      <c r="K19" s="42">
        <f t="shared" si="2"/>
        <v>2282.25</v>
      </c>
      <c r="L19" s="42">
        <f t="shared" si="3"/>
        <v>2282.25</v>
      </c>
      <c r="M19" s="42">
        <f t="shared" si="4"/>
        <v>2282.25</v>
      </c>
      <c r="N19" s="42">
        <f t="shared" si="5"/>
        <v>2282.25</v>
      </c>
      <c r="O19" s="50">
        <f t="shared" si="6"/>
        <v>9129</v>
      </c>
      <c r="Q19" s="7"/>
      <c r="U19" s="2"/>
      <c r="V19" s="2"/>
      <c r="W19" s="2"/>
    </row>
    <row r="20" spans="1:23" ht="12.75">
      <c r="A20" s="13" t="s">
        <v>23</v>
      </c>
      <c r="B20" t="s">
        <v>24</v>
      </c>
      <c r="C20" s="17">
        <v>3600</v>
      </c>
      <c r="D20" s="58">
        <f t="shared" si="0"/>
        <v>15450</v>
      </c>
      <c r="E20" s="68">
        <v>7725</v>
      </c>
      <c r="F20" s="69">
        <v>7725</v>
      </c>
      <c r="G20" s="50">
        <f t="shared" si="1"/>
        <v>30900</v>
      </c>
      <c r="H20" s="50"/>
      <c r="I20" s="50"/>
      <c r="J20" s="50">
        <v>4</v>
      </c>
      <c r="K20" s="42">
        <f t="shared" si="2"/>
        <v>1931.25</v>
      </c>
      <c r="L20" s="42">
        <f t="shared" si="3"/>
        <v>1931.25</v>
      </c>
      <c r="M20" s="42">
        <f t="shared" si="4"/>
        <v>1931.25</v>
      </c>
      <c r="N20" s="42">
        <f t="shared" si="5"/>
        <v>1931.25</v>
      </c>
      <c r="O20" s="50">
        <f t="shared" si="6"/>
        <v>7725</v>
      </c>
      <c r="U20" s="2"/>
      <c r="V20" s="2"/>
      <c r="W20" s="2"/>
    </row>
    <row r="21" spans="1:23" ht="12.75">
      <c r="A21" s="13" t="s">
        <v>25</v>
      </c>
      <c r="B21" t="s">
        <v>26</v>
      </c>
      <c r="C21" s="17">
        <v>6857</v>
      </c>
      <c r="D21" s="58">
        <f t="shared" si="0"/>
        <v>4214</v>
      </c>
      <c r="E21" s="68">
        <v>2107</v>
      </c>
      <c r="F21" s="69">
        <v>2107</v>
      </c>
      <c r="G21" s="50">
        <f t="shared" si="1"/>
        <v>8428</v>
      </c>
      <c r="H21" s="50"/>
      <c r="I21" s="50"/>
      <c r="J21" s="50">
        <v>4</v>
      </c>
      <c r="K21" s="42">
        <f t="shared" si="2"/>
        <v>526.75</v>
      </c>
      <c r="L21" s="42">
        <f t="shared" si="3"/>
        <v>526.75</v>
      </c>
      <c r="M21" s="42">
        <f t="shared" si="4"/>
        <v>526.75</v>
      </c>
      <c r="N21" s="42">
        <f t="shared" si="5"/>
        <v>526.75</v>
      </c>
      <c r="O21" s="50">
        <f t="shared" si="6"/>
        <v>2107</v>
      </c>
      <c r="Q21" s="8"/>
      <c r="U21" s="2"/>
      <c r="V21" s="2"/>
      <c r="W21" s="2"/>
    </row>
    <row r="22" spans="1:23" ht="12.75">
      <c r="A22" s="13" t="s">
        <v>27</v>
      </c>
      <c r="B22" t="s">
        <v>28</v>
      </c>
      <c r="C22" s="17">
        <v>87897</v>
      </c>
      <c r="D22" s="58">
        <f t="shared" si="0"/>
        <v>117978</v>
      </c>
      <c r="E22" s="68">
        <v>58989</v>
      </c>
      <c r="F22" s="69">
        <v>58989</v>
      </c>
      <c r="G22" s="50">
        <f t="shared" si="1"/>
        <v>235956</v>
      </c>
      <c r="H22" s="50"/>
      <c r="I22" s="50"/>
      <c r="J22" s="50">
        <v>4</v>
      </c>
      <c r="K22" s="42">
        <f t="shared" si="2"/>
        <v>14747.25</v>
      </c>
      <c r="L22" s="42">
        <f t="shared" si="3"/>
        <v>14747.25</v>
      </c>
      <c r="M22" s="42">
        <f t="shared" si="4"/>
        <v>14747.25</v>
      </c>
      <c r="N22" s="42">
        <f t="shared" si="5"/>
        <v>14747.25</v>
      </c>
      <c r="O22" s="50">
        <f t="shared" si="6"/>
        <v>58989</v>
      </c>
      <c r="U22" s="2"/>
      <c r="V22" s="2"/>
      <c r="W22" s="2"/>
    </row>
    <row r="23" spans="1:23" ht="12.75">
      <c r="A23" s="13" t="s">
        <v>29</v>
      </c>
      <c r="B23" t="s">
        <v>30</v>
      </c>
      <c r="C23" s="17">
        <v>15314</v>
      </c>
      <c r="D23" s="58">
        <f t="shared" si="0"/>
        <v>29494</v>
      </c>
      <c r="E23" s="68">
        <v>14747</v>
      </c>
      <c r="F23" s="69">
        <v>14747</v>
      </c>
      <c r="G23" s="50">
        <f t="shared" si="1"/>
        <v>58988</v>
      </c>
      <c r="H23" s="50"/>
      <c r="I23" s="50"/>
      <c r="J23" s="50">
        <v>4</v>
      </c>
      <c r="K23" s="42">
        <f t="shared" si="2"/>
        <v>3686.75</v>
      </c>
      <c r="L23" s="42">
        <f t="shared" si="3"/>
        <v>3686.75</v>
      </c>
      <c r="M23" s="42">
        <f t="shared" si="4"/>
        <v>3686.75</v>
      </c>
      <c r="N23" s="42">
        <f t="shared" si="5"/>
        <v>3686.75</v>
      </c>
      <c r="O23" s="50">
        <f t="shared" si="6"/>
        <v>14747</v>
      </c>
      <c r="U23" s="2"/>
      <c r="V23" s="2"/>
      <c r="W23" s="2"/>
    </row>
    <row r="24" spans="1:23" ht="12.75">
      <c r="A24" s="13" t="s">
        <v>31</v>
      </c>
      <c r="B24" t="s">
        <v>32</v>
      </c>
      <c r="C24" s="17">
        <v>62971</v>
      </c>
      <c r="D24" s="58">
        <f t="shared" si="0"/>
        <v>16854</v>
      </c>
      <c r="E24" s="68">
        <v>8427</v>
      </c>
      <c r="F24" s="69">
        <v>8427</v>
      </c>
      <c r="G24" s="50">
        <f t="shared" si="1"/>
        <v>33708</v>
      </c>
      <c r="H24" s="50"/>
      <c r="I24" s="50"/>
      <c r="J24" s="50">
        <v>4</v>
      </c>
      <c r="K24" s="42">
        <f t="shared" si="2"/>
        <v>2106.75</v>
      </c>
      <c r="L24" s="42">
        <f t="shared" si="3"/>
        <v>2106.75</v>
      </c>
      <c r="M24" s="42">
        <f t="shared" si="4"/>
        <v>2106.75</v>
      </c>
      <c r="N24" s="42">
        <f t="shared" si="5"/>
        <v>2106.75</v>
      </c>
      <c r="O24" s="50">
        <f t="shared" si="6"/>
        <v>8427</v>
      </c>
      <c r="U24" s="2"/>
      <c r="V24" s="2"/>
      <c r="W24" s="2"/>
    </row>
    <row r="25" spans="1:23" ht="12.75">
      <c r="A25" s="13" t="s">
        <v>33</v>
      </c>
      <c r="B25" t="s">
        <v>34</v>
      </c>
      <c r="C25" s="17">
        <v>49143</v>
      </c>
      <c r="D25" s="58">
        <f t="shared" si="0"/>
        <v>8426</v>
      </c>
      <c r="E25" s="68">
        <v>4213</v>
      </c>
      <c r="F25" s="69">
        <v>4213</v>
      </c>
      <c r="G25" s="50">
        <f t="shared" si="1"/>
        <v>16852</v>
      </c>
      <c r="H25" s="50"/>
      <c r="I25" s="50"/>
      <c r="J25" s="50">
        <v>4</v>
      </c>
      <c r="K25" s="42">
        <f t="shared" si="2"/>
        <v>1053.25</v>
      </c>
      <c r="L25" s="42">
        <f t="shared" si="3"/>
        <v>1053.25</v>
      </c>
      <c r="M25" s="42">
        <f t="shared" si="4"/>
        <v>1053.25</v>
      </c>
      <c r="N25" s="42">
        <f t="shared" si="5"/>
        <v>1053.25</v>
      </c>
      <c r="O25" s="50">
        <f t="shared" si="6"/>
        <v>4213</v>
      </c>
      <c r="U25" s="2"/>
      <c r="V25" s="2"/>
      <c r="W25" s="2"/>
    </row>
    <row r="26" spans="1:23" ht="12.75">
      <c r="A26" s="13" t="s">
        <v>35</v>
      </c>
      <c r="B26" t="s">
        <v>36</v>
      </c>
      <c r="C26" s="17">
        <v>0</v>
      </c>
      <c r="D26" s="58">
        <f t="shared" si="0"/>
        <v>2808</v>
      </c>
      <c r="E26" s="68">
        <v>1404</v>
      </c>
      <c r="F26" s="69">
        <v>1404</v>
      </c>
      <c r="G26" s="50">
        <f t="shared" si="1"/>
        <v>5616</v>
      </c>
      <c r="H26" s="50"/>
      <c r="I26" s="50"/>
      <c r="J26" s="50">
        <v>4</v>
      </c>
      <c r="K26" s="42">
        <f t="shared" si="2"/>
        <v>351</v>
      </c>
      <c r="L26" s="42">
        <f t="shared" si="3"/>
        <v>351</v>
      </c>
      <c r="M26" s="42">
        <f t="shared" si="4"/>
        <v>351</v>
      </c>
      <c r="N26" s="42">
        <f t="shared" si="5"/>
        <v>351</v>
      </c>
      <c r="O26" s="50">
        <f t="shared" si="6"/>
        <v>1404</v>
      </c>
      <c r="U26" s="2"/>
      <c r="V26" s="2"/>
      <c r="W26" s="2"/>
    </row>
    <row r="27" spans="1:23" ht="12.75">
      <c r="A27" s="13" t="s">
        <v>37</v>
      </c>
      <c r="B27" t="s">
        <v>38</v>
      </c>
      <c r="C27" s="17">
        <v>0</v>
      </c>
      <c r="D27" s="58">
        <f t="shared" si="0"/>
        <v>9832</v>
      </c>
      <c r="E27" s="68">
        <v>4916</v>
      </c>
      <c r="F27" s="69">
        <v>4916</v>
      </c>
      <c r="G27" s="50">
        <f t="shared" si="1"/>
        <v>19664</v>
      </c>
      <c r="H27" s="50"/>
      <c r="I27" s="50"/>
      <c r="J27" s="50">
        <v>4</v>
      </c>
      <c r="K27" s="42">
        <f t="shared" si="2"/>
        <v>1229</v>
      </c>
      <c r="L27" s="42">
        <f t="shared" si="3"/>
        <v>1229</v>
      </c>
      <c r="M27" s="42">
        <f t="shared" si="4"/>
        <v>1229</v>
      </c>
      <c r="N27" s="42">
        <f t="shared" si="5"/>
        <v>1229</v>
      </c>
      <c r="O27" s="50">
        <f t="shared" si="6"/>
        <v>4916</v>
      </c>
      <c r="U27" s="2"/>
      <c r="V27" s="2"/>
      <c r="W27" s="2"/>
    </row>
    <row r="28" spans="1:23" ht="12.75">
      <c r="A28" s="13" t="s">
        <v>39</v>
      </c>
      <c r="B28" t="s">
        <v>40</v>
      </c>
      <c r="C28" s="17">
        <v>0</v>
      </c>
      <c r="D28" s="58">
        <f t="shared" si="0"/>
        <v>37922</v>
      </c>
      <c r="E28" s="68">
        <v>18961</v>
      </c>
      <c r="F28" s="69">
        <v>18961</v>
      </c>
      <c r="G28" s="50">
        <f t="shared" si="1"/>
        <v>75844</v>
      </c>
      <c r="H28" s="50"/>
      <c r="I28" s="50"/>
      <c r="J28" s="50">
        <v>4</v>
      </c>
      <c r="K28" s="42">
        <f t="shared" si="2"/>
        <v>4740.25</v>
      </c>
      <c r="L28" s="42">
        <f t="shared" si="3"/>
        <v>4740.25</v>
      </c>
      <c r="M28" s="42">
        <f t="shared" si="4"/>
        <v>4740.25</v>
      </c>
      <c r="N28" s="42">
        <f t="shared" si="5"/>
        <v>4740.25</v>
      </c>
      <c r="O28" s="50">
        <f t="shared" si="6"/>
        <v>18961</v>
      </c>
      <c r="U28" s="2"/>
      <c r="V28" s="2"/>
      <c r="W28" s="2"/>
    </row>
    <row r="29" spans="1:23" ht="12.75">
      <c r="A29" s="13" t="s">
        <v>41</v>
      </c>
      <c r="B29" t="s">
        <v>42</v>
      </c>
      <c r="C29" s="17">
        <v>123429</v>
      </c>
      <c r="D29" s="58">
        <f t="shared" si="0"/>
        <v>19662</v>
      </c>
      <c r="E29" s="68">
        <v>9831</v>
      </c>
      <c r="F29" s="69">
        <v>9831</v>
      </c>
      <c r="G29" s="50">
        <f t="shared" si="1"/>
        <v>39324</v>
      </c>
      <c r="H29" s="50"/>
      <c r="I29" s="50"/>
      <c r="J29" s="50">
        <v>4</v>
      </c>
      <c r="K29" s="42">
        <f t="shared" si="2"/>
        <v>2457.75</v>
      </c>
      <c r="L29" s="42">
        <f t="shared" si="3"/>
        <v>2457.75</v>
      </c>
      <c r="M29" s="42">
        <f t="shared" si="4"/>
        <v>2457.75</v>
      </c>
      <c r="N29" s="42">
        <f t="shared" si="5"/>
        <v>2457.75</v>
      </c>
      <c r="O29" s="50">
        <f t="shared" si="6"/>
        <v>9831</v>
      </c>
      <c r="U29" s="2"/>
      <c r="V29" s="2"/>
      <c r="W29" s="2"/>
    </row>
    <row r="30" spans="1:23" ht="12.75">
      <c r="A30" s="13" t="s">
        <v>43</v>
      </c>
      <c r="B30" t="s">
        <v>44</v>
      </c>
      <c r="C30" s="17">
        <v>0</v>
      </c>
      <c r="D30" s="58">
        <f t="shared" si="0"/>
        <v>8426</v>
      </c>
      <c r="E30" s="68">
        <v>4213</v>
      </c>
      <c r="F30" s="69">
        <v>4213</v>
      </c>
      <c r="G30" s="50">
        <f t="shared" si="1"/>
        <v>16852</v>
      </c>
      <c r="H30" s="50"/>
      <c r="I30" s="50"/>
      <c r="J30" s="50">
        <v>4</v>
      </c>
      <c r="K30" s="42">
        <f t="shared" si="2"/>
        <v>1053.25</v>
      </c>
      <c r="L30" s="42">
        <f t="shared" si="3"/>
        <v>1053.25</v>
      </c>
      <c r="M30" s="42">
        <f t="shared" si="4"/>
        <v>1053.25</v>
      </c>
      <c r="N30" s="42">
        <f t="shared" si="5"/>
        <v>1053.25</v>
      </c>
      <c r="O30" s="50">
        <f t="shared" si="6"/>
        <v>4213</v>
      </c>
      <c r="U30" s="2"/>
      <c r="V30" s="2"/>
      <c r="W30" s="2"/>
    </row>
    <row r="31" spans="1:23" ht="12.75">
      <c r="A31" s="13" t="s">
        <v>45</v>
      </c>
      <c r="B31" t="s">
        <v>46</v>
      </c>
      <c r="C31" s="17">
        <v>0</v>
      </c>
      <c r="D31" s="58">
        <f t="shared" si="0"/>
        <v>8426</v>
      </c>
      <c r="E31" s="68">
        <v>4213</v>
      </c>
      <c r="F31" s="69">
        <v>4213</v>
      </c>
      <c r="G31" s="50">
        <f t="shared" si="1"/>
        <v>16852</v>
      </c>
      <c r="H31" s="50"/>
      <c r="I31" s="50"/>
      <c r="J31" s="50">
        <v>4</v>
      </c>
      <c r="K31" s="42">
        <f t="shared" si="2"/>
        <v>1053.25</v>
      </c>
      <c r="L31" s="42">
        <f t="shared" si="3"/>
        <v>1053.25</v>
      </c>
      <c r="M31" s="42">
        <f t="shared" si="4"/>
        <v>1053.25</v>
      </c>
      <c r="N31" s="42">
        <f t="shared" si="5"/>
        <v>1053.25</v>
      </c>
      <c r="O31" s="50">
        <f t="shared" si="6"/>
        <v>4213</v>
      </c>
      <c r="U31" s="2"/>
      <c r="V31" s="2"/>
      <c r="W31" s="2"/>
    </row>
    <row r="32" spans="1:23" ht="12.75">
      <c r="A32" s="13" t="s">
        <v>47</v>
      </c>
      <c r="B32" t="s">
        <v>48</v>
      </c>
      <c r="C32" s="17">
        <v>5943</v>
      </c>
      <c r="D32" s="58">
        <f t="shared" si="0"/>
        <v>4214</v>
      </c>
      <c r="E32" s="68">
        <v>2107</v>
      </c>
      <c r="F32" s="69">
        <v>2107</v>
      </c>
      <c r="G32" s="50">
        <f t="shared" si="1"/>
        <v>8428</v>
      </c>
      <c r="H32" s="50"/>
      <c r="I32" s="50"/>
      <c r="J32" s="50">
        <v>4</v>
      </c>
      <c r="K32" s="42">
        <f t="shared" si="2"/>
        <v>526.75</v>
      </c>
      <c r="L32" s="42">
        <f t="shared" si="3"/>
        <v>526.75</v>
      </c>
      <c r="M32" s="42">
        <f t="shared" si="4"/>
        <v>526.75</v>
      </c>
      <c r="N32" s="42">
        <f t="shared" si="5"/>
        <v>526.75</v>
      </c>
      <c r="O32" s="50">
        <f t="shared" si="6"/>
        <v>2107</v>
      </c>
      <c r="U32" s="2"/>
      <c r="V32" s="2"/>
      <c r="W32" s="2"/>
    </row>
    <row r="33" spans="1:23" ht="12.75">
      <c r="A33" s="13" t="s">
        <v>49</v>
      </c>
      <c r="B33" t="s">
        <v>50</v>
      </c>
      <c r="C33" s="17">
        <v>0</v>
      </c>
      <c r="D33" s="58">
        <f t="shared" si="0"/>
        <v>2808</v>
      </c>
      <c r="E33" s="68">
        <v>1404</v>
      </c>
      <c r="F33" s="69">
        <v>1404</v>
      </c>
      <c r="G33" s="50">
        <f t="shared" si="1"/>
        <v>5616</v>
      </c>
      <c r="H33" s="50"/>
      <c r="I33" s="50"/>
      <c r="J33" s="50">
        <v>4</v>
      </c>
      <c r="K33" s="42">
        <f t="shared" si="2"/>
        <v>351</v>
      </c>
      <c r="L33" s="42">
        <f t="shared" si="3"/>
        <v>351</v>
      </c>
      <c r="M33" s="42">
        <f t="shared" si="4"/>
        <v>351</v>
      </c>
      <c r="N33" s="42">
        <f t="shared" si="5"/>
        <v>351</v>
      </c>
      <c r="O33" s="50">
        <f t="shared" si="6"/>
        <v>1404</v>
      </c>
      <c r="U33" s="2"/>
      <c r="V33" s="2"/>
      <c r="W33" s="2"/>
    </row>
    <row r="34" spans="1:23" ht="12.75">
      <c r="A34" s="13" t="s">
        <v>51</v>
      </c>
      <c r="B34" t="s">
        <v>52</v>
      </c>
      <c r="C34" s="17">
        <v>20686</v>
      </c>
      <c r="D34" s="58">
        <f t="shared" si="0"/>
        <v>32304</v>
      </c>
      <c r="E34" s="68">
        <v>16152</v>
      </c>
      <c r="F34" s="69">
        <v>16152</v>
      </c>
      <c r="G34" s="50">
        <f t="shared" si="1"/>
        <v>64608</v>
      </c>
      <c r="H34" s="50"/>
      <c r="I34" s="50"/>
      <c r="J34" s="50">
        <v>4</v>
      </c>
      <c r="K34" s="42">
        <f t="shared" si="2"/>
        <v>4038</v>
      </c>
      <c r="L34" s="42">
        <f t="shared" si="3"/>
        <v>4038</v>
      </c>
      <c r="M34" s="42">
        <f t="shared" si="4"/>
        <v>4038</v>
      </c>
      <c r="N34" s="42">
        <f t="shared" si="5"/>
        <v>4038</v>
      </c>
      <c r="O34" s="50">
        <f t="shared" si="6"/>
        <v>16152</v>
      </c>
      <c r="U34" s="2"/>
      <c r="V34" s="2"/>
      <c r="W34" s="2"/>
    </row>
    <row r="35" spans="1:23" ht="12.75">
      <c r="A35" s="13" t="s">
        <v>53</v>
      </c>
      <c r="B35" t="s">
        <v>54</v>
      </c>
      <c r="C35" s="17">
        <v>28571</v>
      </c>
      <c r="D35" s="58">
        <f t="shared" si="0"/>
        <v>7022</v>
      </c>
      <c r="E35" s="68">
        <v>3511</v>
      </c>
      <c r="F35" s="69">
        <v>3511</v>
      </c>
      <c r="G35" s="50">
        <f t="shared" si="1"/>
        <v>14044</v>
      </c>
      <c r="H35" s="50"/>
      <c r="I35" s="50"/>
      <c r="J35" s="50">
        <v>4</v>
      </c>
      <c r="K35" s="42">
        <f t="shared" si="2"/>
        <v>877.75</v>
      </c>
      <c r="L35" s="42">
        <f t="shared" si="3"/>
        <v>877.75</v>
      </c>
      <c r="M35" s="42">
        <f t="shared" si="4"/>
        <v>877.75</v>
      </c>
      <c r="N35" s="42">
        <f t="shared" si="5"/>
        <v>877.75</v>
      </c>
      <c r="O35" s="50">
        <f t="shared" si="6"/>
        <v>3511</v>
      </c>
      <c r="U35" s="2"/>
      <c r="V35" s="2"/>
      <c r="W35" s="2"/>
    </row>
    <row r="36" spans="1:23" ht="12.75">
      <c r="A36" s="13" t="s">
        <v>55</v>
      </c>
      <c r="B36" t="s">
        <v>56</v>
      </c>
      <c r="C36" s="17">
        <v>0</v>
      </c>
      <c r="D36" s="58">
        <f t="shared" si="0"/>
        <v>12640</v>
      </c>
      <c r="E36" s="68">
        <v>6320</v>
      </c>
      <c r="F36" s="69">
        <v>6320</v>
      </c>
      <c r="G36" s="50">
        <f t="shared" si="1"/>
        <v>25280</v>
      </c>
      <c r="H36" s="50"/>
      <c r="I36" s="50"/>
      <c r="J36" s="50">
        <v>4</v>
      </c>
      <c r="K36" s="42">
        <f t="shared" si="2"/>
        <v>1580</v>
      </c>
      <c r="L36" s="42">
        <f t="shared" si="3"/>
        <v>1580</v>
      </c>
      <c r="M36" s="42">
        <f t="shared" si="4"/>
        <v>1580</v>
      </c>
      <c r="N36" s="42">
        <f t="shared" si="5"/>
        <v>1580</v>
      </c>
      <c r="O36" s="50">
        <f t="shared" si="6"/>
        <v>6320</v>
      </c>
      <c r="U36" s="2"/>
      <c r="V36" s="2"/>
      <c r="W36" s="2"/>
    </row>
    <row r="37" spans="1:23" ht="12.75">
      <c r="A37" s="13" t="s">
        <v>57</v>
      </c>
      <c r="B37" t="s">
        <v>58</v>
      </c>
      <c r="C37" s="17">
        <v>134406</v>
      </c>
      <c r="D37" s="58">
        <f t="shared" si="0"/>
        <v>26686</v>
      </c>
      <c r="E37" s="68">
        <v>13343</v>
      </c>
      <c r="F37" s="69">
        <v>13343</v>
      </c>
      <c r="G37" s="50">
        <f t="shared" si="1"/>
        <v>53372</v>
      </c>
      <c r="H37" s="50"/>
      <c r="I37" s="50"/>
      <c r="J37" s="50">
        <v>4</v>
      </c>
      <c r="K37" s="42">
        <f t="shared" si="2"/>
        <v>3335.75</v>
      </c>
      <c r="L37" s="42">
        <f t="shared" si="3"/>
        <v>3335.75</v>
      </c>
      <c r="M37" s="42">
        <f t="shared" si="4"/>
        <v>3335.75</v>
      </c>
      <c r="N37" s="42">
        <f t="shared" si="5"/>
        <v>3335.75</v>
      </c>
      <c r="O37" s="50">
        <f t="shared" si="6"/>
        <v>13343</v>
      </c>
      <c r="U37" s="2"/>
      <c r="V37" s="2"/>
      <c r="W37" s="2"/>
    </row>
    <row r="38" spans="1:23" ht="12.75">
      <c r="A38" s="13" t="s">
        <v>59</v>
      </c>
      <c r="B38" t="s">
        <v>60</v>
      </c>
      <c r="C38" s="17">
        <v>0</v>
      </c>
      <c r="D38" s="58">
        <f t="shared" si="0"/>
        <v>1404</v>
      </c>
      <c r="E38" s="68">
        <v>702</v>
      </c>
      <c r="F38" s="69">
        <v>702</v>
      </c>
      <c r="G38" s="50">
        <f t="shared" si="1"/>
        <v>2808</v>
      </c>
      <c r="H38" s="50"/>
      <c r="I38" s="50"/>
      <c r="J38" s="50">
        <v>4</v>
      </c>
      <c r="K38" s="42">
        <f t="shared" si="2"/>
        <v>175.5</v>
      </c>
      <c r="L38" s="42">
        <f t="shared" si="3"/>
        <v>175.5</v>
      </c>
      <c r="M38" s="42">
        <f t="shared" si="4"/>
        <v>175.5</v>
      </c>
      <c r="N38" s="42">
        <f t="shared" si="5"/>
        <v>175.5</v>
      </c>
      <c r="O38" s="50">
        <f t="shared" si="6"/>
        <v>702</v>
      </c>
      <c r="U38" s="2"/>
      <c r="V38" s="2"/>
      <c r="W38" s="2"/>
    </row>
    <row r="39" spans="1:23" ht="12.75">
      <c r="A39" s="13" t="s">
        <v>61</v>
      </c>
      <c r="B39" t="s">
        <v>62</v>
      </c>
      <c r="C39" s="17">
        <v>0</v>
      </c>
      <c r="D39" s="58">
        <f t="shared" si="0"/>
        <v>1404</v>
      </c>
      <c r="E39" s="68">
        <v>702</v>
      </c>
      <c r="F39" s="69">
        <v>702</v>
      </c>
      <c r="G39" s="50">
        <f t="shared" si="1"/>
        <v>2808</v>
      </c>
      <c r="H39" s="50"/>
      <c r="I39" s="50"/>
      <c r="J39" s="50">
        <v>4</v>
      </c>
      <c r="K39" s="42">
        <f t="shared" si="2"/>
        <v>175.5</v>
      </c>
      <c r="L39" s="42">
        <f t="shared" si="3"/>
        <v>175.5</v>
      </c>
      <c r="M39" s="42">
        <f t="shared" si="4"/>
        <v>175.5</v>
      </c>
      <c r="N39" s="42">
        <f t="shared" si="5"/>
        <v>175.5</v>
      </c>
      <c r="O39" s="50">
        <f t="shared" si="6"/>
        <v>702</v>
      </c>
      <c r="U39" s="2"/>
      <c r="V39" s="2"/>
      <c r="W39" s="2"/>
    </row>
    <row r="40" spans="1:23" ht="12.75">
      <c r="A40" s="13" t="s">
        <v>63</v>
      </c>
      <c r="B40" t="s">
        <v>64</v>
      </c>
      <c r="C40" s="17">
        <v>48114</v>
      </c>
      <c r="D40" s="58">
        <f t="shared" si="0"/>
        <v>15450</v>
      </c>
      <c r="E40" s="68">
        <v>7725</v>
      </c>
      <c r="F40" s="69">
        <v>7725</v>
      </c>
      <c r="G40" s="50">
        <f t="shared" si="1"/>
        <v>30900</v>
      </c>
      <c r="H40" s="50"/>
      <c r="I40" s="50"/>
      <c r="J40" s="50">
        <v>4</v>
      </c>
      <c r="K40" s="42">
        <f t="shared" si="2"/>
        <v>1931.25</v>
      </c>
      <c r="L40" s="42">
        <f t="shared" si="3"/>
        <v>1931.25</v>
      </c>
      <c r="M40" s="42">
        <f t="shared" si="4"/>
        <v>1931.25</v>
      </c>
      <c r="N40" s="42">
        <f t="shared" si="5"/>
        <v>1931.25</v>
      </c>
      <c r="O40" s="50">
        <f t="shared" si="6"/>
        <v>7725</v>
      </c>
      <c r="U40" s="2"/>
      <c r="V40" s="2"/>
      <c r="W40" s="2"/>
    </row>
    <row r="41" spans="1:23" ht="12.75">
      <c r="A41" s="13" t="s">
        <v>65</v>
      </c>
      <c r="B41" t="s">
        <v>66</v>
      </c>
      <c r="C41" s="17">
        <v>0</v>
      </c>
      <c r="D41" s="58">
        <f t="shared" si="0"/>
        <v>5618</v>
      </c>
      <c r="E41" s="68">
        <v>2809</v>
      </c>
      <c r="F41" s="69">
        <v>2809</v>
      </c>
      <c r="G41" s="50">
        <f t="shared" si="1"/>
        <v>11236</v>
      </c>
      <c r="H41" s="50"/>
      <c r="I41" s="50"/>
      <c r="J41" s="50">
        <v>4</v>
      </c>
      <c r="K41" s="42">
        <f t="shared" si="2"/>
        <v>702.25</v>
      </c>
      <c r="L41" s="42">
        <f t="shared" si="3"/>
        <v>702.25</v>
      </c>
      <c r="M41" s="42">
        <f t="shared" si="4"/>
        <v>702.25</v>
      </c>
      <c r="N41" s="42">
        <f t="shared" si="5"/>
        <v>702.25</v>
      </c>
      <c r="O41" s="50">
        <f t="shared" si="6"/>
        <v>2809</v>
      </c>
      <c r="U41" s="2"/>
      <c r="V41" s="2"/>
      <c r="W41" s="2"/>
    </row>
    <row r="42" spans="1:23" ht="12.75">
      <c r="A42" s="13" t="s">
        <v>67</v>
      </c>
      <c r="B42" t="s">
        <v>68</v>
      </c>
      <c r="C42" s="17">
        <v>16914</v>
      </c>
      <c r="D42" s="58">
        <f t="shared" si="0"/>
        <v>14044</v>
      </c>
      <c r="E42" s="68">
        <v>7022</v>
      </c>
      <c r="F42" s="69">
        <v>7022</v>
      </c>
      <c r="G42" s="50">
        <f t="shared" si="1"/>
        <v>28088</v>
      </c>
      <c r="H42" s="50"/>
      <c r="I42" s="50"/>
      <c r="J42" s="50">
        <v>4</v>
      </c>
      <c r="K42" s="42">
        <f t="shared" si="2"/>
        <v>1755.5</v>
      </c>
      <c r="L42" s="42">
        <f t="shared" si="3"/>
        <v>1755.5</v>
      </c>
      <c r="M42" s="42">
        <f t="shared" si="4"/>
        <v>1755.5</v>
      </c>
      <c r="N42" s="42">
        <f t="shared" si="5"/>
        <v>1755.5</v>
      </c>
      <c r="O42" s="50">
        <f t="shared" si="6"/>
        <v>7022</v>
      </c>
      <c r="U42" s="2"/>
      <c r="V42" s="2"/>
      <c r="W42" s="2"/>
    </row>
    <row r="43" spans="1:23" ht="12.75">
      <c r="A43" s="13" t="s">
        <v>69</v>
      </c>
      <c r="B43" t="s">
        <v>70</v>
      </c>
      <c r="C43" s="17">
        <v>124000</v>
      </c>
      <c r="D43" s="58">
        <f t="shared" si="0"/>
        <v>66012</v>
      </c>
      <c r="E43" s="68">
        <v>33006</v>
      </c>
      <c r="F43" s="69">
        <v>33006</v>
      </c>
      <c r="G43" s="50">
        <f t="shared" si="1"/>
        <v>132024</v>
      </c>
      <c r="H43" s="50"/>
      <c r="I43" s="50"/>
      <c r="J43" s="50">
        <v>4</v>
      </c>
      <c r="K43" s="42">
        <f t="shared" si="2"/>
        <v>8251.5</v>
      </c>
      <c r="L43" s="42">
        <f t="shared" si="3"/>
        <v>8251.5</v>
      </c>
      <c r="M43" s="42">
        <f t="shared" si="4"/>
        <v>8251.5</v>
      </c>
      <c r="N43" s="42">
        <f t="shared" si="5"/>
        <v>8251.5</v>
      </c>
      <c r="O43" s="50">
        <f t="shared" si="6"/>
        <v>33006</v>
      </c>
      <c r="U43" s="2"/>
      <c r="V43" s="2"/>
      <c r="W43" s="2"/>
    </row>
    <row r="44" spans="1:23" ht="12.75">
      <c r="A44" s="13" t="s">
        <v>71</v>
      </c>
      <c r="B44" t="s">
        <v>72</v>
      </c>
      <c r="C44" s="17">
        <v>51429</v>
      </c>
      <c r="D44" s="58">
        <f t="shared" si="0"/>
        <v>18258</v>
      </c>
      <c r="E44" s="68">
        <v>9129</v>
      </c>
      <c r="F44" s="69">
        <v>9129</v>
      </c>
      <c r="G44" s="50">
        <f t="shared" si="1"/>
        <v>36516</v>
      </c>
      <c r="H44" s="50"/>
      <c r="I44" s="50"/>
      <c r="J44" s="50">
        <v>4</v>
      </c>
      <c r="K44" s="42">
        <f t="shared" si="2"/>
        <v>2282.25</v>
      </c>
      <c r="L44" s="42">
        <f t="shared" si="3"/>
        <v>2282.25</v>
      </c>
      <c r="M44" s="42">
        <f t="shared" si="4"/>
        <v>2282.25</v>
      </c>
      <c r="N44" s="42">
        <f t="shared" si="5"/>
        <v>2282.25</v>
      </c>
      <c r="O44" s="50">
        <f t="shared" si="6"/>
        <v>9129</v>
      </c>
      <c r="U44" s="2"/>
      <c r="V44" s="2"/>
      <c r="W44" s="2"/>
    </row>
    <row r="45" spans="1:23" ht="12.75">
      <c r="A45" s="13" t="s">
        <v>73</v>
      </c>
      <c r="B45" t="s">
        <v>74</v>
      </c>
      <c r="C45" s="17">
        <v>145543</v>
      </c>
      <c r="D45" s="58">
        <f t="shared" si="0"/>
        <v>51966</v>
      </c>
      <c r="E45" s="68">
        <v>25983</v>
      </c>
      <c r="F45" s="69">
        <v>25983</v>
      </c>
      <c r="G45" s="50">
        <f t="shared" si="1"/>
        <v>103932</v>
      </c>
      <c r="H45" s="50"/>
      <c r="I45" s="50"/>
      <c r="J45" s="50">
        <v>4</v>
      </c>
      <c r="K45" s="42">
        <f t="shared" si="2"/>
        <v>6495.75</v>
      </c>
      <c r="L45" s="42">
        <f t="shared" si="3"/>
        <v>6495.75</v>
      </c>
      <c r="M45" s="42">
        <f t="shared" si="4"/>
        <v>6495.75</v>
      </c>
      <c r="N45" s="42">
        <f t="shared" si="5"/>
        <v>6495.75</v>
      </c>
      <c r="O45" s="50">
        <f t="shared" si="6"/>
        <v>25983</v>
      </c>
      <c r="U45" s="2"/>
      <c r="V45" s="2"/>
      <c r="W45" s="2"/>
    </row>
    <row r="46" spans="1:23" ht="12.75">
      <c r="A46" s="13" t="s">
        <v>75</v>
      </c>
      <c r="B46" t="s">
        <v>76</v>
      </c>
      <c r="C46" s="17">
        <v>84686</v>
      </c>
      <c r="D46" s="58">
        <f t="shared" si="0"/>
        <v>15450</v>
      </c>
      <c r="E46" s="68">
        <v>7725</v>
      </c>
      <c r="F46" s="69">
        <v>7725</v>
      </c>
      <c r="G46" s="50">
        <f t="shared" si="1"/>
        <v>30900</v>
      </c>
      <c r="H46" s="50"/>
      <c r="I46" s="50"/>
      <c r="J46" s="50">
        <v>4</v>
      </c>
      <c r="K46" s="42">
        <f t="shared" si="2"/>
        <v>1931.25</v>
      </c>
      <c r="L46" s="42">
        <f t="shared" si="3"/>
        <v>1931.25</v>
      </c>
      <c r="M46" s="42">
        <f t="shared" si="4"/>
        <v>1931.25</v>
      </c>
      <c r="N46" s="42">
        <f t="shared" si="5"/>
        <v>1931.25</v>
      </c>
      <c r="O46" s="50">
        <f t="shared" si="6"/>
        <v>7725</v>
      </c>
      <c r="U46" s="2"/>
      <c r="V46" s="2"/>
      <c r="W46" s="2"/>
    </row>
    <row r="47" spans="1:23" ht="12.75">
      <c r="A47" s="13" t="s">
        <v>77</v>
      </c>
      <c r="B47" t="s">
        <v>78</v>
      </c>
      <c r="C47" s="17">
        <v>115314</v>
      </c>
      <c r="D47" s="58">
        <f t="shared" si="0"/>
        <v>22472</v>
      </c>
      <c r="E47" s="68">
        <v>11236</v>
      </c>
      <c r="F47" s="69">
        <v>11236</v>
      </c>
      <c r="G47" s="50">
        <f t="shared" si="1"/>
        <v>44944</v>
      </c>
      <c r="H47" s="50"/>
      <c r="I47" s="50"/>
      <c r="J47" s="50">
        <v>4</v>
      </c>
      <c r="K47" s="42">
        <f t="shared" si="2"/>
        <v>2809</v>
      </c>
      <c r="L47" s="42">
        <f t="shared" si="3"/>
        <v>2809</v>
      </c>
      <c r="M47" s="42">
        <f t="shared" si="4"/>
        <v>2809</v>
      </c>
      <c r="N47" s="42">
        <f t="shared" si="5"/>
        <v>2809</v>
      </c>
      <c r="O47" s="50">
        <f t="shared" si="6"/>
        <v>11236</v>
      </c>
      <c r="U47" s="2"/>
      <c r="V47" s="2"/>
      <c r="W47" s="2"/>
    </row>
    <row r="48" spans="1:23" ht="12.75">
      <c r="A48" s="13" t="s">
        <v>79</v>
      </c>
      <c r="B48" t="s">
        <v>80</v>
      </c>
      <c r="C48" s="17">
        <v>0</v>
      </c>
      <c r="D48" s="58">
        <f t="shared" si="0"/>
        <v>1404</v>
      </c>
      <c r="E48" s="68">
        <v>702</v>
      </c>
      <c r="F48" s="69">
        <v>702</v>
      </c>
      <c r="G48" s="50">
        <f t="shared" si="1"/>
        <v>2808</v>
      </c>
      <c r="H48" s="50"/>
      <c r="I48" s="50"/>
      <c r="J48" s="50">
        <v>4</v>
      </c>
      <c r="K48" s="42">
        <f t="shared" si="2"/>
        <v>175.5</v>
      </c>
      <c r="L48" s="42">
        <f t="shared" si="3"/>
        <v>175.5</v>
      </c>
      <c r="M48" s="42">
        <f t="shared" si="4"/>
        <v>175.5</v>
      </c>
      <c r="N48" s="42">
        <f t="shared" si="5"/>
        <v>175.5</v>
      </c>
      <c r="O48" s="50">
        <f t="shared" si="6"/>
        <v>702</v>
      </c>
      <c r="U48" s="2"/>
      <c r="V48" s="2"/>
      <c r="W48" s="2"/>
    </row>
    <row r="49" spans="1:23" ht="12.75">
      <c r="A49" s="13" t="s">
        <v>81</v>
      </c>
      <c r="B49" t="s">
        <v>82</v>
      </c>
      <c r="C49" s="17">
        <v>0</v>
      </c>
      <c r="D49" s="58">
        <f t="shared" si="0"/>
        <v>0</v>
      </c>
      <c r="E49" s="68">
        <v>0</v>
      </c>
      <c r="F49" s="69">
        <v>0</v>
      </c>
      <c r="G49" s="50">
        <f t="shared" si="1"/>
        <v>0</v>
      </c>
      <c r="H49" s="50"/>
      <c r="I49" s="50"/>
      <c r="J49" s="50">
        <v>4</v>
      </c>
      <c r="K49" s="42">
        <f t="shared" si="2"/>
        <v>0</v>
      </c>
      <c r="L49" s="42">
        <f t="shared" si="3"/>
        <v>0</v>
      </c>
      <c r="M49" s="42">
        <f t="shared" si="4"/>
        <v>0</v>
      </c>
      <c r="N49" s="42">
        <f t="shared" si="5"/>
        <v>0</v>
      </c>
      <c r="O49" s="50">
        <f t="shared" si="6"/>
        <v>0</v>
      </c>
      <c r="U49" s="2"/>
      <c r="V49" s="2"/>
      <c r="W49" s="2"/>
    </row>
    <row r="50" spans="1:23" ht="12.75">
      <c r="A50" s="13" t="s">
        <v>83</v>
      </c>
      <c r="B50" t="s">
        <v>84</v>
      </c>
      <c r="C50" s="17">
        <v>60000</v>
      </c>
      <c r="D50" s="58">
        <f t="shared" si="0"/>
        <v>12640</v>
      </c>
      <c r="E50" s="68">
        <v>6320</v>
      </c>
      <c r="F50" s="69">
        <v>6320</v>
      </c>
      <c r="G50" s="50">
        <f t="shared" si="1"/>
        <v>25280</v>
      </c>
      <c r="H50" s="50"/>
      <c r="I50" s="50"/>
      <c r="J50" s="50">
        <v>4</v>
      </c>
      <c r="K50" s="42">
        <f t="shared" si="2"/>
        <v>1580</v>
      </c>
      <c r="L50" s="42">
        <f t="shared" si="3"/>
        <v>1580</v>
      </c>
      <c r="M50" s="42">
        <f t="shared" si="4"/>
        <v>1580</v>
      </c>
      <c r="N50" s="42">
        <f t="shared" si="5"/>
        <v>1580</v>
      </c>
      <c r="O50" s="50">
        <f t="shared" si="6"/>
        <v>6320</v>
      </c>
      <c r="U50" s="2"/>
      <c r="V50" s="2"/>
      <c r="W50" s="2"/>
    </row>
    <row r="51" spans="1:23" ht="12.75">
      <c r="A51" s="13" t="s">
        <v>85</v>
      </c>
      <c r="B51" t="s">
        <v>86</v>
      </c>
      <c r="C51" s="17">
        <v>0</v>
      </c>
      <c r="D51" s="58">
        <f t="shared" si="0"/>
        <v>7022</v>
      </c>
      <c r="E51" s="68">
        <v>3511</v>
      </c>
      <c r="F51" s="69">
        <v>3511</v>
      </c>
      <c r="G51" s="50">
        <f t="shared" si="1"/>
        <v>14044</v>
      </c>
      <c r="H51" s="50"/>
      <c r="I51" s="50"/>
      <c r="J51" s="50">
        <v>4</v>
      </c>
      <c r="K51" s="42">
        <f t="shared" si="2"/>
        <v>877.75</v>
      </c>
      <c r="L51" s="42">
        <f t="shared" si="3"/>
        <v>877.75</v>
      </c>
      <c r="M51" s="42">
        <f t="shared" si="4"/>
        <v>877.75</v>
      </c>
      <c r="N51" s="42">
        <f t="shared" si="5"/>
        <v>877.75</v>
      </c>
      <c r="O51" s="50">
        <f t="shared" si="6"/>
        <v>3511</v>
      </c>
      <c r="U51" s="2"/>
      <c r="V51" s="2"/>
      <c r="W51" s="2"/>
    </row>
    <row r="52" spans="1:23" ht="12.75">
      <c r="A52" s="13" t="s">
        <v>87</v>
      </c>
      <c r="B52" t="s">
        <v>88</v>
      </c>
      <c r="C52" s="17">
        <v>158971</v>
      </c>
      <c r="D52" s="58">
        <f t="shared" si="0"/>
        <v>58988</v>
      </c>
      <c r="E52" s="68">
        <v>29494</v>
      </c>
      <c r="F52" s="69">
        <v>29494</v>
      </c>
      <c r="G52" s="50">
        <f t="shared" si="1"/>
        <v>117976</v>
      </c>
      <c r="H52" s="50"/>
      <c r="I52" s="50"/>
      <c r="J52" s="50">
        <v>4</v>
      </c>
      <c r="K52" s="42">
        <f t="shared" si="2"/>
        <v>7373.5</v>
      </c>
      <c r="L52" s="42">
        <f t="shared" si="3"/>
        <v>7373.5</v>
      </c>
      <c r="M52" s="42">
        <f t="shared" si="4"/>
        <v>7373.5</v>
      </c>
      <c r="N52" s="42">
        <f t="shared" si="5"/>
        <v>7373.5</v>
      </c>
      <c r="O52" s="50">
        <f t="shared" si="6"/>
        <v>29494</v>
      </c>
      <c r="U52" s="2"/>
      <c r="V52" s="2"/>
      <c r="W52" s="2"/>
    </row>
    <row r="53" spans="1:23" ht="12.75">
      <c r="A53" s="13" t="s">
        <v>89</v>
      </c>
      <c r="B53" t="s">
        <v>90</v>
      </c>
      <c r="C53" s="17">
        <v>58286</v>
      </c>
      <c r="D53" s="58">
        <f t="shared" si="0"/>
        <v>2808</v>
      </c>
      <c r="E53" s="68">
        <v>1404</v>
      </c>
      <c r="F53" s="69">
        <v>1404</v>
      </c>
      <c r="G53" s="50">
        <f t="shared" si="1"/>
        <v>5616</v>
      </c>
      <c r="H53" s="50"/>
      <c r="I53" s="50"/>
      <c r="J53" s="50">
        <v>4</v>
      </c>
      <c r="K53" s="42">
        <f t="shared" si="2"/>
        <v>351</v>
      </c>
      <c r="L53" s="42">
        <f t="shared" si="3"/>
        <v>351</v>
      </c>
      <c r="M53" s="42">
        <f t="shared" si="4"/>
        <v>351</v>
      </c>
      <c r="N53" s="42">
        <f t="shared" si="5"/>
        <v>351</v>
      </c>
      <c r="O53" s="50">
        <f t="shared" si="6"/>
        <v>1404</v>
      </c>
      <c r="U53" s="2"/>
      <c r="V53" s="2"/>
      <c r="W53" s="2"/>
    </row>
    <row r="54" spans="1:23" ht="12.75">
      <c r="A54" s="13" t="s">
        <v>91</v>
      </c>
      <c r="B54" t="s">
        <v>92</v>
      </c>
      <c r="C54" s="17">
        <v>39714</v>
      </c>
      <c r="D54" s="58">
        <f t="shared" si="0"/>
        <v>19662</v>
      </c>
      <c r="E54" s="68">
        <v>9831</v>
      </c>
      <c r="F54" s="69">
        <v>9831</v>
      </c>
      <c r="G54" s="50">
        <f t="shared" si="1"/>
        <v>39324</v>
      </c>
      <c r="H54" s="50"/>
      <c r="I54" s="50"/>
      <c r="J54" s="50">
        <v>4</v>
      </c>
      <c r="K54" s="42">
        <f t="shared" si="2"/>
        <v>2457.75</v>
      </c>
      <c r="L54" s="42">
        <f t="shared" si="3"/>
        <v>2457.75</v>
      </c>
      <c r="M54" s="42">
        <f t="shared" si="4"/>
        <v>2457.75</v>
      </c>
      <c r="N54" s="42">
        <f t="shared" si="5"/>
        <v>2457.75</v>
      </c>
      <c r="O54" s="50">
        <f t="shared" si="6"/>
        <v>9831</v>
      </c>
      <c r="U54" s="2"/>
      <c r="V54" s="2"/>
      <c r="W54" s="2"/>
    </row>
    <row r="55" spans="1:23" ht="12.75">
      <c r="A55" s="13" t="s">
        <v>93</v>
      </c>
      <c r="B55" t="s">
        <v>94</v>
      </c>
      <c r="C55" s="17">
        <v>62149</v>
      </c>
      <c r="D55" s="58">
        <f t="shared" si="0"/>
        <v>15450</v>
      </c>
      <c r="E55" s="68">
        <v>7725</v>
      </c>
      <c r="F55" s="69">
        <v>7725</v>
      </c>
      <c r="G55" s="50">
        <f t="shared" si="1"/>
        <v>30900</v>
      </c>
      <c r="H55" s="50"/>
      <c r="I55" s="50"/>
      <c r="J55" s="50">
        <v>4</v>
      </c>
      <c r="K55" s="42">
        <f t="shared" si="2"/>
        <v>1931.25</v>
      </c>
      <c r="L55" s="42">
        <f t="shared" si="3"/>
        <v>1931.25</v>
      </c>
      <c r="M55" s="42">
        <f t="shared" si="4"/>
        <v>1931.25</v>
      </c>
      <c r="N55" s="42">
        <f t="shared" si="5"/>
        <v>1931.25</v>
      </c>
      <c r="O55" s="50">
        <f t="shared" si="6"/>
        <v>7725</v>
      </c>
      <c r="U55" s="2"/>
      <c r="V55" s="2"/>
      <c r="W55" s="2"/>
    </row>
    <row r="56" spans="1:23" ht="12.75">
      <c r="A56" s="13" t="s">
        <v>95</v>
      </c>
      <c r="B56" t="s">
        <v>96</v>
      </c>
      <c r="C56" s="17">
        <v>14857</v>
      </c>
      <c r="D56" s="58">
        <f t="shared" si="0"/>
        <v>46348</v>
      </c>
      <c r="E56" s="68">
        <v>23174</v>
      </c>
      <c r="F56" s="69">
        <v>23174</v>
      </c>
      <c r="G56" s="50">
        <f t="shared" si="1"/>
        <v>92696</v>
      </c>
      <c r="H56" s="50"/>
      <c r="I56" s="50"/>
      <c r="J56" s="50">
        <v>4</v>
      </c>
      <c r="K56" s="42">
        <f t="shared" si="2"/>
        <v>5793.5</v>
      </c>
      <c r="L56" s="42">
        <f t="shared" si="3"/>
        <v>5793.5</v>
      </c>
      <c r="M56" s="42">
        <f t="shared" si="4"/>
        <v>5793.5</v>
      </c>
      <c r="N56" s="42">
        <f t="shared" si="5"/>
        <v>5793.5</v>
      </c>
      <c r="O56" s="50">
        <f t="shared" si="6"/>
        <v>23174</v>
      </c>
      <c r="U56" s="2"/>
      <c r="V56" s="2"/>
      <c r="W56" s="2"/>
    </row>
    <row r="57" spans="1:23" ht="12.75">
      <c r="A57" s="13" t="s">
        <v>97</v>
      </c>
      <c r="B57" t="s">
        <v>98</v>
      </c>
      <c r="C57" s="17">
        <v>11429</v>
      </c>
      <c r="D57" s="58">
        <f t="shared" si="0"/>
        <v>23876</v>
      </c>
      <c r="E57" s="68">
        <v>11938</v>
      </c>
      <c r="F57" s="69">
        <v>11938</v>
      </c>
      <c r="G57" s="50">
        <f t="shared" si="1"/>
        <v>47752</v>
      </c>
      <c r="H57" s="50"/>
      <c r="I57" s="50"/>
      <c r="J57" s="50">
        <v>4</v>
      </c>
      <c r="K57" s="42">
        <f t="shared" si="2"/>
        <v>2984.5</v>
      </c>
      <c r="L57" s="42">
        <f t="shared" si="3"/>
        <v>2984.5</v>
      </c>
      <c r="M57" s="42">
        <f t="shared" si="4"/>
        <v>2984.5</v>
      </c>
      <c r="N57" s="42">
        <f t="shared" si="5"/>
        <v>2984.5</v>
      </c>
      <c r="O57" s="50">
        <f t="shared" si="6"/>
        <v>11938</v>
      </c>
      <c r="U57" s="2"/>
      <c r="V57" s="2"/>
      <c r="W57" s="2"/>
    </row>
    <row r="58" spans="1:23" ht="12.75">
      <c r="A58" s="13" t="s">
        <v>99</v>
      </c>
      <c r="B58" t="s">
        <v>100</v>
      </c>
      <c r="C58" s="17">
        <v>0</v>
      </c>
      <c r="D58" s="58">
        <f t="shared" si="0"/>
        <v>4214</v>
      </c>
      <c r="E58" s="68">
        <v>2107</v>
      </c>
      <c r="F58" s="69">
        <v>2107</v>
      </c>
      <c r="G58" s="50">
        <f t="shared" si="1"/>
        <v>8428</v>
      </c>
      <c r="H58" s="50"/>
      <c r="I58" s="50"/>
      <c r="J58" s="50">
        <v>4</v>
      </c>
      <c r="K58" s="42">
        <f t="shared" si="2"/>
        <v>526.75</v>
      </c>
      <c r="L58" s="42">
        <f t="shared" si="3"/>
        <v>526.75</v>
      </c>
      <c r="M58" s="42">
        <f t="shared" si="4"/>
        <v>526.75</v>
      </c>
      <c r="N58" s="42">
        <f t="shared" si="5"/>
        <v>526.75</v>
      </c>
      <c r="O58" s="50">
        <f t="shared" si="6"/>
        <v>2107</v>
      </c>
      <c r="U58" s="2"/>
      <c r="V58" s="2"/>
      <c r="W58" s="2"/>
    </row>
    <row r="59" spans="1:23" ht="12.75">
      <c r="A59" s="13" t="s">
        <v>101</v>
      </c>
      <c r="B59" t="s">
        <v>102</v>
      </c>
      <c r="C59" s="17">
        <v>0</v>
      </c>
      <c r="D59" s="58">
        <f t="shared" si="0"/>
        <v>0</v>
      </c>
      <c r="E59" s="68">
        <v>0</v>
      </c>
      <c r="F59" s="69">
        <v>0</v>
      </c>
      <c r="G59" s="50">
        <f t="shared" si="1"/>
        <v>0</v>
      </c>
      <c r="H59" s="50"/>
      <c r="I59" s="50"/>
      <c r="J59" s="50">
        <v>4</v>
      </c>
      <c r="K59" s="42">
        <f t="shared" si="2"/>
        <v>0</v>
      </c>
      <c r="L59" s="42">
        <f t="shared" si="3"/>
        <v>0</v>
      </c>
      <c r="M59" s="42">
        <f t="shared" si="4"/>
        <v>0</v>
      </c>
      <c r="N59" s="42">
        <f t="shared" si="5"/>
        <v>0</v>
      </c>
      <c r="O59" s="50">
        <f t="shared" si="6"/>
        <v>0</v>
      </c>
      <c r="U59" s="2"/>
      <c r="V59" s="2"/>
      <c r="W59" s="2"/>
    </row>
    <row r="60" spans="1:23" ht="12.75">
      <c r="A60" s="13" t="s">
        <v>103</v>
      </c>
      <c r="B60" t="s">
        <v>104</v>
      </c>
      <c r="C60" s="17">
        <v>175743</v>
      </c>
      <c r="D60" s="58">
        <f t="shared" si="0"/>
        <v>18258</v>
      </c>
      <c r="E60" s="68">
        <v>9129</v>
      </c>
      <c r="F60" s="69">
        <v>9129</v>
      </c>
      <c r="G60" s="50">
        <f t="shared" si="1"/>
        <v>36516</v>
      </c>
      <c r="H60" s="50"/>
      <c r="I60" s="50"/>
      <c r="J60" s="50">
        <v>4</v>
      </c>
      <c r="K60" s="42">
        <f t="shared" si="2"/>
        <v>2282.25</v>
      </c>
      <c r="L60" s="42">
        <f t="shared" si="3"/>
        <v>2282.25</v>
      </c>
      <c r="M60" s="42">
        <f t="shared" si="4"/>
        <v>2282.25</v>
      </c>
      <c r="N60" s="42">
        <f t="shared" si="5"/>
        <v>2282.25</v>
      </c>
      <c r="O60" s="50">
        <f t="shared" si="6"/>
        <v>9129</v>
      </c>
      <c r="U60" s="2"/>
      <c r="V60" s="2"/>
      <c r="W60" s="2"/>
    </row>
    <row r="61" spans="1:23" ht="12.75">
      <c r="A61" s="13" t="s">
        <v>105</v>
      </c>
      <c r="B61" t="s">
        <v>106</v>
      </c>
      <c r="C61" s="17">
        <v>5714</v>
      </c>
      <c r="D61" s="58">
        <f t="shared" si="0"/>
        <v>2808</v>
      </c>
      <c r="E61" s="68">
        <v>1404</v>
      </c>
      <c r="F61" s="69">
        <v>1404</v>
      </c>
      <c r="G61" s="50">
        <f t="shared" si="1"/>
        <v>5616</v>
      </c>
      <c r="H61" s="50"/>
      <c r="I61" s="50"/>
      <c r="J61" s="50">
        <v>4</v>
      </c>
      <c r="K61" s="42">
        <f t="shared" si="2"/>
        <v>351</v>
      </c>
      <c r="L61" s="42">
        <f t="shared" si="3"/>
        <v>351</v>
      </c>
      <c r="M61" s="42">
        <f t="shared" si="4"/>
        <v>351</v>
      </c>
      <c r="N61" s="42">
        <f t="shared" si="5"/>
        <v>351</v>
      </c>
      <c r="O61" s="50">
        <f t="shared" si="6"/>
        <v>1404</v>
      </c>
      <c r="U61" s="2"/>
      <c r="V61" s="2"/>
      <c r="W61" s="2"/>
    </row>
    <row r="62" spans="1:23" ht="12.75">
      <c r="A62" s="13" t="s">
        <v>107</v>
      </c>
      <c r="B62" t="s">
        <v>108</v>
      </c>
      <c r="C62" s="17">
        <v>77000</v>
      </c>
      <c r="D62" s="58">
        <f t="shared" si="0"/>
        <v>43540</v>
      </c>
      <c r="E62" s="68">
        <v>21770</v>
      </c>
      <c r="F62" s="69">
        <v>21770</v>
      </c>
      <c r="G62" s="50">
        <f t="shared" si="1"/>
        <v>87080</v>
      </c>
      <c r="H62" s="50"/>
      <c r="I62" s="50"/>
      <c r="J62" s="50">
        <v>4</v>
      </c>
      <c r="K62" s="42">
        <f t="shared" si="2"/>
        <v>5442.5</v>
      </c>
      <c r="L62" s="42">
        <f t="shared" si="3"/>
        <v>5442.5</v>
      </c>
      <c r="M62" s="42">
        <f t="shared" si="4"/>
        <v>5442.5</v>
      </c>
      <c r="N62" s="42">
        <f t="shared" si="5"/>
        <v>5442.5</v>
      </c>
      <c r="O62" s="50">
        <f t="shared" si="6"/>
        <v>21770</v>
      </c>
      <c r="U62" s="2"/>
      <c r="V62" s="2"/>
      <c r="W62" s="2"/>
    </row>
    <row r="63" spans="1:23" ht="12.75">
      <c r="A63" s="13" t="s">
        <v>109</v>
      </c>
      <c r="B63" t="s">
        <v>110</v>
      </c>
      <c r="C63" s="17">
        <v>0</v>
      </c>
      <c r="D63" s="58">
        <f t="shared" si="0"/>
        <v>4214</v>
      </c>
      <c r="E63" s="68">
        <v>2107</v>
      </c>
      <c r="F63" s="69">
        <v>2107</v>
      </c>
      <c r="G63" s="50">
        <f t="shared" si="1"/>
        <v>8428</v>
      </c>
      <c r="H63" s="50"/>
      <c r="I63" s="50"/>
      <c r="J63" s="50">
        <v>4</v>
      </c>
      <c r="K63" s="42">
        <f t="shared" si="2"/>
        <v>526.75</v>
      </c>
      <c r="L63" s="42">
        <f t="shared" si="3"/>
        <v>526.75</v>
      </c>
      <c r="M63" s="42">
        <f t="shared" si="4"/>
        <v>526.75</v>
      </c>
      <c r="N63" s="42">
        <f t="shared" si="5"/>
        <v>526.75</v>
      </c>
      <c r="O63" s="50">
        <f t="shared" si="6"/>
        <v>2107</v>
      </c>
      <c r="U63" s="2"/>
      <c r="V63" s="2"/>
      <c r="W63" s="2"/>
    </row>
    <row r="64" spans="1:23" ht="12.75">
      <c r="A64" s="13" t="s">
        <v>111</v>
      </c>
      <c r="B64" t="s">
        <v>112</v>
      </c>
      <c r="C64" s="17">
        <v>59057</v>
      </c>
      <c r="D64" s="58">
        <f t="shared" si="0"/>
        <v>11236</v>
      </c>
      <c r="E64" s="68">
        <v>5618</v>
      </c>
      <c r="F64" s="69">
        <v>5618</v>
      </c>
      <c r="G64" s="50">
        <f t="shared" si="1"/>
        <v>22472</v>
      </c>
      <c r="H64" s="50"/>
      <c r="I64" s="50"/>
      <c r="J64" s="50">
        <v>4</v>
      </c>
      <c r="K64" s="42">
        <f t="shared" si="2"/>
        <v>1404.5</v>
      </c>
      <c r="L64" s="42">
        <f t="shared" si="3"/>
        <v>1404.5</v>
      </c>
      <c r="M64" s="42">
        <f t="shared" si="4"/>
        <v>1404.5</v>
      </c>
      <c r="N64" s="42">
        <f t="shared" si="5"/>
        <v>1404.5</v>
      </c>
      <c r="O64" s="50">
        <f t="shared" si="6"/>
        <v>5618</v>
      </c>
      <c r="U64" s="2"/>
      <c r="V64" s="2"/>
      <c r="W64" s="2"/>
    </row>
    <row r="65" spans="1:23" ht="12.75">
      <c r="A65" s="13" t="s">
        <v>113</v>
      </c>
      <c r="B65" t="s">
        <v>114</v>
      </c>
      <c r="C65" s="17">
        <v>41143</v>
      </c>
      <c r="D65" s="58">
        <f t="shared" si="0"/>
        <v>18258</v>
      </c>
      <c r="E65" s="68">
        <v>9129</v>
      </c>
      <c r="F65" s="69">
        <v>9129</v>
      </c>
      <c r="G65" s="50">
        <f t="shared" si="1"/>
        <v>36516</v>
      </c>
      <c r="H65" s="50"/>
      <c r="I65" s="50"/>
      <c r="J65" s="50">
        <v>4</v>
      </c>
      <c r="K65" s="42">
        <f t="shared" si="2"/>
        <v>2282.25</v>
      </c>
      <c r="L65" s="42">
        <f t="shared" si="3"/>
        <v>2282.25</v>
      </c>
      <c r="M65" s="42">
        <f t="shared" si="4"/>
        <v>2282.25</v>
      </c>
      <c r="N65" s="42">
        <f t="shared" si="5"/>
        <v>2282.25</v>
      </c>
      <c r="O65" s="50">
        <f t="shared" si="6"/>
        <v>9129</v>
      </c>
      <c r="U65" s="2"/>
      <c r="V65" s="2"/>
      <c r="W65" s="2"/>
    </row>
    <row r="66" spans="1:23" ht="12.75">
      <c r="A66" s="13" t="s">
        <v>115</v>
      </c>
      <c r="B66" t="s">
        <v>116</v>
      </c>
      <c r="C66" s="17">
        <v>11429</v>
      </c>
      <c r="D66" s="58">
        <f t="shared" si="0"/>
        <v>11236</v>
      </c>
      <c r="E66" s="68">
        <v>5618</v>
      </c>
      <c r="F66" s="69">
        <v>5618</v>
      </c>
      <c r="G66" s="50">
        <f t="shared" si="1"/>
        <v>22472</v>
      </c>
      <c r="H66" s="50"/>
      <c r="I66" s="50"/>
      <c r="J66" s="50">
        <v>4</v>
      </c>
      <c r="K66" s="42">
        <f t="shared" si="2"/>
        <v>1404.5</v>
      </c>
      <c r="L66" s="42">
        <f t="shared" si="3"/>
        <v>1404.5</v>
      </c>
      <c r="M66" s="42">
        <f t="shared" si="4"/>
        <v>1404.5</v>
      </c>
      <c r="N66" s="42">
        <f t="shared" si="5"/>
        <v>1404.5</v>
      </c>
      <c r="O66" s="50">
        <f t="shared" si="6"/>
        <v>5618</v>
      </c>
      <c r="U66" s="2"/>
      <c r="V66" s="2"/>
      <c r="W66" s="2"/>
    </row>
    <row r="67" spans="1:23" ht="12.75">
      <c r="A67" s="13" t="s">
        <v>117</v>
      </c>
      <c r="B67" t="s">
        <v>118</v>
      </c>
      <c r="C67" s="17">
        <v>35571</v>
      </c>
      <c r="D67" s="58">
        <f t="shared" si="0"/>
        <v>4214</v>
      </c>
      <c r="E67" s="68">
        <v>2107</v>
      </c>
      <c r="F67" s="69">
        <v>2107</v>
      </c>
      <c r="G67" s="50">
        <f t="shared" si="1"/>
        <v>8428</v>
      </c>
      <c r="H67" s="50"/>
      <c r="I67" s="50"/>
      <c r="J67" s="50">
        <v>4</v>
      </c>
      <c r="K67" s="42">
        <f t="shared" si="2"/>
        <v>526.75</v>
      </c>
      <c r="L67" s="42">
        <f t="shared" si="3"/>
        <v>526.75</v>
      </c>
      <c r="M67" s="42">
        <f t="shared" si="4"/>
        <v>526.75</v>
      </c>
      <c r="N67" s="42">
        <f t="shared" si="5"/>
        <v>526.75</v>
      </c>
      <c r="O67" s="50">
        <f t="shared" si="6"/>
        <v>2107</v>
      </c>
      <c r="U67" s="2"/>
      <c r="V67" s="2"/>
      <c r="W67" s="2"/>
    </row>
    <row r="68" spans="1:23" ht="12.75">
      <c r="A68" s="13" t="s">
        <v>119</v>
      </c>
      <c r="B68" t="s">
        <v>120</v>
      </c>
      <c r="C68" s="17">
        <v>4000</v>
      </c>
      <c r="D68" s="58">
        <f t="shared" si="0"/>
        <v>9832</v>
      </c>
      <c r="E68" s="68">
        <v>4916</v>
      </c>
      <c r="F68" s="69">
        <v>4916</v>
      </c>
      <c r="G68" s="50">
        <f t="shared" si="1"/>
        <v>19664</v>
      </c>
      <c r="H68" s="50"/>
      <c r="I68" s="50"/>
      <c r="J68" s="50">
        <v>4</v>
      </c>
      <c r="K68" s="42">
        <f t="shared" si="2"/>
        <v>1229</v>
      </c>
      <c r="L68" s="42">
        <f t="shared" si="3"/>
        <v>1229</v>
      </c>
      <c r="M68" s="42">
        <f t="shared" si="4"/>
        <v>1229</v>
      </c>
      <c r="N68" s="42">
        <f t="shared" si="5"/>
        <v>1229</v>
      </c>
      <c r="O68" s="50">
        <f t="shared" si="6"/>
        <v>4916</v>
      </c>
      <c r="U68" s="2"/>
      <c r="V68" s="2"/>
      <c r="W68" s="2"/>
    </row>
    <row r="69" spans="1:23" ht="12.75">
      <c r="A69" s="13" t="s">
        <v>121</v>
      </c>
      <c r="B69" t="s">
        <v>122</v>
      </c>
      <c r="C69" s="17">
        <v>0</v>
      </c>
      <c r="D69" s="58">
        <f t="shared" si="0"/>
        <v>5618</v>
      </c>
      <c r="E69" s="68">
        <v>2809</v>
      </c>
      <c r="F69" s="69">
        <v>2809</v>
      </c>
      <c r="G69" s="50">
        <f t="shared" si="1"/>
        <v>11236</v>
      </c>
      <c r="H69" s="50"/>
      <c r="I69" s="50"/>
      <c r="J69" s="50">
        <v>4</v>
      </c>
      <c r="K69" s="42">
        <f t="shared" si="2"/>
        <v>702.25</v>
      </c>
      <c r="L69" s="42">
        <f t="shared" si="3"/>
        <v>702.25</v>
      </c>
      <c r="M69" s="42">
        <f t="shared" si="4"/>
        <v>702.25</v>
      </c>
      <c r="N69" s="42">
        <f t="shared" si="5"/>
        <v>702.25</v>
      </c>
      <c r="O69" s="50">
        <f t="shared" si="6"/>
        <v>2809</v>
      </c>
      <c r="U69" s="2"/>
      <c r="V69" s="2"/>
      <c r="W69" s="2"/>
    </row>
    <row r="70" spans="1:23" ht="12.75">
      <c r="A70" s="13" t="s">
        <v>123</v>
      </c>
      <c r="B70" t="s">
        <v>124</v>
      </c>
      <c r="C70" s="17">
        <v>6857</v>
      </c>
      <c r="D70" s="58">
        <f t="shared" si="0"/>
        <v>18258</v>
      </c>
      <c r="E70" s="68">
        <v>9129</v>
      </c>
      <c r="F70" s="69">
        <v>9129</v>
      </c>
      <c r="G70" s="50">
        <f t="shared" si="1"/>
        <v>36516</v>
      </c>
      <c r="H70" s="50"/>
      <c r="I70" s="50"/>
      <c r="J70" s="50">
        <v>4</v>
      </c>
      <c r="K70" s="42">
        <f t="shared" si="2"/>
        <v>2282.25</v>
      </c>
      <c r="L70" s="42">
        <f t="shared" si="3"/>
        <v>2282.25</v>
      </c>
      <c r="M70" s="42">
        <f t="shared" si="4"/>
        <v>2282.25</v>
      </c>
      <c r="N70" s="42">
        <f t="shared" si="5"/>
        <v>2282.25</v>
      </c>
      <c r="O70" s="50">
        <f t="shared" si="6"/>
        <v>9129</v>
      </c>
      <c r="U70" s="2"/>
      <c r="V70" s="2"/>
      <c r="W70" s="2"/>
    </row>
    <row r="71" spans="1:23" ht="12.75">
      <c r="A71" s="13" t="s">
        <v>125</v>
      </c>
      <c r="B71" t="s">
        <v>126</v>
      </c>
      <c r="C71" s="17">
        <v>522543</v>
      </c>
      <c r="D71" s="58">
        <f t="shared" si="0"/>
        <v>78680</v>
      </c>
      <c r="E71" s="68">
        <v>39340</v>
      </c>
      <c r="F71" s="69">
        <v>39340</v>
      </c>
      <c r="G71" s="50">
        <f t="shared" si="1"/>
        <v>157360</v>
      </c>
      <c r="H71" s="50"/>
      <c r="I71" s="50"/>
      <c r="J71" s="50">
        <v>4</v>
      </c>
      <c r="K71" s="42">
        <f t="shared" si="2"/>
        <v>9835</v>
      </c>
      <c r="L71" s="42">
        <f t="shared" si="3"/>
        <v>9835</v>
      </c>
      <c r="M71" s="42">
        <f t="shared" si="4"/>
        <v>9835</v>
      </c>
      <c r="N71" s="42">
        <f t="shared" si="5"/>
        <v>9835</v>
      </c>
      <c r="O71" s="50">
        <f t="shared" si="6"/>
        <v>39340</v>
      </c>
      <c r="U71" s="2"/>
      <c r="V71" s="2"/>
      <c r="W71" s="2"/>
    </row>
    <row r="72" spans="1:23" ht="12.75">
      <c r="A72" s="13" t="s">
        <v>127</v>
      </c>
      <c r="B72" t="s">
        <v>128</v>
      </c>
      <c r="C72" s="17">
        <v>0</v>
      </c>
      <c r="D72" s="58">
        <f t="shared" si="0"/>
        <v>2808</v>
      </c>
      <c r="E72" s="68">
        <v>1404</v>
      </c>
      <c r="F72" s="69">
        <v>1404</v>
      </c>
      <c r="G72" s="50">
        <f t="shared" si="1"/>
        <v>5616</v>
      </c>
      <c r="H72" s="50"/>
      <c r="I72" s="50"/>
      <c r="J72" s="50">
        <v>4</v>
      </c>
      <c r="K72" s="42">
        <f t="shared" si="2"/>
        <v>351</v>
      </c>
      <c r="L72" s="42">
        <f t="shared" si="3"/>
        <v>351</v>
      </c>
      <c r="M72" s="42">
        <f t="shared" si="4"/>
        <v>351</v>
      </c>
      <c r="N72" s="42">
        <f t="shared" si="5"/>
        <v>351</v>
      </c>
      <c r="O72" s="50">
        <f t="shared" si="6"/>
        <v>1404</v>
      </c>
      <c r="U72" s="2"/>
      <c r="V72" s="2"/>
      <c r="W72" s="2"/>
    </row>
    <row r="73" spans="1:23" ht="12.75">
      <c r="A73" s="13" t="s">
        <v>129</v>
      </c>
      <c r="B73" t="s">
        <v>130</v>
      </c>
      <c r="C73" s="17">
        <v>0</v>
      </c>
      <c r="D73" s="58">
        <f t="shared" si="0"/>
        <v>8426</v>
      </c>
      <c r="E73" s="68">
        <v>4213</v>
      </c>
      <c r="F73" s="69">
        <v>4213</v>
      </c>
      <c r="G73" s="50">
        <f t="shared" si="1"/>
        <v>16852</v>
      </c>
      <c r="H73" s="50"/>
      <c r="I73" s="50"/>
      <c r="J73" s="50">
        <v>4</v>
      </c>
      <c r="K73" s="42">
        <f t="shared" si="2"/>
        <v>1053.25</v>
      </c>
      <c r="L73" s="42">
        <f t="shared" si="3"/>
        <v>1053.25</v>
      </c>
      <c r="M73" s="42">
        <f t="shared" si="4"/>
        <v>1053.25</v>
      </c>
      <c r="N73" s="42">
        <f t="shared" si="5"/>
        <v>1053.25</v>
      </c>
      <c r="O73" s="50">
        <f t="shared" si="6"/>
        <v>4213</v>
      </c>
      <c r="U73" s="2"/>
      <c r="V73" s="2"/>
      <c r="W73" s="2"/>
    </row>
    <row r="74" spans="1:23" ht="12.75">
      <c r="A74" s="13" t="s">
        <v>131</v>
      </c>
      <c r="B74" t="s">
        <v>132</v>
      </c>
      <c r="C74" s="17">
        <v>0</v>
      </c>
      <c r="D74" s="58">
        <f t="shared" si="0"/>
        <v>19662</v>
      </c>
      <c r="E74" s="68">
        <v>9831</v>
      </c>
      <c r="F74" s="69">
        <v>9831</v>
      </c>
      <c r="G74" s="50">
        <f t="shared" si="1"/>
        <v>39324</v>
      </c>
      <c r="H74" s="50"/>
      <c r="I74" s="50"/>
      <c r="J74" s="50">
        <v>4</v>
      </c>
      <c r="K74" s="42">
        <f t="shared" si="2"/>
        <v>2457.75</v>
      </c>
      <c r="L74" s="42">
        <f t="shared" si="3"/>
        <v>2457.75</v>
      </c>
      <c r="M74" s="42">
        <f t="shared" si="4"/>
        <v>2457.75</v>
      </c>
      <c r="N74" s="42">
        <f t="shared" si="5"/>
        <v>2457.75</v>
      </c>
      <c r="O74" s="50">
        <f t="shared" si="6"/>
        <v>9831</v>
      </c>
      <c r="U74" s="2"/>
      <c r="V74" s="2"/>
      <c r="W74" s="2"/>
    </row>
    <row r="75" spans="1:23" ht="12.75">
      <c r="A75" s="13" t="s">
        <v>133</v>
      </c>
      <c r="B75" t="s">
        <v>134</v>
      </c>
      <c r="C75" s="17">
        <v>21714</v>
      </c>
      <c r="D75" s="58">
        <f t="shared" si="0"/>
        <v>22472</v>
      </c>
      <c r="E75" s="68">
        <v>11236</v>
      </c>
      <c r="F75" s="69">
        <v>11236</v>
      </c>
      <c r="G75" s="50">
        <f t="shared" si="1"/>
        <v>44944</v>
      </c>
      <c r="H75" s="50"/>
      <c r="I75" s="50"/>
      <c r="J75" s="50">
        <v>4</v>
      </c>
      <c r="K75" s="42">
        <f t="shared" si="2"/>
        <v>2809</v>
      </c>
      <c r="L75" s="42">
        <f t="shared" si="3"/>
        <v>2809</v>
      </c>
      <c r="M75" s="42">
        <f t="shared" si="4"/>
        <v>2809</v>
      </c>
      <c r="N75" s="42">
        <f t="shared" si="5"/>
        <v>2809</v>
      </c>
      <c r="O75" s="50">
        <f t="shared" si="6"/>
        <v>11236</v>
      </c>
      <c r="U75" s="2"/>
      <c r="V75" s="2"/>
      <c r="W75" s="2"/>
    </row>
    <row r="76" spans="1:23" ht="12.75">
      <c r="A76" s="13" t="s">
        <v>135</v>
      </c>
      <c r="B76" t="s">
        <v>136</v>
      </c>
      <c r="C76" s="17">
        <v>83429</v>
      </c>
      <c r="D76" s="58">
        <f t="shared" si="0"/>
        <v>19662</v>
      </c>
      <c r="E76" s="68">
        <v>9831</v>
      </c>
      <c r="F76" s="69">
        <v>9831</v>
      </c>
      <c r="G76" s="50">
        <f t="shared" si="1"/>
        <v>39324</v>
      </c>
      <c r="H76" s="50"/>
      <c r="I76" s="50"/>
      <c r="J76" s="50">
        <v>4</v>
      </c>
      <c r="K76" s="42">
        <f t="shared" si="2"/>
        <v>2457.75</v>
      </c>
      <c r="L76" s="42">
        <f t="shared" si="3"/>
        <v>2457.75</v>
      </c>
      <c r="M76" s="42">
        <f t="shared" si="4"/>
        <v>2457.75</v>
      </c>
      <c r="N76" s="42">
        <f t="shared" si="5"/>
        <v>2457.75</v>
      </c>
      <c r="O76" s="50">
        <f t="shared" si="6"/>
        <v>9831</v>
      </c>
      <c r="U76" s="2"/>
      <c r="V76" s="2"/>
      <c r="W76" s="2"/>
    </row>
    <row r="77" spans="1:23" ht="12.75">
      <c r="A77" s="13" t="s">
        <v>137</v>
      </c>
      <c r="B77" t="s">
        <v>138</v>
      </c>
      <c r="C77" s="17">
        <v>99029</v>
      </c>
      <c r="D77" s="58">
        <f aca="true" t="shared" si="7" ref="D77:D111">SUM(E77)+F77</f>
        <v>11236</v>
      </c>
      <c r="E77" s="68">
        <v>5618</v>
      </c>
      <c r="F77" s="69">
        <v>5618</v>
      </c>
      <c r="G77" s="50">
        <f aca="true" t="shared" si="8" ref="G77:G111">SUM(D77)+E77+F77</f>
        <v>22472</v>
      </c>
      <c r="H77" s="50"/>
      <c r="I77" s="50"/>
      <c r="J77" s="50">
        <v>4</v>
      </c>
      <c r="K77" s="42">
        <f aca="true" t="shared" si="9" ref="K77:K111">SUM(E77)/J77</f>
        <v>1404.5</v>
      </c>
      <c r="L77" s="42">
        <f aca="true" t="shared" si="10" ref="L77:L111">SUM(E77)/J77</f>
        <v>1404.5</v>
      </c>
      <c r="M77" s="42">
        <f aca="true" t="shared" si="11" ref="M77:M111">SUM(E77)/J77</f>
        <v>1404.5</v>
      </c>
      <c r="N77" s="42">
        <f aca="true" t="shared" si="12" ref="N77:N111">SUM(E77)/J77</f>
        <v>1404.5</v>
      </c>
      <c r="O77" s="50">
        <f aca="true" t="shared" si="13" ref="O77:O111">SUM(K77:N77)</f>
        <v>5618</v>
      </c>
      <c r="U77" s="2"/>
      <c r="V77" s="2"/>
      <c r="W77" s="2"/>
    </row>
    <row r="78" spans="1:23" ht="12.75">
      <c r="A78" s="13" t="s">
        <v>139</v>
      </c>
      <c r="B78" t="s">
        <v>140</v>
      </c>
      <c r="C78" s="17">
        <v>0</v>
      </c>
      <c r="D78" s="58">
        <f t="shared" si="7"/>
        <v>12640</v>
      </c>
      <c r="E78" s="68">
        <v>6320</v>
      </c>
      <c r="F78" s="69">
        <v>6320</v>
      </c>
      <c r="G78" s="50">
        <f t="shared" si="8"/>
        <v>25280</v>
      </c>
      <c r="H78" s="50"/>
      <c r="I78" s="50"/>
      <c r="J78" s="50">
        <v>4</v>
      </c>
      <c r="K78" s="42">
        <f t="shared" si="9"/>
        <v>1580</v>
      </c>
      <c r="L78" s="42">
        <f t="shared" si="10"/>
        <v>1580</v>
      </c>
      <c r="M78" s="42">
        <f t="shared" si="11"/>
        <v>1580</v>
      </c>
      <c r="N78" s="42">
        <f t="shared" si="12"/>
        <v>1580</v>
      </c>
      <c r="O78" s="50">
        <f t="shared" si="13"/>
        <v>6320</v>
      </c>
      <c r="U78" s="2"/>
      <c r="V78" s="2"/>
      <c r="W78" s="2"/>
    </row>
    <row r="79" spans="1:23" ht="12.75">
      <c r="A79" s="13" t="s">
        <v>141</v>
      </c>
      <c r="B79" t="s">
        <v>142</v>
      </c>
      <c r="C79" s="17">
        <v>13714</v>
      </c>
      <c r="D79" s="58">
        <f t="shared" si="7"/>
        <v>18258</v>
      </c>
      <c r="E79" s="68">
        <v>9129</v>
      </c>
      <c r="F79" s="69">
        <v>9129</v>
      </c>
      <c r="G79" s="50">
        <f t="shared" si="8"/>
        <v>36516</v>
      </c>
      <c r="H79" s="50"/>
      <c r="I79" s="50"/>
      <c r="J79" s="50">
        <v>4</v>
      </c>
      <c r="K79" s="42">
        <f t="shared" si="9"/>
        <v>2282.25</v>
      </c>
      <c r="L79" s="42">
        <f t="shared" si="10"/>
        <v>2282.25</v>
      </c>
      <c r="M79" s="42">
        <f t="shared" si="11"/>
        <v>2282.25</v>
      </c>
      <c r="N79" s="42">
        <f t="shared" si="12"/>
        <v>2282.25</v>
      </c>
      <c r="O79" s="50">
        <f t="shared" si="13"/>
        <v>9129</v>
      </c>
      <c r="U79" s="2"/>
      <c r="V79" s="2"/>
      <c r="W79" s="2"/>
    </row>
    <row r="80" spans="1:23" ht="12.75">
      <c r="A80" s="13" t="s">
        <v>143</v>
      </c>
      <c r="B80" t="s">
        <v>144</v>
      </c>
      <c r="C80" s="17">
        <v>0</v>
      </c>
      <c r="D80" s="58">
        <f t="shared" si="7"/>
        <v>1404</v>
      </c>
      <c r="E80" s="68">
        <v>702</v>
      </c>
      <c r="F80" s="69">
        <v>702</v>
      </c>
      <c r="G80" s="50">
        <f t="shared" si="8"/>
        <v>2808</v>
      </c>
      <c r="H80" s="50"/>
      <c r="I80" s="50"/>
      <c r="J80" s="50">
        <v>4</v>
      </c>
      <c r="K80" s="42">
        <f t="shared" si="9"/>
        <v>175.5</v>
      </c>
      <c r="L80" s="42">
        <f t="shared" si="10"/>
        <v>175.5</v>
      </c>
      <c r="M80" s="42">
        <f t="shared" si="11"/>
        <v>175.5</v>
      </c>
      <c r="N80" s="42">
        <f t="shared" si="12"/>
        <v>175.5</v>
      </c>
      <c r="O80" s="50">
        <f t="shared" si="13"/>
        <v>702</v>
      </c>
      <c r="U80" s="2"/>
      <c r="V80" s="2"/>
      <c r="W80" s="2"/>
    </row>
    <row r="81" spans="1:23" ht="12.75">
      <c r="A81" s="13" t="s">
        <v>145</v>
      </c>
      <c r="B81" t="s">
        <v>146</v>
      </c>
      <c r="C81" s="17">
        <v>43629</v>
      </c>
      <c r="D81" s="58">
        <f t="shared" si="7"/>
        <v>7022</v>
      </c>
      <c r="E81" s="68">
        <v>3511</v>
      </c>
      <c r="F81" s="69">
        <v>3511</v>
      </c>
      <c r="G81" s="50">
        <f t="shared" si="8"/>
        <v>14044</v>
      </c>
      <c r="H81" s="50"/>
      <c r="I81" s="50"/>
      <c r="J81" s="50">
        <v>4</v>
      </c>
      <c r="K81" s="42">
        <f t="shared" si="9"/>
        <v>877.75</v>
      </c>
      <c r="L81" s="42">
        <f t="shared" si="10"/>
        <v>877.75</v>
      </c>
      <c r="M81" s="42">
        <f t="shared" si="11"/>
        <v>877.75</v>
      </c>
      <c r="N81" s="42">
        <f t="shared" si="12"/>
        <v>877.75</v>
      </c>
      <c r="O81" s="50">
        <f t="shared" si="13"/>
        <v>3511</v>
      </c>
      <c r="U81" s="2"/>
      <c r="V81" s="2"/>
      <c r="W81" s="2"/>
    </row>
    <row r="82" spans="1:23" ht="12.75">
      <c r="A82" s="13" t="s">
        <v>147</v>
      </c>
      <c r="B82" t="s">
        <v>148</v>
      </c>
      <c r="C82" s="17">
        <v>6286</v>
      </c>
      <c r="D82" s="58">
        <f t="shared" si="7"/>
        <v>8426</v>
      </c>
      <c r="E82" s="68">
        <v>4213</v>
      </c>
      <c r="F82" s="69">
        <v>4213</v>
      </c>
      <c r="G82" s="50">
        <f t="shared" si="8"/>
        <v>16852</v>
      </c>
      <c r="H82" s="50"/>
      <c r="I82" s="50"/>
      <c r="J82" s="50">
        <v>4</v>
      </c>
      <c r="K82" s="42">
        <f t="shared" si="9"/>
        <v>1053.25</v>
      </c>
      <c r="L82" s="42">
        <f t="shared" si="10"/>
        <v>1053.25</v>
      </c>
      <c r="M82" s="42">
        <f t="shared" si="11"/>
        <v>1053.25</v>
      </c>
      <c r="N82" s="42">
        <f t="shared" si="12"/>
        <v>1053.25</v>
      </c>
      <c r="O82" s="50">
        <f t="shared" si="13"/>
        <v>4213</v>
      </c>
      <c r="U82" s="2"/>
      <c r="V82" s="2"/>
      <c r="W82" s="2"/>
    </row>
    <row r="83" spans="1:23" ht="12.75">
      <c r="A83" s="13" t="s">
        <v>149</v>
      </c>
      <c r="B83" t="s">
        <v>150</v>
      </c>
      <c r="C83" s="17">
        <v>0</v>
      </c>
      <c r="D83" s="58">
        <f t="shared" si="7"/>
        <v>5618</v>
      </c>
      <c r="E83" s="68">
        <v>2809</v>
      </c>
      <c r="F83" s="69">
        <v>2809</v>
      </c>
      <c r="G83" s="50">
        <f t="shared" si="8"/>
        <v>11236</v>
      </c>
      <c r="H83" s="50"/>
      <c r="I83" s="50"/>
      <c r="J83" s="50">
        <v>4</v>
      </c>
      <c r="K83" s="42">
        <f t="shared" si="9"/>
        <v>702.25</v>
      </c>
      <c r="L83" s="42">
        <f t="shared" si="10"/>
        <v>702.25</v>
      </c>
      <c r="M83" s="42">
        <f t="shared" si="11"/>
        <v>702.25</v>
      </c>
      <c r="N83" s="42">
        <f t="shared" si="12"/>
        <v>702.25</v>
      </c>
      <c r="O83" s="50">
        <f t="shared" si="13"/>
        <v>2809</v>
      </c>
      <c r="U83" s="2"/>
      <c r="V83" s="2"/>
      <c r="W83" s="2"/>
    </row>
    <row r="84" spans="1:23" ht="12.75">
      <c r="A84" s="13" t="s">
        <v>151</v>
      </c>
      <c r="B84" t="s">
        <v>152</v>
      </c>
      <c r="C84" s="17">
        <v>37714</v>
      </c>
      <c r="D84" s="58">
        <f t="shared" si="7"/>
        <v>11236</v>
      </c>
      <c r="E84" s="68">
        <v>5618</v>
      </c>
      <c r="F84" s="69">
        <v>5618</v>
      </c>
      <c r="G84" s="50">
        <f t="shared" si="8"/>
        <v>22472</v>
      </c>
      <c r="H84" s="50"/>
      <c r="I84" s="50"/>
      <c r="J84" s="50">
        <v>4</v>
      </c>
      <c r="K84" s="42">
        <f t="shared" si="9"/>
        <v>1404.5</v>
      </c>
      <c r="L84" s="42">
        <f t="shared" si="10"/>
        <v>1404.5</v>
      </c>
      <c r="M84" s="42">
        <f t="shared" si="11"/>
        <v>1404.5</v>
      </c>
      <c r="N84" s="42">
        <f t="shared" si="12"/>
        <v>1404.5</v>
      </c>
      <c r="O84" s="50">
        <f t="shared" si="13"/>
        <v>5618</v>
      </c>
      <c r="U84" s="2"/>
      <c r="V84" s="2"/>
      <c r="W84" s="2"/>
    </row>
    <row r="85" spans="1:23" ht="12.75">
      <c r="A85" s="13" t="s">
        <v>153</v>
      </c>
      <c r="B85" t="s">
        <v>154</v>
      </c>
      <c r="C85" s="17">
        <v>6857</v>
      </c>
      <c r="D85" s="58">
        <f t="shared" si="7"/>
        <v>21068</v>
      </c>
      <c r="E85" s="68">
        <v>10534</v>
      </c>
      <c r="F85" s="69">
        <v>10534</v>
      </c>
      <c r="G85" s="50">
        <f t="shared" si="8"/>
        <v>42136</v>
      </c>
      <c r="H85" s="50"/>
      <c r="I85" s="50"/>
      <c r="J85" s="50">
        <v>4</v>
      </c>
      <c r="K85" s="42">
        <f t="shared" si="9"/>
        <v>2633.5</v>
      </c>
      <c r="L85" s="42">
        <f t="shared" si="10"/>
        <v>2633.5</v>
      </c>
      <c r="M85" s="42">
        <f t="shared" si="11"/>
        <v>2633.5</v>
      </c>
      <c r="N85" s="42">
        <f t="shared" si="12"/>
        <v>2633.5</v>
      </c>
      <c r="O85" s="50">
        <f t="shared" si="13"/>
        <v>10534</v>
      </c>
      <c r="U85" s="2"/>
      <c r="V85" s="2"/>
      <c r="W85" s="2"/>
    </row>
    <row r="86" spans="1:23" ht="12.75">
      <c r="A86" s="13" t="s">
        <v>155</v>
      </c>
      <c r="B86" t="s">
        <v>156</v>
      </c>
      <c r="C86" s="17">
        <v>0</v>
      </c>
      <c r="D86" s="58">
        <f t="shared" si="7"/>
        <v>2808</v>
      </c>
      <c r="E86" s="68">
        <v>1404</v>
      </c>
      <c r="F86" s="69">
        <v>1404</v>
      </c>
      <c r="G86" s="50">
        <f t="shared" si="8"/>
        <v>5616</v>
      </c>
      <c r="H86" s="50"/>
      <c r="I86" s="50"/>
      <c r="J86" s="50">
        <v>4</v>
      </c>
      <c r="K86" s="42">
        <f t="shared" si="9"/>
        <v>351</v>
      </c>
      <c r="L86" s="42">
        <f t="shared" si="10"/>
        <v>351</v>
      </c>
      <c r="M86" s="42">
        <f t="shared" si="11"/>
        <v>351</v>
      </c>
      <c r="N86" s="42">
        <f t="shared" si="12"/>
        <v>351</v>
      </c>
      <c r="O86" s="50">
        <f t="shared" si="13"/>
        <v>1404</v>
      </c>
      <c r="U86" s="2"/>
      <c r="V86" s="2"/>
      <c r="W86" s="2"/>
    </row>
    <row r="87" spans="1:23" ht="12.75">
      <c r="A87" s="13" t="s">
        <v>157</v>
      </c>
      <c r="B87" t="s">
        <v>158</v>
      </c>
      <c r="C87" s="17">
        <v>31057</v>
      </c>
      <c r="D87" s="58">
        <f t="shared" si="7"/>
        <v>16854</v>
      </c>
      <c r="E87" s="68">
        <v>8427</v>
      </c>
      <c r="F87" s="69">
        <v>8427</v>
      </c>
      <c r="G87" s="50">
        <f t="shared" si="8"/>
        <v>33708</v>
      </c>
      <c r="H87" s="50"/>
      <c r="I87" s="50"/>
      <c r="J87" s="50">
        <v>4</v>
      </c>
      <c r="K87" s="42">
        <f t="shared" si="9"/>
        <v>2106.75</v>
      </c>
      <c r="L87" s="42">
        <f t="shared" si="10"/>
        <v>2106.75</v>
      </c>
      <c r="M87" s="42">
        <f t="shared" si="11"/>
        <v>2106.75</v>
      </c>
      <c r="N87" s="42">
        <f t="shared" si="12"/>
        <v>2106.75</v>
      </c>
      <c r="O87" s="50">
        <f t="shared" si="13"/>
        <v>8427</v>
      </c>
      <c r="U87" s="2"/>
      <c r="V87" s="2"/>
      <c r="W87" s="2"/>
    </row>
    <row r="88" spans="1:23" ht="12.75">
      <c r="A88" s="13" t="s">
        <v>159</v>
      </c>
      <c r="B88" t="s">
        <v>160</v>
      </c>
      <c r="C88" s="17">
        <v>0</v>
      </c>
      <c r="D88" s="58">
        <f t="shared" si="7"/>
        <v>2808</v>
      </c>
      <c r="E88" s="68">
        <v>1404</v>
      </c>
      <c r="F88" s="69">
        <v>1404</v>
      </c>
      <c r="G88" s="50">
        <f t="shared" si="8"/>
        <v>5616</v>
      </c>
      <c r="H88" s="50"/>
      <c r="I88" s="50"/>
      <c r="J88" s="50">
        <v>4</v>
      </c>
      <c r="K88" s="42">
        <f t="shared" si="9"/>
        <v>351</v>
      </c>
      <c r="L88" s="42">
        <f t="shared" si="10"/>
        <v>351</v>
      </c>
      <c r="M88" s="42">
        <f t="shared" si="11"/>
        <v>351</v>
      </c>
      <c r="N88" s="42">
        <f t="shared" si="12"/>
        <v>351</v>
      </c>
      <c r="O88" s="50">
        <f t="shared" si="13"/>
        <v>1404</v>
      </c>
      <c r="U88" s="2"/>
      <c r="V88" s="2"/>
      <c r="W88" s="2"/>
    </row>
    <row r="89" spans="1:23" ht="12.75">
      <c r="A89" s="13" t="s">
        <v>161</v>
      </c>
      <c r="B89" t="s">
        <v>162</v>
      </c>
      <c r="C89" s="17">
        <v>46171</v>
      </c>
      <c r="D89" s="58">
        <f t="shared" si="7"/>
        <v>40730</v>
      </c>
      <c r="E89" s="68">
        <v>20365</v>
      </c>
      <c r="F89" s="69">
        <v>20365</v>
      </c>
      <c r="G89" s="50">
        <f t="shared" si="8"/>
        <v>81460</v>
      </c>
      <c r="H89" s="50"/>
      <c r="I89" s="50"/>
      <c r="J89" s="50">
        <v>4</v>
      </c>
      <c r="K89" s="42">
        <f t="shared" si="9"/>
        <v>5091.25</v>
      </c>
      <c r="L89" s="42">
        <f t="shared" si="10"/>
        <v>5091.25</v>
      </c>
      <c r="M89" s="42">
        <f t="shared" si="11"/>
        <v>5091.25</v>
      </c>
      <c r="N89" s="42">
        <f t="shared" si="12"/>
        <v>5091.25</v>
      </c>
      <c r="O89" s="50">
        <f t="shared" si="13"/>
        <v>20365</v>
      </c>
      <c r="U89" s="2"/>
      <c r="V89" s="2"/>
      <c r="W89" s="2"/>
    </row>
    <row r="90" spans="1:23" ht="12.75">
      <c r="A90" s="13" t="s">
        <v>163</v>
      </c>
      <c r="B90" t="s">
        <v>164</v>
      </c>
      <c r="C90" s="17">
        <v>23429</v>
      </c>
      <c r="D90" s="58">
        <f t="shared" si="7"/>
        <v>50562</v>
      </c>
      <c r="E90" s="68">
        <v>25281</v>
      </c>
      <c r="F90" s="69">
        <v>25281</v>
      </c>
      <c r="G90" s="50">
        <f t="shared" si="8"/>
        <v>101124</v>
      </c>
      <c r="H90" s="50"/>
      <c r="I90" s="50"/>
      <c r="J90" s="50">
        <v>4</v>
      </c>
      <c r="K90" s="42">
        <f t="shared" si="9"/>
        <v>6320.25</v>
      </c>
      <c r="L90" s="42">
        <f t="shared" si="10"/>
        <v>6320.25</v>
      </c>
      <c r="M90" s="42">
        <f t="shared" si="11"/>
        <v>6320.25</v>
      </c>
      <c r="N90" s="42">
        <f t="shared" si="12"/>
        <v>6320.25</v>
      </c>
      <c r="O90" s="50">
        <f t="shared" si="13"/>
        <v>25281</v>
      </c>
      <c r="U90" s="2"/>
      <c r="V90" s="2"/>
      <c r="W90" s="2"/>
    </row>
    <row r="91" spans="1:23" ht="12.75">
      <c r="A91" s="13" t="s">
        <v>165</v>
      </c>
      <c r="B91" t="s">
        <v>166</v>
      </c>
      <c r="C91" s="17">
        <v>59600</v>
      </c>
      <c r="D91" s="58">
        <f t="shared" si="7"/>
        <v>23876</v>
      </c>
      <c r="E91" s="68">
        <v>11938</v>
      </c>
      <c r="F91" s="69">
        <v>11938</v>
      </c>
      <c r="G91" s="50">
        <f t="shared" si="8"/>
        <v>47752</v>
      </c>
      <c r="H91" s="50"/>
      <c r="I91" s="50"/>
      <c r="J91" s="50">
        <v>4</v>
      </c>
      <c r="K91" s="42">
        <f t="shared" si="9"/>
        <v>2984.5</v>
      </c>
      <c r="L91" s="42">
        <f t="shared" si="10"/>
        <v>2984.5</v>
      </c>
      <c r="M91" s="42">
        <f t="shared" si="11"/>
        <v>2984.5</v>
      </c>
      <c r="N91" s="42">
        <f t="shared" si="12"/>
        <v>2984.5</v>
      </c>
      <c r="O91" s="50">
        <f t="shared" si="13"/>
        <v>11938</v>
      </c>
      <c r="U91" s="2"/>
      <c r="V91" s="2"/>
      <c r="W91" s="2"/>
    </row>
    <row r="92" spans="1:23" ht="12.75">
      <c r="A92" s="13" t="s">
        <v>167</v>
      </c>
      <c r="B92" t="s">
        <v>168</v>
      </c>
      <c r="C92" s="17">
        <v>22857</v>
      </c>
      <c r="D92" s="58">
        <f t="shared" si="7"/>
        <v>23876</v>
      </c>
      <c r="E92" s="68">
        <v>11938</v>
      </c>
      <c r="F92" s="69">
        <v>11938</v>
      </c>
      <c r="G92" s="50">
        <f t="shared" si="8"/>
        <v>47752</v>
      </c>
      <c r="H92" s="50"/>
      <c r="I92" s="50"/>
      <c r="J92" s="50">
        <v>4</v>
      </c>
      <c r="K92" s="42">
        <f t="shared" si="9"/>
        <v>2984.5</v>
      </c>
      <c r="L92" s="42">
        <f t="shared" si="10"/>
        <v>2984.5</v>
      </c>
      <c r="M92" s="42">
        <f t="shared" si="11"/>
        <v>2984.5</v>
      </c>
      <c r="N92" s="42">
        <f t="shared" si="12"/>
        <v>2984.5</v>
      </c>
      <c r="O92" s="50">
        <f t="shared" si="13"/>
        <v>11938</v>
      </c>
      <c r="U92" s="2"/>
      <c r="V92" s="2"/>
      <c r="W92" s="2"/>
    </row>
    <row r="93" spans="1:23" ht="12.75">
      <c r="A93" s="13" t="s">
        <v>169</v>
      </c>
      <c r="B93" t="s">
        <v>170</v>
      </c>
      <c r="C93" s="17">
        <v>6286</v>
      </c>
      <c r="D93" s="58">
        <f t="shared" si="7"/>
        <v>16854</v>
      </c>
      <c r="E93" s="68">
        <v>8427</v>
      </c>
      <c r="F93" s="69">
        <v>8427</v>
      </c>
      <c r="G93" s="50">
        <f t="shared" si="8"/>
        <v>33708</v>
      </c>
      <c r="H93" s="50"/>
      <c r="I93" s="50"/>
      <c r="J93" s="50">
        <v>4</v>
      </c>
      <c r="K93" s="42">
        <f t="shared" si="9"/>
        <v>2106.75</v>
      </c>
      <c r="L93" s="42">
        <f t="shared" si="10"/>
        <v>2106.75</v>
      </c>
      <c r="M93" s="42">
        <f t="shared" si="11"/>
        <v>2106.75</v>
      </c>
      <c r="N93" s="42">
        <f t="shared" si="12"/>
        <v>2106.75</v>
      </c>
      <c r="O93" s="50">
        <f t="shared" si="13"/>
        <v>8427</v>
      </c>
      <c r="U93" s="2"/>
      <c r="V93" s="2"/>
      <c r="W93" s="2"/>
    </row>
    <row r="94" spans="1:23" ht="12.75">
      <c r="A94" s="13" t="s">
        <v>171</v>
      </c>
      <c r="B94" t="s">
        <v>172</v>
      </c>
      <c r="C94" s="17">
        <v>32000</v>
      </c>
      <c r="D94" s="58">
        <f t="shared" si="7"/>
        <v>2808</v>
      </c>
      <c r="E94" s="68">
        <v>1404</v>
      </c>
      <c r="F94" s="69">
        <v>1404</v>
      </c>
      <c r="G94" s="50">
        <f t="shared" si="8"/>
        <v>5616</v>
      </c>
      <c r="H94" s="50"/>
      <c r="I94" s="50"/>
      <c r="J94" s="50">
        <v>4</v>
      </c>
      <c r="K94" s="42">
        <f t="shared" si="9"/>
        <v>351</v>
      </c>
      <c r="L94" s="42">
        <f t="shared" si="10"/>
        <v>351</v>
      </c>
      <c r="M94" s="42">
        <f t="shared" si="11"/>
        <v>351</v>
      </c>
      <c r="N94" s="42">
        <f t="shared" si="12"/>
        <v>351</v>
      </c>
      <c r="O94" s="50">
        <f t="shared" si="13"/>
        <v>1404</v>
      </c>
      <c r="U94" s="2"/>
      <c r="V94" s="2"/>
      <c r="W94" s="2"/>
    </row>
    <row r="95" spans="1:23" ht="12.75">
      <c r="A95" s="13" t="s">
        <v>173</v>
      </c>
      <c r="B95" t="s">
        <v>174</v>
      </c>
      <c r="C95" s="17">
        <v>0</v>
      </c>
      <c r="D95" s="58">
        <f t="shared" si="7"/>
        <v>9832</v>
      </c>
      <c r="E95" s="68">
        <v>4916</v>
      </c>
      <c r="F95" s="69">
        <v>4916</v>
      </c>
      <c r="G95" s="50">
        <f t="shared" si="8"/>
        <v>19664</v>
      </c>
      <c r="H95" s="50"/>
      <c r="I95" s="50"/>
      <c r="J95" s="50">
        <v>4</v>
      </c>
      <c r="K95" s="42">
        <f t="shared" si="9"/>
        <v>1229</v>
      </c>
      <c r="L95" s="42">
        <f t="shared" si="10"/>
        <v>1229</v>
      </c>
      <c r="M95" s="42">
        <f t="shared" si="11"/>
        <v>1229</v>
      </c>
      <c r="N95" s="42">
        <f t="shared" si="12"/>
        <v>1229</v>
      </c>
      <c r="O95" s="50">
        <f t="shared" si="13"/>
        <v>4916</v>
      </c>
      <c r="U95" s="2"/>
      <c r="V95" s="2"/>
      <c r="W95" s="2"/>
    </row>
    <row r="96" spans="1:23" ht="12.75">
      <c r="A96" s="13" t="s">
        <v>175</v>
      </c>
      <c r="B96" t="s">
        <v>176</v>
      </c>
      <c r="C96" s="17">
        <v>2029</v>
      </c>
      <c r="D96" s="58">
        <f t="shared" si="7"/>
        <v>8426</v>
      </c>
      <c r="E96" s="68">
        <v>4213</v>
      </c>
      <c r="F96" s="69">
        <v>4213</v>
      </c>
      <c r="G96" s="50">
        <f t="shared" si="8"/>
        <v>16852</v>
      </c>
      <c r="H96" s="50"/>
      <c r="I96" s="50"/>
      <c r="J96" s="50">
        <v>4</v>
      </c>
      <c r="K96" s="42">
        <f t="shared" si="9"/>
        <v>1053.25</v>
      </c>
      <c r="L96" s="42">
        <f t="shared" si="10"/>
        <v>1053.25</v>
      </c>
      <c r="M96" s="42">
        <f t="shared" si="11"/>
        <v>1053.25</v>
      </c>
      <c r="N96" s="42">
        <f t="shared" si="12"/>
        <v>1053.25</v>
      </c>
      <c r="O96" s="50">
        <f t="shared" si="13"/>
        <v>4213</v>
      </c>
      <c r="U96" s="2"/>
      <c r="V96" s="2"/>
      <c r="W96" s="2"/>
    </row>
    <row r="97" spans="1:23" ht="12.75">
      <c r="A97" s="13" t="s">
        <v>177</v>
      </c>
      <c r="B97" t="s">
        <v>178</v>
      </c>
      <c r="C97" s="17">
        <v>0</v>
      </c>
      <c r="D97" s="58">
        <f t="shared" si="7"/>
        <v>9832</v>
      </c>
      <c r="E97" s="68">
        <v>4916</v>
      </c>
      <c r="F97" s="69">
        <v>4916</v>
      </c>
      <c r="G97" s="50">
        <f t="shared" si="8"/>
        <v>19664</v>
      </c>
      <c r="H97" s="50"/>
      <c r="I97" s="50"/>
      <c r="J97" s="50">
        <v>4</v>
      </c>
      <c r="K97" s="42">
        <f t="shared" si="9"/>
        <v>1229</v>
      </c>
      <c r="L97" s="42">
        <f t="shared" si="10"/>
        <v>1229</v>
      </c>
      <c r="M97" s="42">
        <f t="shared" si="11"/>
        <v>1229</v>
      </c>
      <c r="N97" s="42">
        <f t="shared" si="12"/>
        <v>1229</v>
      </c>
      <c r="O97" s="50">
        <f t="shared" si="13"/>
        <v>4916</v>
      </c>
      <c r="U97" s="2"/>
      <c r="V97" s="2"/>
      <c r="W97" s="2"/>
    </row>
    <row r="98" spans="1:23" ht="12.75">
      <c r="A98" s="13" t="s">
        <v>179</v>
      </c>
      <c r="B98" t="s">
        <v>180</v>
      </c>
      <c r="C98" s="17">
        <v>0</v>
      </c>
      <c r="D98" s="58">
        <f t="shared" si="7"/>
        <v>1404</v>
      </c>
      <c r="E98" s="68">
        <v>702</v>
      </c>
      <c r="F98" s="69">
        <v>702</v>
      </c>
      <c r="G98" s="50">
        <f t="shared" si="8"/>
        <v>2808</v>
      </c>
      <c r="H98" s="50"/>
      <c r="I98" s="50"/>
      <c r="J98" s="50">
        <v>4</v>
      </c>
      <c r="K98" s="42">
        <f t="shared" si="9"/>
        <v>175.5</v>
      </c>
      <c r="L98" s="42">
        <f t="shared" si="10"/>
        <v>175.5</v>
      </c>
      <c r="M98" s="42">
        <f t="shared" si="11"/>
        <v>175.5</v>
      </c>
      <c r="N98" s="42">
        <f t="shared" si="12"/>
        <v>175.5</v>
      </c>
      <c r="O98" s="50">
        <f t="shared" si="13"/>
        <v>702</v>
      </c>
      <c r="U98" s="2"/>
      <c r="V98" s="2"/>
      <c r="W98" s="2"/>
    </row>
    <row r="99" spans="1:23" ht="12.75">
      <c r="A99" s="13" t="s">
        <v>181</v>
      </c>
      <c r="B99" t="s">
        <v>182</v>
      </c>
      <c r="C99" s="17">
        <v>73886</v>
      </c>
      <c r="D99" s="58">
        <f t="shared" si="7"/>
        <v>8426</v>
      </c>
      <c r="E99" s="68">
        <v>4213</v>
      </c>
      <c r="F99" s="69">
        <v>4213</v>
      </c>
      <c r="G99" s="50">
        <f t="shared" si="8"/>
        <v>16852</v>
      </c>
      <c r="H99" s="50"/>
      <c r="I99" s="50"/>
      <c r="J99" s="50">
        <v>4</v>
      </c>
      <c r="K99" s="42">
        <f t="shared" si="9"/>
        <v>1053.25</v>
      </c>
      <c r="L99" s="42">
        <f t="shared" si="10"/>
        <v>1053.25</v>
      </c>
      <c r="M99" s="42">
        <f t="shared" si="11"/>
        <v>1053.25</v>
      </c>
      <c r="N99" s="42">
        <f t="shared" si="12"/>
        <v>1053.25</v>
      </c>
      <c r="O99" s="50">
        <f t="shared" si="13"/>
        <v>4213</v>
      </c>
      <c r="U99" s="2"/>
      <c r="V99" s="2"/>
      <c r="W99" s="2"/>
    </row>
    <row r="100" spans="1:23" ht="12.75">
      <c r="A100" s="13" t="s">
        <v>183</v>
      </c>
      <c r="B100" t="s">
        <v>184</v>
      </c>
      <c r="C100" s="17">
        <v>0</v>
      </c>
      <c r="D100" s="58">
        <f t="shared" si="7"/>
        <v>1404</v>
      </c>
      <c r="E100" s="68">
        <v>702</v>
      </c>
      <c r="F100" s="69">
        <v>702</v>
      </c>
      <c r="G100" s="50">
        <f t="shared" si="8"/>
        <v>2808</v>
      </c>
      <c r="H100" s="50"/>
      <c r="I100" s="50"/>
      <c r="J100" s="50">
        <v>4</v>
      </c>
      <c r="K100" s="42">
        <f t="shared" si="9"/>
        <v>175.5</v>
      </c>
      <c r="L100" s="42">
        <f t="shared" si="10"/>
        <v>175.5</v>
      </c>
      <c r="M100" s="42">
        <f t="shared" si="11"/>
        <v>175.5</v>
      </c>
      <c r="N100" s="42">
        <f t="shared" si="12"/>
        <v>175.5</v>
      </c>
      <c r="O100" s="50">
        <f t="shared" si="13"/>
        <v>702</v>
      </c>
      <c r="U100" s="2"/>
      <c r="V100" s="2"/>
      <c r="W100" s="2"/>
    </row>
    <row r="101" spans="1:23" ht="12.75">
      <c r="A101" s="13" t="s">
        <v>185</v>
      </c>
      <c r="B101" t="s">
        <v>186</v>
      </c>
      <c r="C101" s="17">
        <v>85857</v>
      </c>
      <c r="D101" s="58">
        <f t="shared" si="7"/>
        <v>23876</v>
      </c>
      <c r="E101" s="68">
        <v>11938</v>
      </c>
      <c r="F101" s="69">
        <v>11938</v>
      </c>
      <c r="G101" s="50">
        <f t="shared" si="8"/>
        <v>47752</v>
      </c>
      <c r="H101" s="50"/>
      <c r="I101" s="50"/>
      <c r="J101" s="50">
        <v>4</v>
      </c>
      <c r="K101" s="42">
        <f t="shared" si="9"/>
        <v>2984.5</v>
      </c>
      <c r="L101" s="42">
        <f t="shared" si="10"/>
        <v>2984.5</v>
      </c>
      <c r="M101" s="42">
        <f t="shared" si="11"/>
        <v>2984.5</v>
      </c>
      <c r="N101" s="42">
        <f t="shared" si="12"/>
        <v>2984.5</v>
      </c>
      <c r="O101" s="50">
        <f t="shared" si="13"/>
        <v>11938</v>
      </c>
      <c r="U101" s="2"/>
      <c r="V101" s="2"/>
      <c r="W101" s="2"/>
    </row>
    <row r="102" spans="1:23" ht="12.75">
      <c r="A102" s="13" t="s">
        <v>187</v>
      </c>
      <c r="B102" t="s">
        <v>188</v>
      </c>
      <c r="C102" s="17">
        <v>0</v>
      </c>
      <c r="D102" s="58">
        <f t="shared" si="7"/>
        <v>5618</v>
      </c>
      <c r="E102" s="68">
        <v>2809</v>
      </c>
      <c r="F102" s="69">
        <v>2809</v>
      </c>
      <c r="G102" s="50">
        <f t="shared" si="8"/>
        <v>11236</v>
      </c>
      <c r="H102" s="50"/>
      <c r="I102" s="50"/>
      <c r="J102" s="50">
        <v>4</v>
      </c>
      <c r="K102" s="42">
        <f t="shared" si="9"/>
        <v>702.25</v>
      </c>
      <c r="L102" s="42">
        <f t="shared" si="10"/>
        <v>702.25</v>
      </c>
      <c r="M102" s="42">
        <f t="shared" si="11"/>
        <v>702.25</v>
      </c>
      <c r="N102" s="42">
        <f t="shared" si="12"/>
        <v>702.25</v>
      </c>
      <c r="O102" s="50">
        <f t="shared" si="13"/>
        <v>2809</v>
      </c>
      <c r="U102" s="2"/>
      <c r="V102" s="2"/>
      <c r="W102" s="2"/>
    </row>
    <row r="103" spans="1:23" ht="12.75">
      <c r="A103" s="13" t="s">
        <v>189</v>
      </c>
      <c r="B103" t="s">
        <v>190</v>
      </c>
      <c r="C103" s="17">
        <v>361017</v>
      </c>
      <c r="D103" s="58">
        <f t="shared" si="7"/>
        <v>133426</v>
      </c>
      <c r="E103" s="68">
        <v>66713</v>
      </c>
      <c r="F103" s="69">
        <v>66713</v>
      </c>
      <c r="G103" s="50">
        <f t="shared" si="8"/>
        <v>266852</v>
      </c>
      <c r="H103" s="50"/>
      <c r="I103" s="50"/>
      <c r="J103" s="50">
        <v>4</v>
      </c>
      <c r="K103" s="42">
        <f t="shared" si="9"/>
        <v>16678.25</v>
      </c>
      <c r="L103" s="42">
        <f t="shared" si="10"/>
        <v>16678.25</v>
      </c>
      <c r="M103" s="42">
        <f t="shared" si="11"/>
        <v>16678.25</v>
      </c>
      <c r="N103" s="42">
        <f t="shared" si="12"/>
        <v>16678.25</v>
      </c>
      <c r="O103" s="50">
        <f t="shared" si="13"/>
        <v>66713</v>
      </c>
      <c r="U103" s="2"/>
      <c r="V103" s="2"/>
      <c r="W103" s="2"/>
    </row>
    <row r="104" spans="1:23" ht="12.75">
      <c r="A104" s="13" t="s">
        <v>191</v>
      </c>
      <c r="B104" t="s">
        <v>192</v>
      </c>
      <c r="C104" s="17">
        <v>14441</v>
      </c>
      <c r="D104" s="58">
        <f t="shared" si="7"/>
        <v>8426</v>
      </c>
      <c r="E104" s="68">
        <v>4213</v>
      </c>
      <c r="F104" s="69">
        <v>4213</v>
      </c>
      <c r="G104" s="50">
        <f t="shared" si="8"/>
        <v>16852</v>
      </c>
      <c r="H104" s="50"/>
      <c r="I104" s="50"/>
      <c r="J104" s="50">
        <v>4</v>
      </c>
      <c r="K104" s="42">
        <f t="shared" si="9"/>
        <v>1053.25</v>
      </c>
      <c r="L104" s="42">
        <f t="shared" si="10"/>
        <v>1053.25</v>
      </c>
      <c r="M104" s="42">
        <f t="shared" si="11"/>
        <v>1053.25</v>
      </c>
      <c r="N104" s="42">
        <f t="shared" si="12"/>
        <v>1053.25</v>
      </c>
      <c r="O104" s="50">
        <f t="shared" si="13"/>
        <v>4213</v>
      </c>
      <c r="U104" s="2"/>
      <c r="V104" s="2"/>
      <c r="W104" s="2"/>
    </row>
    <row r="105" spans="1:23" ht="12.75">
      <c r="A105" s="13" t="s">
        <v>193</v>
      </c>
      <c r="B105" t="s">
        <v>194</v>
      </c>
      <c r="C105" s="17">
        <v>0</v>
      </c>
      <c r="D105" s="58">
        <f t="shared" si="7"/>
        <v>1404</v>
      </c>
      <c r="E105" s="68">
        <v>702</v>
      </c>
      <c r="F105" s="69">
        <v>702</v>
      </c>
      <c r="G105" s="50">
        <f t="shared" si="8"/>
        <v>2808</v>
      </c>
      <c r="H105" s="50"/>
      <c r="I105" s="50"/>
      <c r="J105" s="50">
        <v>4</v>
      </c>
      <c r="K105" s="42">
        <f t="shared" si="9"/>
        <v>175.5</v>
      </c>
      <c r="L105" s="42">
        <f t="shared" si="10"/>
        <v>175.5</v>
      </c>
      <c r="M105" s="42">
        <f t="shared" si="11"/>
        <v>175.5</v>
      </c>
      <c r="N105" s="42">
        <f t="shared" si="12"/>
        <v>175.5</v>
      </c>
      <c r="O105" s="50">
        <f t="shared" si="13"/>
        <v>702</v>
      </c>
      <c r="U105" s="2"/>
      <c r="V105" s="2"/>
      <c r="W105" s="2"/>
    </row>
    <row r="106" spans="1:23" ht="12.75">
      <c r="A106" s="13" t="s">
        <v>195</v>
      </c>
      <c r="B106" t="s">
        <v>196</v>
      </c>
      <c r="C106" s="17">
        <v>41143</v>
      </c>
      <c r="D106" s="58">
        <f t="shared" si="7"/>
        <v>2808</v>
      </c>
      <c r="E106" s="68">
        <v>1404</v>
      </c>
      <c r="F106" s="69">
        <v>1404</v>
      </c>
      <c r="G106" s="50">
        <f t="shared" si="8"/>
        <v>5616</v>
      </c>
      <c r="H106" s="50"/>
      <c r="I106" s="50"/>
      <c r="J106" s="50">
        <v>4</v>
      </c>
      <c r="K106" s="42">
        <f t="shared" si="9"/>
        <v>351</v>
      </c>
      <c r="L106" s="42">
        <f t="shared" si="10"/>
        <v>351</v>
      </c>
      <c r="M106" s="42">
        <f t="shared" si="11"/>
        <v>351</v>
      </c>
      <c r="N106" s="42">
        <f t="shared" si="12"/>
        <v>351</v>
      </c>
      <c r="O106" s="50">
        <f t="shared" si="13"/>
        <v>1404</v>
      </c>
      <c r="U106" s="2"/>
      <c r="V106" s="2"/>
      <c r="W106" s="2"/>
    </row>
    <row r="107" spans="1:23" ht="12.75">
      <c r="A107" s="13" t="s">
        <v>197</v>
      </c>
      <c r="B107" t="s">
        <v>198</v>
      </c>
      <c r="C107" s="17">
        <v>0</v>
      </c>
      <c r="D107" s="58">
        <f t="shared" si="7"/>
        <v>30898</v>
      </c>
      <c r="E107" s="68">
        <v>15449</v>
      </c>
      <c r="F107" s="69">
        <v>15449</v>
      </c>
      <c r="G107" s="50">
        <f t="shared" si="8"/>
        <v>61796</v>
      </c>
      <c r="H107" s="50"/>
      <c r="I107" s="50"/>
      <c r="J107" s="50">
        <v>4</v>
      </c>
      <c r="K107" s="42">
        <f t="shared" si="9"/>
        <v>3862.25</v>
      </c>
      <c r="L107" s="42">
        <f t="shared" si="10"/>
        <v>3862.25</v>
      </c>
      <c r="M107" s="42">
        <f t="shared" si="11"/>
        <v>3862.25</v>
      </c>
      <c r="N107" s="42">
        <f t="shared" si="12"/>
        <v>3862.25</v>
      </c>
      <c r="O107" s="50">
        <f t="shared" si="13"/>
        <v>15449</v>
      </c>
      <c r="U107" s="2"/>
      <c r="V107" s="2"/>
      <c r="W107" s="2"/>
    </row>
    <row r="108" spans="1:23" ht="12.75">
      <c r="A108" s="13" t="s">
        <v>199</v>
      </c>
      <c r="B108" t="s">
        <v>200</v>
      </c>
      <c r="C108" s="17">
        <v>0</v>
      </c>
      <c r="D108" s="58">
        <f t="shared" si="7"/>
        <v>4214</v>
      </c>
      <c r="E108" s="68">
        <v>2107</v>
      </c>
      <c r="F108" s="69">
        <v>2107</v>
      </c>
      <c r="G108" s="50">
        <f t="shared" si="8"/>
        <v>8428</v>
      </c>
      <c r="H108" s="50"/>
      <c r="I108" s="50"/>
      <c r="J108" s="50">
        <v>4</v>
      </c>
      <c r="K108" s="42">
        <f t="shared" si="9"/>
        <v>526.75</v>
      </c>
      <c r="L108" s="42">
        <f t="shared" si="10"/>
        <v>526.75</v>
      </c>
      <c r="M108" s="42">
        <f t="shared" si="11"/>
        <v>526.75</v>
      </c>
      <c r="N108" s="42">
        <f t="shared" si="12"/>
        <v>526.75</v>
      </c>
      <c r="O108" s="50">
        <f t="shared" si="13"/>
        <v>2107</v>
      </c>
      <c r="U108" s="2"/>
      <c r="V108" s="2"/>
      <c r="W108" s="2"/>
    </row>
    <row r="109" spans="1:23" ht="12.75">
      <c r="A109" s="13" t="s">
        <v>201</v>
      </c>
      <c r="B109" t="s">
        <v>202</v>
      </c>
      <c r="C109" s="17">
        <v>28571</v>
      </c>
      <c r="D109" s="58">
        <f t="shared" si="7"/>
        <v>14044</v>
      </c>
      <c r="E109" s="68">
        <v>7022</v>
      </c>
      <c r="F109" s="69">
        <v>7022</v>
      </c>
      <c r="G109" s="50">
        <f t="shared" si="8"/>
        <v>28088</v>
      </c>
      <c r="H109" s="50"/>
      <c r="I109" s="50"/>
      <c r="J109" s="50">
        <v>4</v>
      </c>
      <c r="K109" s="42">
        <f t="shared" si="9"/>
        <v>1755.5</v>
      </c>
      <c r="L109" s="42">
        <f t="shared" si="10"/>
        <v>1755.5</v>
      </c>
      <c r="M109" s="42">
        <f t="shared" si="11"/>
        <v>1755.5</v>
      </c>
      <c r="N109" s="42">
        <f t="shared" si="12"/>
        <v>1755.5</v>
      </c>
      <c r="O109" s="50">
        <f t="shared" si="13"/>
        <v>7022</v>
      </c>
      <c r="U109" s="2"/>
      <c r="V109" s="2"/>
      <c r="W109" s="2"/>
    </row>
    <row r="110" spans="1:23" ht="12.75">
      <c r="A110" s="13" t="s">
        <v>203</v>
      </c>
      <c r="B110" t="s">
        <v>204</v>
      </c>
      <c r="C110" s="17">
        <v>37714</v>
      </c>
      <c r="D110" s="58">
        <f t="shared" si="7"/>
        <v>5618</v>
      </c>
      <c r="E110" s="68">
        <v>2809</v>
      </c>
      <c r="F110" s="69">
        <v>2809</v>
      </c>
      <c r="G110" s="50">
        <f t="shared" si="8"/>
        <v>11236</v>
      </c>
      <c r="H110" s="51"/>
      <c r="I110" s="51"/>
      <c r="J110" s="50">
        <v>4</v>
      </c>
      <c r="K110" s="42">
        <f t="shared" si="9"/>
        <v>702.25</v>
      </c>
      <c r="L110" s="42">
        <f t="shared" si="10"/>
        <v>702.25</v>
      </c>
      <c r="M110" s="42">
        <f t="shared" si="11"/>
        <v>702.25</v>
      </c>
      <c r="N110" s="42">
        <f t="shared" si="12"/>
        <v>702.25</v>
      </c>
      <c r="O110" s="50">
        <f t="shared" si="13"/>
        <v>2809</v>
      </c>
      <c r="U110" s="2"/>
      <c r="V110" s="2"/>
      <c r="W110" s="2"/>
    </row>
    <row r="111" spans="1:23" ht="12.75">
      <c r="A111" s="13" t="s">
        <v>205</v>
      </c>
      <c r="B111" t="s">
        <v>206</v>
      </c>
      <c r="C111" s="18">
        <v>73143</v>
      </c>
      <c r="D111" s="58">
        <f t="shared" si="7"/>
        <v>2808</v>
      </c>
      <c r="E111" s="68">
        <v>1404</v>
      </c>
      <c r="F111" s="69">
        <v>1404</v>
      </c>
      <c r="G111" s="50">
        <f t="shared" si="8"/>
        <v>5616</v>
      </c>
      <c r="H111" s="53"/>
      <c r="I111" s="53"/>
      <c r="J111" s="50">
        <v>4</v>
      </c>
      <c r="K111" s="42">
        <f t="shared" si="9"/>
        <v>351</v>
      </c>
      <c r="L111" s="42">
        <f t="shared" si="10"/>
        <v>351</v>
      </c>
      <c r="M111" s="42">
        <f t="shared" si="11"/>
        <v>351</v>
      </c>
      <c r="N111" s="42">
        <f t="shared" si="12"/>
        <v>351</v>
      </c>
      <c r="O111" s="50">
        <f t="shared" si="13"/>
        <v>1404</v>
      </c>
      <c r="Q111" s="10"/>
      <c r="R111" s="10"/>
      <c r="U111" s="2"/>
      <c r="V111" s="2"/>
      <c r="W111" s="2"/>
    </row>
    <row r="112" spans="2:23" ht="12.75">
      <c r="B112" s="5" t="s">
        <v>207</v>
      </c>
      <c r="C112" s="11">
        <f>SUM(C12:C111)</f>
        <v>3895058</v>
      </c>
      <c r="D112" s="6">
        <f>SUM(D12:D111)</f>
        <v>1750000</v>
      </c>
      <c r="E112" s="62">
        <f>SUM(E12:E111)</f>
        <v>875000</v>
      </c>
      <c r="F112" s="48">
        <f>SUM(F12:F111)</f>
        <v>875000</v>
      </c>
      <c r="G112" s="6">
        <f>SUM(G12:G111)</f>
        <v>3500000</v>
      </c>
      <c r="H112" s="6"/>
      <c r="I112" s="6"/>
      <c r="J112" s="6"/>
      <c r="K112" s="52">
        <f>SUM(K12:K111)</f>
        <v>218750</v>
      </c>
      <c r="L112" s="45">
        <f>SUM(L12:L111)</f>
        <v>218750</v>
      </c>
      <c r="M112" s="45">
        <f>SUM(M12:M111)</f>
        <v>218750</v>
      </c>
      <c r="N112" s="45">
        <f>SUM(N12:N111)</f>
        <v>218750</v>
      </c>
      <c r="O112" s="6">
        <f>SUM(O12:O111)</f>
        <v>875000</v>
      </c>
      <c r="P112" s="5"/>
      <c r="U112" s="2"/>
      <c r="V112" s="2"/>
      <c r="W112" s="2"/>
    </row>
    <row r="113" spans="11:16" ht="12.75">
      <c r="K113" s="50"/>
      <c r="P113" s="2"/>
    </row>
    <row r="114" ht="12.75">
      <c r="Q114" s="4"/>
    </row>
    <row r="116" spans="15:16" ht="12.75">
      <c r="O116" s="46"/>
      <c r="P116" s="3"/>
    </row>
    <row r="118" ht="12.75">
      <c r="O118" s="47"/>
    </row>
    <row r="120" spans="3:15" ht="12.75">
      <c r="C120" s="17"/>
      <c r="O120" s="46"/>
    </row>
    <row r="121" spans="3:10" ht="12.75">
      <c r="C121" s="17"/>
      <c r="D121" s="19"/>
      <c r="E121" s="19"/>
      <c r="F121" s="19"/>
      <c r="G121" s="19"/>
      <c r="H121" s="19"/>
      <c r="I121" s="19"/>
      <c r="J121" s="19"/>
    </row>
    <row r="123" ht="12.75">
      <c r="C123" s="17"/>
    </row>
  </sheetData>
  <sheetProtection/>
  <mergeCells count="2">
    <mergeCell ref="B5:G5"/>
    <mergeCell ref="B6:G7"/>
  </mergeCells>
  <printOptions gridLines="1" horizontalCentered="1" verticalCentered="1"/>
  <pageMargins left="0.17" right="0.75" top="0.2" bottom="0.2" header="0.2" footer="0.19"/>
  <pageSetup horizontalDpi="600" verticalDpi="600" orientation="landscape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104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14.57421875" style="0" customWidth="1"/>
    <col min="2" max="2" width="15.421875" style="0" customWidth="1"/>
    <col min="3" max="3" width="19.28125" style="0" customWidth="1"/>
  </cols>
  <sheetData>
    <row r="4" spans="1:3" ht="12.75">
      <c r="A4" s="61"/>
      <c r="B4" s="65"/>
      <c r="C4" s="57"/>
    </row>
    <row r="5" spans="1:3" ht="12.75">
      <c r="A5" s="61"/>
      <c r="B5" s="65"/>
      <c r="C5" s="57"/>
    </row>
    <row r="6" spans="1:3" ht="12.75">
      <c r="A6" s="61"/>
      <c r="B6" s="65"/>
      <c r="C6" s="57"/>
    </row>
    <row r="7" spans="1:3" ht="12.75">
      <c r="A7" s="61"/>
      <c r="B7" s="65"/>
      <c r="C7" s="57"/>
    </row>
    <row r="8" spans="1:3" ht="12.75">
      <c r="A8" s="61"/>
      <c r="B8" s="65"/>
      <c r="C8" s="57"/>
    </row>
    <row r="9" spans="1:3" ht="12.75">
      <c r="A9" s="61"/>
      <c r="B9" s="65"/>
      <c r="C9" s="57"/>
    </row>
    <row r="10" spans="1:3" ht="12.75">
      <c r="A10" s="61"/>
      <c r="B10" s="65"/>
      <c r="C10" s="57"/>
    </row>
    <row r="11" spans="1:3" ht="12.75">
      <c r="A11" s="61"/>
      <c r="B11" s="65"/>
      <c r="C11" s="57"/>
    </row>
    <row r="12" spans="1:3" ht="12.75">
      <c r="A12" s="61"/>
      <c r="B12" s="65"/>
      <c r="C12" s="57"/>
    </row>
    <row r="13" spans="1:3" ht="12.75">
      <c r="A13" s="61"/>
      <c r="B13" s="65"/>
      <c r="C13" s="57"/>
    </row>
    <row r="14" spans="1:3" ht="12.75">
      <c r="A14" s="61"/>
      <c r="B14" s="65"/>
      <c r="C14" s="57"/>
    </row>
    <row r="15" spans="1:3" ht="12.75">
      <c r="A15" s="61"/>
      <c r="B15" s="65"/>
      <c r="C15" s="57"/>
    </row>
    <row r="16" spans="1:3" ht="12.75">
      <c r="A16" s="61"/>
      <c r="B16" s="65"/>
      <c r="C16" s="57"/>
    </row>
    <row r="17" spans="1:3" ht="12.75">
      <c r="A17" s="61"/>
      <c r="B17" s="65"/>
      <c r="C17" s="57"/>
    </row>
    <row r="18" spans="1:3" ht="12.75">
      <c r="A18" s="61"/>
      <c r="B18" s="65"/>
      <c r="C18" s="57"/>
    </row>
    <row r="19" spans="1:3" ht="12.75">
      <c r="A19" s="61"/>
      <c r="B19" s="65"/>
      <c r="C19" s="57"/>
    </row>
    <row r="20" spans="1:3" ht="12.75">
      <c r="A20" s="61"/>
      <c r="B20" s="65"/>
      <c r="C20" s="57"/>
    </row>
    <row r="21" spans="1:3" ht="12.75">
      <c r="A21" s="61"/>
      <c r="B21" s="65"/>
      <c r="C21" s="57"/>
    </row>
    <row r="22" spans="1:3" ht="12.75">
      <c r="A22" s="61"/>
      <c r="B22" s="65"/>
      <c r="C22" s="57"/>
    </row>
    <row r="23" spans="1:3" ht="12.75">
      <c r="A23" s="61"/>
      <c r="B23" s="65"/>
      <c r="C23" s="57"/>
    </row>
    <row r="24" spans="1:3" ht="12.75">
      <c r="A24" s="61"/>
      <c r="B24" s="65"/>
      <c r="C24" s="57"/>
    </row>
    <row r="25" spans="1:3" ht="12.75">
      <c r="A25" s="61"/>
      <c r="B25" s="65"/>
      <c r="C25" s="57"/>
    </row>
    <row r="26" spans="1:3" ht="12.75">
      <c r="A26" s="61"/>
      <c r="B26" s="65"/>
      <c r="C26" s="57"/>
    </row>
    <row r="27" spans="1:3" ht="12.75">
      <c r="A27" s="61"/>
      <c r="B27" s="65"/>
      <c r="C27" s="57"/>
    </row>
    <row r="28" spans="1:3" ht="12.75">
      <c r="A28" s="61"/>
      <c r="B28" s="65"/>
      <c r="C28" s="57"/>
    </row>
    <row r="29" spans="1:3" ht="12.75">
      <c r="A29" s="61"/>
      <c r="B29" s="65"/>
      <c r="C29" s="57"/>
    </row>
    <row r="30" spans="1:3" ht="12.75">
      <c r="A30" s="61"/>
      <c r="B30" s="65"/>
      <c r="C30" s="57"/>
    </row>
    <row r="31" spans="1:3" ht="12.75">
      <c r="A31" s="61"/>
      <c r="B31" s="65"/>
      <c r="C31" s="57"/>
    </row>
    <row r="32" spans="1:3" ht="12.75">
      <c r="A32" s="61"/>
      <c r="B32" s="65"/>
      <c r="C32" s="57"/>
    </row>
    <row r="33" spans="1:3" ht="12.75">
      <c r="A33" s="61"/>
      <c r="B33" s="65"/>
      <c r="C33" s="57"/>
    </row>
    <row r="34" spans="1:3" ht="12.75">
      <c r="A34" s="61"/>
      <c r="B34" s="65"/>
      <c r="C34" s="57"/>
    </row>
    <row r="35" spans="1:3" ht="12.75">
      <c r="A35" s="61"/>
      <c r="B35" s="65"/>
      <c r="C35" s="57"/>
    </row>
    <row r="36" spans="1:3" ht="12.75">
      <c r="A36" s="61"/>
      <c r="B36" s="65"/>
      <c r="C36" s="57"/>
    </row>
    <row r="37" spans="1:3" ht="12.75">
      <c r="A37" s="61"/>
      <c r="B37" s="65"/>
      <c r="C37" s="57"/>
    </row>
    <row r="38" spans="1:3" ht="12.75">
      <c r="A38" s="61"/>
      <c r="B38" s="65"/>
      <c r="C38" s="57"/>
    </row>
    <row r="39" spans="1:3" ht="12.75">
      <c r="A39" s="61"/>
      <c r="B39" s="65"/>
      <c r="C39" s="57"/>
    </row>
    <row r="40" spans="1:3" ht="12.75">
      <c r="A40" s="61"/>
      <c r="B40" s="65"/>
      <c r="C40" s="57"/>
    </row>
    <row r="41" spans="1:3" ht="12.75">
      <c r="A41" s="61"/>
      <c r="B41" s="65"/>
      <c r="C41" s="57"/>
    </row>
    <row r="42" spans="1:3" ht="12.75">
      <c r="A42" s="61"/>
      <c r="B42" s="65"/>
      <c r="C42" s="57"/>
    </row>
    <row r="43" spans="1:3" ht="12.75">
      <c r="A43" s="61"/>
      <c r="B43" s="65"/>
      <c r="C43" s="57"/>
    </row>
    <row r="44" spans="1:3" ht="12.75">
      <c r="A44" s="61"/>
      <c r="B44" s="65"/>
      <c r="C44" s="57"/>
    </row>
    <row r="45" spans="1:3" ht="12.75">
      <c r="A45" s="61"/>
      <c r="B45" s="65"/>
      <c r="C45" s="57"/>
    </row>
    <row r="46" spans="1:3" ht="12.75">
      <c r="A46" s="61"/>
      <c r="B46" s="65"/>
      <c r="C46" s="57"/>
    </row>
    <row r="47" spans="1:3" ht="12.75">
      <c r="A47" s="61"/>
      <c r="B47" s="65"/>
      <c r="C47" s="57"/>
    </row>
    <row r="48" spans="1:3" ht="12.75">
      <c r="A48" s="61"/>
      <c r="B48" s="65"/>
      <c r="C48" s="57"/>
    </row>
    <row r="49" spans="1:3" ht="12.75">
      <c r="A49" s="61"/>
      <c r="B49" s="65"/>
      <c r="C49" s="57"/>
    </row>
    <row r="50" spans="1:3" ht="12.75">
      <c r="A50" s="61"/>
      <c r="B50" s="65"/>
      <c r="C50" s="57"/>
    </row>
    <row r="51" spans="1:3" ht="12.75">
      <c r="A51" s="61"/>
      <c r="B51" s="65"/>
      <c r="C51" s="57"/>
    </row>
    <row r="52" spans="1:3" ht="12.75">
      <c r="A52" s="61"/>
      <c r="B52" s="65"/>
      <c r="C52" s="57"/>
    </row>
    <row r="53" spans="1:3" ht="12.75">
      <c r="A53" s="61"/>
      <c r="B53" s="65"/>
      <c r="C53" s="57"/>
    </row>
    <row r="54" spans="1:3" ht="12.75">
      <c r="A54" s="61"/>
      <c r="B54" s="65"/>
      <c r="C54" s="57"/>
    </row>
    <row r="55" spans="1:3" ht="12.75">
      <c r="A55" s="61"/>
      <c r="B55" s="65"/>
      <c r="C55" s="57"/>
    </row>
    <row r="56" spans="1:3" ht="12.75">
      <c r="A56" s="61"/>
      <c r="B56" s="65"/>
      <c r="C56" s="57"/>
    </row>
    <row r="57" spans="1:3" ht="12.75">
      <c r="A57" s="61"/>
      <c r="B57" s="65"/>
      <c r="C57" s="57"/>
    </row>
    <row r="58" spans="1:3" ht="12.75">
      <c r="A58" s="61"/>
      <c r="B58" s="65"/>
      <c r="C58" s="57"/>
    </row>
    <row r="59" spans="1:3" ht="12.75">
      <c r="A59" s="61"/>
      <c r="B59" s="65"/>
      <c r="C59" s="57"/>
    </row>
    <row r="60" spans="1:3" ht="12.75">
      <c r="A60" s="61"/>
      <c r="B60" s="65"/>
      <c r="C60" s="57"/>
    </row>
    <row r="61" spans="1:3" ht="12.75">
      <c r="A61" s="61"/>
      <c r="B61" s="65"/>
      <c r="C61" s="57"/>
    </row>
    <row r="62" spans="1:3" ht="12.75">
      <c r="A62" s="61"/>
      <c r="B62" s="65"/>
      <c r="C62" s="57"/>
    </row>
    <row r="63" spans="1:3" ht="12.75">
      <c r="A63" s="61"/>
      <c r="B63" s="65"/>
      <c r="C63" s="57"/>
    </row>
    <row r="64" spans="1:3" ht="12.75">
      <c r="A64" s="61"/>
      <c r="B64" s="65"/>
      <c r="C64" s="57"/>
    </row>
    <row r="65" spans="1:3" ht="12.75">
      <c r="A65" s="61"/>
      <c r="B65" s="65"/>
      <c r="C65" s="57"/>
    </row>
    <row r="66" spans="1:3" ht="12.75">
      <c r="A66" s="61"/>
      <c r="B66" s="65"/>
      <c r="C66" s="57"/>
    </row>
    <row r="67" spans="1:3" ht="12.75">
      <c r="A67" s="61"/>
      <c r="B67" s="65"/>
      <c r="C67" s="57"/>
    </row>
    <row r="68" spans="1:3" ht="12.75">
      <c r="A68" s="61"/>
      <c r="B68" s="65"/>
      <c r="C68" s="57"/>
    </row>
    <row r="69" spans="1:3" ht="12.75">
      <c r="A69" s="61"/>
      <c r="B69" s="65"/>
      <c r="C69" s="57"/>
    </row>
    <row r="70" spans="1:3" ht="12.75">
      <c r="A70" s="61"/>
      <c r="B70" s="65"/>
      <c r="C70" s="57"/>
    </row>
    <row r="71" spans="1:3" ht="12.75">
      <c r="A71" s="61"/>
      <c r="B71" s="65"/>
      <c r="C71" s="57"/>
    </row>
    <row r="72" spans="1:3" ht="12.75">
      <c r="A72" s="61"/>
      <c r="B72" s="65"/>
      <c r="C72" s="57"/>
    </row>
    <row r="73" spans="1:3" ht="12.75">
      <c r="A73" s="61"/>
      <c r="B73" s="65"/>
      <c r="C73" s="57"/>
    </row>
    <row r="74" spans="1:3" ht="12.75">
      <c r="A74" s="61"/>
      <c r="B74" s="65"/>
      <c r="C74" s="57"/>
    </row>
    <row r="75" spans="1:3" ht="12.75">
      <c r="A75" s="61"/>
      <c r="B75" s="65"/>
      <c r="C75" s="57"/>
    </row>
    <row r="76" spans="1:3" ht="12.75">
      <c r="A76" s="61"/>
      <c r="B76" s="65"/>
      <c r="C76" s="57"/>
    </row>
    <row r="77" spans="1:3" ht="12.75">
      <c r="A77" s="61"/>
      <c r="B77" s="65"/>
      <c r="C77" s="57"/>
    </row>
    <row r="78" spans="1:3" ht="12.75">
      <c r="A78" s="61"/>
      <c r="B78" s="65"/>
      <c r="C78" s="57"/>
    </row>
    <row r="79" spans="1:3" ht="12.75">
      <c r="A79" s="61"/>
      <c r="B79" s="65"/>
      <c r="C79" s="57"/>
    </row>
    <row r="80" spans="1:3" ht="12.75">
      <c r="A80" s="61"/>
      <c r="B80" s="65"/>
      <c r="C80" s="57"/>
    </row>
    <row r="81" spans="1:3" ht="12.75">
      <c r="A81" s="61"/>
      <c r="B81" s="65"/>
      <c r="C81" s="57"/>
    </row>
    <row r="82" spans="1:3" ht="12.75">
      <c r="A82" s="61"/>
      <c r="B82" s="65"/>
      <c r="C82" s="57"/>
    </row>
    <row r="83" spans="1:3" ht="12.75">
      <c r="A83" s="61"/>
      <c r="B83" s="65"/>
      <c r="C83" s="57"/>
    </row>
    <row r="84" spans="1:3" ht="12.75">
      <c r="A84" s="61"/>
      <c r="B84" s="65"/>
      <c r="C84" s="57"/>
    </row>
    <row r="85" spans="1:3" ht="12.75">
      <c r="A85" s="61"/>
      <c r="B85" s="65"/>
      <c r="C85" s="57"/>
    </row>
    <row r="86" spans="1:3" ht="12.75">
      <c r="A86" s="61"/>
      <c r="B86" s="65"/>
      <c r="C86" s="57"/>
    </row>
    <row r="87" spans="1:3" ht="12.75">
      <c r="A87" s="61"/>
      <c r="B87" s="65"/>
      <c r="C87" s="57"/>
    </row>
    <row r="88" spans="1:3" ht="12.75">
      <c r="A88" s="61"/>
      <c r="B88" s="65"/>
      <c r="C88" s="57"/>
    </row>
    <row r="89" spans="1:3" ht="12.75">
      <c r="A89" s="61"/>
      <c r="B89" s="65"/>
      <c r="C89" s="57"/>
    </row>
    <row r="90" spans="1:3" ht="12.75">
      <c r="A90" s="61"/>
      <c r="B90" s="65"/>
      <c r="C90" s="57"/>
    </row>
    <row r="91" spans="1:3" ht="12.75">
      <c r="A91" s="61"/>
      <c r="B91" s="65"/>
      <c r="C91" s="57"/>
    </row>
    <row r="92" spans="1:3" ht="12.75">
      <c r="A92" s="61"/>
      <c r="B92" s="65"/>
      <c r="C92" s="57"/>
    </row>
    <row r="93" spans="1:3" ht="12.75">
      <c r="A93" s="61"/>
      <c r="B93" s="65"/>
      <c r="C93" s="57"/>
    </row>
    <row r="94" spans="1:3" ht="12.75">
      <c r="A94" s="61"/>
      <c r="B94" s="65"/>
      <c r="C94" s="57"/>
    </row>
    <row r="95" spans="1:3" ht="12.75">
      <c r="A95" s="61"/>
      <c r="B95" s="65"/>
      <c r="C95" s="57"/>
    </row>
    <row r="96" spans="1:3" ht="12.75">
      <c r="A96" s="61"/>
      <c r="B96" s="65"/>
      <c r="C96" s="57"/>
    </row>
    <row r="97" spans="1:3" ht="12.75">
      <c r="A97" s="61"/>
      <c r="B97" s="65"/>
      <c r="C97" s="57"/>
    </row>
    <row r="98" spans="1:3" ht="12.75">
      <c r="A98" s="61"/>
      <c r="B98" s="65"/>
      <c r="C98" s="57"/>
    </row>
    <row r="99" spans="1:3" ht="12.75">
      <c r="A99" s="61"/>
      <c r="B99" s="65"/>
      <c r="C99" s="57"/>
    </row>
    <row r="100" spans="1:3" ht="12.75">
      <c r="A100" s="61"/>
      <c r="B100" s="65"/>
      <c r="C100" s="57"/>
    </row>
    <row r="101" spans="1:3" ht="12.75">
      <c r="A101" s="61"/>
      <c r="B101" s="65"/>
      <c r="C101" s="57"/>
    </row>
    <row r="102" spans="1:3" ht="12.75">
      <c r="A102" s="61"/>
      <c r="B102" s="65"/>
      <c r="C102" s="57"/>
    </row>
    <row r="103" spans="1:3" ht="12.75">
      <c r="A103" s="61"/>
      <c r="B103" s="65"/>
      <c r="C103" s="57"/>
    </row>
    <row r="104" ht="12.75">
      <c r="C104" s="57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P103"/>
  <sheetViews>
    <sheetView zoomScalePageLayoutView="0" workbookViewId="0" topLeftCell="F1">
      <selection activeCell="R26" sqref="R26"/>
    </sheetView>
  </sheetViews>
  <sheetFormatPr defaultColWidth="9.140625" defaultRowHeight="12.75"/>
  <cols>
    <col min="2" max="2" width="16.140625" style="0" customWidth="1"/>
    <col min="3" max="4" width="12.140625" style="0" customWidth="1"/>
    <col min="5" max="5" width="13.28125" style="0" customWidth="1"/>
    <col min="8" max="8" width="12.28125" style="0" customWidth="1"/>
    <col min="9" max="9" width="12.421875" style="0" customWidth="1"/>
    <col min="12" max="12" width="3.8515625" style="0" customWidth="1"/>
    <col min="13" max="13" width="12.7109375" style="0" customWidth="1"/>
    <col min="14" max="15" width="13.28125" style="0" customWidth="1"/>
    <col min="16" max="16" width="13.57421875" style="0" customWidth="1"/>
  </cols>
  <sheetData>
    <row r="3" spans="1:15" ht="12.75">
      <c r="A3" s="13" t="s">
        <v>7</v>
      </c>
      <c r="B3" t="s">
        <v>8</v>
      </c>
      <c r="C3" s="57">
        <v>66293</v>
      </c>
      <c r="D3" s="57">
        <v>66293</v>
      </c>
      <c r="E3" s="57">
        <f aca="true" t="shared" si="0" ref="E3:E34">SUM(C3:D3)</f>
        <v>132586</v>
      </c>
      <c r="G3" s="13" t="s">
        <v>7</v>
      </c>
      <c r="H3" t="s">
        <v>8</v>
      </c>
      <c r="I3" s="57">
        <v>41443</v>
      </c>
      <c r="J3" s="57">
        <v>4</v>
      </c>
      <c r="K3" s="63">
        <f aca="true" t="shared" si="1" ref="K3:K34">QUOTIENT(I3,J3)</f>
        <v>10360</v>
      </c>
      <c r="M3" s="57">
        <v>41443</v>
      </c>
      <c r="N3" s="57">
        <v>41443</v>
      </c>
      <c r="O3" s="64">
        <f aca="true" t="shared" si="2" ref="O3:O34">SUM(M3:N3)</f>
        <v>82886</v>
      </c>
    </row>
    <row r="4" spans="1:15" ht="12.75">
      <c r="A4" s="13" t="s">
        <v>9</v>
      </c>
      <c r="B4" t="s">
        <v>10</v>
      </c>
      <c r="C4" s="57">
        <v>4494</v>
      </c>
      <c r="D4" s="57">
        <v>4494</v>
      </c>
      <c r="E4" s="57">
        <f t="shared" si="0"/>
        <v>8988</v>
      </c>
      <c r="G4" s="13" t="s">
        <v>9</v>
      </c>
      <c r="H4" t="s">
        <v>10</v>
      </c>
      <c r="I4" s="57">
        <v>2809</v>
      </c>
      <c r="J4" s="57">
        <v>4</v>
      </c>
      <c r="K4" s="63">
        <f t="shared" si="1"/>
        <v>702</v>
      </c>
      <c r="M4" s="57">
        <v>2809</v>
      </c>
      <c r="N4" s="57">
        <v>2809</v>
      </c>
      <c r="O4" s="64">
        <f t="shared" si="2"/>
        <v>5618</v>
      </c>
    </row>
    <row r="5" spans="1:15" ht="12.75">
      <c r="A5" s="13" t="s">
        <v>11</v>
      </c>
      <c r="B5" t="s">
        <v>12</v>
      </c>
      <c r="C5" s="57">
        <v>0</v>
      </c>
      <c r="D5" s="57">
        <v>0</v>
      </c>
      <c r="E5" s="57">
        <f t="shared" si="0"/>
        <v>0</v>
      </c>
      <c r="G5" s="13" t="s">
        <v>11</v>
      </c>
      <c r="H5" t="s">
        <v>12</v>
      </c>
      <c r="I5" s="57">
        <v>0</v>
      </c>
      <c r="J5" s="57">
        <v>4</v>
      </c>
      <c r="K5" s="63">
        <f t="shared" si="1"/>
        <v>0</v>
      </c>
      <c r="M5" s="57">
        <v>0</v>
      </c>
      <c r="N5" s="57">
        <v>0</v>
      </c>
      <c r="O5" s="64">
        <f t="shared" si="2"/>
        <v>0</v>
      </c>
    </row>
    <row r="6" spans="1:15" ht="12.75">
      <c r="A6" s="13" t="s">
        <v>13</v>
      </c>
      <c r="B6" t="s">
        <v>14</v>
      </c>
      <c r="C6" s="57">
        <v>1124</v>
      </c>
      <c r="D6" s="57">
        <v>1124</v>
      </c>
      <c r="E6" s="57">
        <f t="shared" si="0"/>
        <v>2248</v>
      </c>
      <c r="G6" s="13" t="s">
        <v>13</v>
      </c>
      <c r="H6" t="s">
        <v>14</v>
      </c>
      <c r="I6" s="57">
        <v>702</v>
      </c>
      <c r="J6" s="57">
        <v>4</v>
      </c>
      <c r="K6" s="63">
        <f t="shared" si="1"/>
        <v>175</v>
      </c>
      <c r="M6" s="57">
        <v>702</v>
      </c>
      <c r="N6" s="57">
        <v>702</v>
      </c>
      <c r="O6" s="64">
        <f t="shared" si="2"/>
        <v>1404</v>
      </c>
    </row>
    <row r="7" spans="1:15" ht="12.75">
      <c r="A7" s="13" t="s">
        <v>15</v>
      </c>
      <c r="B7" t="s">
        <v>16</v>
      </c>
      <c r="C7" s="57">
        <v>7865</v>
      </c>
      <c r="D7" s="57">
        <v>7865</v>
      </c>
      <c r="E7" s="57">
        <f t="shared" si="0"/>
        <v>15730</v>
      </c>
      <c r="G7" s="13" t="s">
        <v>15</v>
      </c>
      <c r="H7" t="s">
        <v>16</v>
      </c>
      <c r="I7" s="57">
        <v>4916</v>
      </c>
      <c r="J7" s="57">
        <v>4</v>
      </c>
      <c r="K7" s="63">
        <f t="shared" si="1"/>
        <v>1229</v>
      </c>
      <c r="M7" s="57">
        <v>4916</v>
      </c>
      <c r="N7" s="57">
        <v>4916</v>
      </c>
      <c r="O7" s="64">
        <f t="shared" si="2"/>
        <v>9832</v>
      </c>
    </row>
    <row r="8" spans="1:15" ht="12.75">
      <c r="A8" s="13" t="s">
        <v>17</v>
      </c>
      <c r="B8" t="s">
        <v>18</v>
      </c>
      <c r="C8" s="57">
        <v>2247</v>
      </c>
      <c r="D8" s="57">
        <v>2247</v>
      </c>
      <c r="E8" s="57">
        <f t="shared" si="0"/>
        <v>4494</v>
      </c>
      <c r="G8" s="13" t="s">
        <v>17</v>
      </c>
      <c r="H8" t="s">
        <v>18</v>
      </c>
      <c r="I8" s="57">
        <v>1404</v>
      </c>
      <c r="J8" s="57">
        <v>4</v>
      </c>
      <c r="K8" s="63">
        <f t="shared" si="1"/>
        <v>351</v>
      </c>
      <c r="M8" s="57">
        <v>1404</v>
      </c>
      <c r="N8" s="57">
        <v>1404</v>
      </c>
      <c r="O8" s="64">
        <f t="shared" si="2"/>
        <v>2808</v>
      </c>
    </row>
    <row r="9" spans="1:15" ht="12.75">
      <c r="A9" s="13" t="s">
        <v>19</v>
      </c>
      <c r="B9" t="s">
        <v>20</v>
      </c>
      <c r="C9" s="57">
        <v>7865</v>
      </c>
      <c r="D9" s="57">
        <v>7865</v>
      </c>
      <c r="E9" s="57">
        <f t="shared" si="0"/>
        <v>15730</v>
      </c>
      <c r="G9" s="13" t="s">
        <v>19</v>
      </c>
      <c r="H9" t="s">
        <v>20</v>
      </c>
      <c r="I9" s="57">
        <v>4916</v>
      </c>
      <c r="J9" s="57">
        <v>4</v>
      </c>
      <c r="K9" s="63">
        <f t="shared" si="1"/>
        <v>1229</v>
      </c>
      <c r="M9" s="57">
        <v>4916</v>
      </c>
      <c r="N9" s="57">
        <v>4916</v>
      </c>
      <c r="O9" s="64">
        <f t="shared" si="2"/>
        <v>9832</v>
      </c>
    </row>
    <row r="10" spans="1:15" ht="12.75">
      <c r="A10" s="13" t="s">
        <v>21</v>
      </c>
      <c r="B10" t="s">
        <v>22</v>
      </c>
      <c r="C10" s="57">
        <v>14607</v>
      </c>
      <c r="D10" s="57">
        <v>14607</v>
      </c>
      <c r="E10" s="57">
        <f t="shared" si="0"/>
        <v>29214</v>
      </c>
      <c r="G10" s="13" t="s">
        <v>21</v>
      </c>
      <c r="H10" t="s">
        <v>22</v>
      </c>
      <c r="I10" s="57">
        <v>9129</v>
      </c>
      <c r="J10" s="57">
        <v>4</v>
      </c>
      <c r="K10" s="63">
        <f t="shared" si="1"/>
        <v>2282</v>
      </c>
      <c r="M10" s="57">
        <v>9129</v>
      </c>
      <c r="N10" s="57">
        <v>9129</v>
      </c>
      <c r="O10" s="64">
        <f t="shared" si="2"/>
        <v>18258</v>
      </c>
    </row>
    <row r="11" spans="1:15" ht="12.75">
      <c r="A11" s="13" t="s">
        <v>23</v>
      </c>
      <c r="B11" t="s">
        <v>24</v>
      </c>
      <c r="C11" s="57">
        <v>12360</v>
      </c>
      <c r="D11" s="57">
        <v>12360</v>
      </c>
      <c r="E11" s="57">
        <f t="shared" si="0"/>
        <v>24720</v>
      </c>
      <c r="G11" s="13" t="s">
        <v>23</v>
      </c>
      <c r="H11" t="s">
        <v>24</v>
      </c>
      <c r="I11" s="57">
        <v>7725</v>
      </c>
      <c r="J11" s="57">
        <v>4</v>
      </c>
      <c r="K11" s="63">
        <f t="shared" si="1"/>
        <v>1931</v>
      </c>
      <c r="M11" s="57">
        <v>7725</v>
      </c>
      <c r="N11" s="57">
        <v>7725</v>
      </c>
      <c r="O11" s="64">
        <f t="shared" si="2"/>
        <v>15450</v>
      </c>
    </row>
    <row r="12" spans="1:15" ht="12.75">
      <c r="A12" s="13" t="s">
        <v>25</v>
      </c>
      <c r="B12" t="s">
        <v>26</v>
      </c>
      <c r="C12" s="57">
        <v>3371</v>
      </c>
      <c r="D12" s="57">
        <v>3371</v>
      </c>
      <c r="E12" s="57">
        <f t="shared" si="0"/>
        <v>6742</v>
      </c>
      <c r="G12" s="13" t="s">
        <v>25</v>
      </c>
      <c r="H12" t="s">
        <v>26</v>
      </c>
      <c r="I12" s="57">
        <v>2107</v>
      </c>
      <c r="J12" s="57">
        <v>4</v>
      </c>
      <c r="K12" s="63">
        <f t="shared" si="1"/>
        <v>526</v>
      </c>
      <c r="M12" s="57">
        <v>2107</v>
      </c>
      <c r="N12" s="57">
        <v>2107</v>
      </c>
      <c r="O12" s="64">
        <f t="shared" si="2"/>
        <v>4214</v>
      </c>
    </row>
    <row r="13" spans="1:15" ht="12.75">
      <c r="A13" s="13" t="s">
        <v>27</v>
      </c>
      <c r="B13" t="s">
        <v>28</v>
      </c>
      <c r="C13" s="57">
        <v>98876</v>
      </c>
      <c r="D13" s="57">
        <v>98876</v>
      </c>
      <c r="E13" s="57">
        <f t="shared" si="0"/>
        <v>197752</v>
      </c>
      <c r="G13" s="13" t="s">
        <v>27</v>
      </c>
      <c r="H13" t="s">
        <v>28</v>
      </c>
      <c r="I13" s="57">
        <v>61798</v>
      </c>
      <c r="J13" s="57">
        <v>4</v>
      </c>
      <c r="K13" s="63">
        <f t="shared" si="1"/>
        <v>15449</v>
      </c>
      <c r="M13" s="57">
        <v>61798</v>
      </c>
      <c r="N13" s="57">
        <v>61798</v>
      </c>
      <c r="O13" s="64">
        <f t="shared" si="2"/>
        <v>123596</v>
      </c>
    </row>
    <row r="14" spans="1:15" ht="12.75">
      <c r="A14" s="13" t="s">
        <v>29</v>
      </c>
      <c r="B14" t="s">
        <v>30</v>
      </c>
      <c r="C14" s="57">
        <v>26966</v>
      </c>
      <c r="D14" s="57">
        <v>26966</v>
      </c>
      <c r="E14" s="57">
        <f t="shared" si="0"/>
        <v>53932</v>
      </c>
      <c r="G14" s="13" t="s">
        <v>29</v>
      </c>
      <c r="H14" t="s">
        <v>30</v>
      </c>
      <c r="I14" s="57">
        <v>16854</v>
      </c>
      <c r="J14" s="57">
        <v>4</v>
      </c>
      <c r="K14" s="63">
        <f t="shared" si="1"/>
        <v>4213</v>
      </c>
      <c r="M14" s="57">
        <v>16854</v>
      </c>
      <c r="N14" s="57">
        <v>16854</v>
      </c>
      <c r="O14" s="64">
        <f t="shared" si="2"/>
        <v>33708</v>
      </c>
    </row>
    <row r="15" spans="1:15" ht="12.75">
      <c r="A15" s="13" t="s">
        <v>31</v>
      </c>
      <c r="B15" t="s">
        <v>32</v>
      </c>
      <c r="C15" s="57">
        <v>13483</v>
      </c>
      <c r="D15" s="57">
        <v>13483</v>
      </c>
      <c r="E15" s="57">
        <f t="shared" si="0"/>
        <v>26966</v>
      </c>
      <c r="G15" s="13" t="s">
        <v>31</v>
      </c>
      <c r="H15" t="s">
        <v>32</v>
      </c>
      <c r="I15" s="57">
        <v>8427</v>
      </c>
      <c r="J15" s="57">
        <v>4</v>
      </c>
      <c r="K15" s="63">
        <f t="shared" si="1"/>
        <v>2106</v>
      </c>
      <c r="M15" s="57">
        <v>8427</v>
      </c>
      <c r="N15" s="57">
        <v>8427</v>
      </c>
      <c r="O15" s="64">
        <f t="shared" si="2"/>
        <v>16854</v>
      </c>
    </row>
    <row r="16" spans="1:15" ht="12.75">
      <c r="A16" s="13" t="s">
        <v>33</v>
      </c>
      <c r="B16" t="s">
        <v>34</v>
      </c>
      <c r="C16" s="57">
        <v>7865</v>
      </c>
      <c r="D16" s="57">
        <v>7865</v>
      </c>
      <c r="E16" s="57">
        <f t="shared" si="0"/>
        <v>15730</v>
      </c>
      <c r="G16" s="13" t="s">
        <v>33</v>
      </c>
      <c r="H16" t="s">
        <v>34</v>
      </c>
      <c r="I16" s="57">
        <v>4916</v>
      </c>
      <c r="J16" s="57">
        <v>4</v>
      </c>
      <c r="K16" s="63">
        <f t="shared" si="1"/>
        <v>1229</v>
      </c>
      <c r="M16" s="57">
        <v>4916</v>
      </c>
      <c r="N16" s="57">
        <v>4916</v>
      </c>
      <c r="O16" s="64">
        <f t="shared" si="2"/>
        <v>9832</v>
      </c>
    </row>
    <row r="17" spans="1:15" ht="12.75">
      <c r="A17" s="13" t="s">
        <v>35</v>
      </c>
      <c r="B17" t="s">
        <v>36</v>
      </c>
      <c r="C17" s="57">
        <v>2247</v>
      </c>
      <c r="D17" s="57">
        <v>2247</v>
      </c>
      <c r="E17" s="57">
        <f t="shared" si="0"/>
        <v>4494</v>
      </c>
      <c r="G17" s="13" t="s">
        <v>35</v>
      </c>
      <c r="H17" t="s">
        <v>36</v>
      </c>
      <c r="I17" s="57">
        <v>1404</v>
      </c>
      <c r="J17" s="57">
        <v>4</v>
      </c>
      <c r="K17" s="63">
        <f t="shared" si="1"/>
        <v>351</v>
      </c>
      <c r="M17" s="57">
        <v>1404</v>
      </c>
      <c r="N17" s="57">
        <v>1404</v>
      </c>
      <c r="O17" s="64">
        <f t="shared" si="2"/>
        <v>2808</v>
      </c>
    </row>
    <row r="18" spans="1:15" ht="12.75">
      <c r="A18" s="13" t="s">
        <v>37</v>
      </c>
      <c r="B18" t="s">
        <v>38</v>
      </c>
      <c r="C18" s="57">
        <v>7865</v>
      </c>
      <c r="D18" s="57">
        <v>7865</v>
      </c>
      <c r="E18" s="57">
        <f t="shared" si="0"/>
        <v>15730</v>
      </c>
      <c r="G18" s="13" t="s">
        <v>37</v>
      </c>
      <c r="H18" t="s">
        <v>38</v>
      </c>
      <c r="I18" s="57">
        <v>4916</v>
      </c>
      <c r="J18" s="57">
        <v>4</v>
      </c>
      <c r="K18" s="63">
        <f t="shared" si="1"/>
        <v>1229</v>
      </c>
      <c r="M18" s="57">
        <v>4916</v>
      </c>
      <c r="N18" s="57">
        <v>4916</v>
      </c>
      <c r="O18" s="64">
        <f t="shared" si="2"/>
        <v>9832</v>
      </c>
    </row>
    <row r="19" spans="1:15" ht="12.75">
      <c r="A19" s="13" t="s">
        <v>39</v>
      </c>
      <c r="B19" t="s">
        <v>40</v>
      </c>
      <c r="C19" s="57">
        <v>33708</v>
      </c>
      <c r="D19" s="57">
        <v>33708</v>
      </c>
      <c r="E19" s="57">
        <f t="shared" si="0"/>
        <v>67416</v>
      </c>
      <c r="G19" s="13" t="s">
        <v>39</v>
      </c>
      <c r="H19" t="s">
        <v>40</v>
      </c>
      <c r="I19" s="57">
        <v>21067</v>
      </c>
      <c r="J19" s="57">
        <v>4</v>
      </c>
      <c r="K19" s="63">
        <f t="shared" si="1"/>
        <v>5266</v>
      </c>
      <c r="M19" s="57">
        <v>21067</v>
      </c>
      <c r="N19" s="57">
        <v>21067</v>
      </c>
      <c r="O19" s="64">
        <f t="shared" si="2"/>
        <v>42134</v>
      </c>
    </row>
    <row r="20" spans="1:15" ht="12.75">
      <c r="A20" s="13" t="s">
        <v>41</v>
      </c>
      <c r="B20" t="s">
        <v>42</v>
      </c>
      <c r="C20" s="57">
        <v>17978</v>
      </c>
      <c r="D20" s="57">
        <v>17978</v>
      </c>
      <c r="E20" s="57">
        <f t="shared" si="0"/>
        <v>35956</v>
      </c>
      <c r="G20" s="13" t="s">
        <v>41</v>
      </c>
      <c r="H20" t="s">
        <v>42</v>
      </c>
      <c r="I20" s="57">
        <v>11236</v>
      </c>
      <c r="J20" s="57">
        <v>4</v>
      </c>
      <c r="K20" s="63">
        <f t="shared" si="1"/>
        <v>2809</v>
      </c>
      <c r="M20" s="57">
        <v>11236</v>
      </c>
      <c r="N20" s="57">
        <v>11236</v>
      </c>
      <c r="O20" s="64">
        <f t="shared" si="2"/>
        <v>22472</v>
      </c>
    </row>
    <row r="21" spans="1:15" ht="12.75">
      <c r="A21" s="13" t="s">
        <v>43</v>
      </c>
      <c r="B21" t="s">
        <v>44</v>
      </c>
      <c r="C21" s="57">
        <v>7865</v>
      </c>
      <c r="D21" s="57">
        <v>7865</v>
      </c>
      <c r="E21" s="57">
        <f t="shared" si="0"/>
        <v>15730</v>
      </c>
      <c r="G21" s="13" t="s">
        <v>43</v>
      </c>
      <c r="H21" t="s">
        <v>44</v>
      </c>
      <c r="I21" s="57">
        <v>4916</v>
      </c>
      <c r="J21" s="57">
        <v>4</v>
      </c>
      <c r="K21" s="63">
        <f t="shared" si="1"/>
        <v>1229</v>
      </c>
      <c r="M21" s="57">
        <v>4916</v>
      </c>
      <c r="N21" s="57">
        <v>4916</v>
      </c>
      <c r="O21" s="64">
        <f t="shared" si="2"/>
        <v>9832</v>
      </c>
    </row>
    <row r="22" spans="1:15" ht="12.75">
      <c r="A22" s="13" t="s">
        <v>45</v>
      </c>
      <c r="B22" t="s">
        <v>46</v>
      </c>
      <c r="C22" s="57">
        <v>5618</v>
      </c>
      <c r="D22" s="57">
        <v>5618</v>
      </c>
      <c r="E22" s="57">
        <f t="shared" si="0"/>
        <v>11236</v>
      </c>
      <c r="G22" s="13" t="s">
        <v>45</v>
      </c>
      <c r="H22" t="s">
        <v>46</v>
      </c>
      <c r="I22" s="57">
        <v>3511</v>
      </c>
      <c r="J22" s="57">
        <v>4</v>
      </c>
      <c r="K22" s="63">
        <f t="shared" si="1"/>
        <v>877</v>
      </c>
      <c r="M22" s="57">
        <v>3511</v>
      </c>
      <c r="N22" s="57">
        <v>3511</v>
      </c>
      <c r="O22" s="64">
        <f t="shared" si="2"/>
        <v>7022</v>
      </c>
    </row>
    <row r="23" spans="1:15" ht="12.75">
      <c r="A23" s="13" t="s">
        <v>47</v>
      </c>
      <c r="B23" t="s">
        <v>48</v>
      </c>
      <c r="C23" s="57">
        <v>3371</v>
      </c>
      <c r="D23" s="57">
        <v>3371</v>
      </c>
      <c r="E23" s="57">
        <f t="shared" si="0"/>
        <v>6742</v>
      </c>
      <c r="G23" s="13" t="s">
        <v>47</v>
      </c>
      <c r="H23" t="s">
        <v>48</v>
      </c>
      <c r="I23" s="57">
        <v>2107</v>
      </c>
      <c r="J23" s="57">
        <v>4</v>
      </c>
      <c r="K23" s="63">
        <f t="shared" si="1"/>
        <v>526</v>
      </c>
      <c r="M23" s="57">
        <v>2107</v>
      </c>
      <c r="N23" s="57">
        <v>2107</v>
      </c>
      <c r="O23" s="64">
        <f t="shared" si="2"/>
        <v>4214</v>
      </c>
    </row>
    <row r="24" spans="1:15" ht="12.75">
      <c r="A24" s="13" t="s">
        <v>49</v>
      </c>
      <c r="B24" t="s">
        <v>50</v>
      </c>
      <c r="C24" s="57">
        <v>1124</v>
      </c>
      <c r="D24" s="57">
        <v>1124</v>
      </c>
      <c r="E24" s="57">
        <f t="shared" si="0"/>
        <v>2248</v>
      </c>
      <c r="G24" s="13" t="s">
        <v>49</v>
      </c>
      <c r="H24" t="s">
        <v>50</v>
      </c>
      <c r="I24" s="57">
        <v>702</v>
      </c>
      <c r="J24" s="57">
        <v>4</v>
      </c>
      <c r="K24" s="63">
        <f t="shared" si="1"/>
        <v>175</v>
      </c>
      <c r="M24" s="57">
        <v>702</v>
      </c>
      <c r="N24" s="57">
        <v>702</v>
      </c>
      <c r="O24" s="64">
        <f t="shared" si="2"/>
        <v>1404</v>
      </c>
    </row>
    <row r="25" spans="1:15" ht="12.75">
      <c r="A25" s="13" t="s">
        <v>51</v>
      </c>
      <c r="B25" t="s">
        <v>52</v>
      </c>
      <c r="C25" s="57">
        <v>25843</v>
      </c>
      <c r="D25" s="57">
        <v>25843</v>
      </c>
      <c r="E25" s="57">
        <f t="shared" si="0"/>
        <v>51686</v>
      </c>
      <c r="G25" s="13" t="s">
        <v>51</v>
      </c>
      <c r="H25" t="s">
        <v>52</v>
      </c>
      <c r="I25" s="57">
        <v>16152</v>
      </c>
      <c r="J25" s="57">
        <v>4</v>
      </c>
      <c r="K25" s="63">
        <f t="shared" si="1"/>
        <v>4038</v>
      </c>
      <c r="M25" s="57">
        <v>16152</v>
      </c>
      <c r="N25" s="57">
        <v>16152</v>
      </c>
      <c r="O25" s="64">
        <f t="shared" si="2"/>
        <v>32304</v>
      </c>
    </row>
    <row r="26" spans="1:15" ht="12.75">
      <c r="A26" s="13" t="s">
        <v>53</v>
      </c>
      <c r="B26" t="s">
        <v>54</v>
      </c>
      <c r="C26" s="57">
        <v>3371</v>
      </c>
      <c r="D26" s="57">
        <v>3371</v>
      </c>
      <c r="E26" s="57">
        <f t="shared" si="0"/>
        <v>6742</v>
      </c>
      <c r="G26" s="13" t="s">
        <v>53</v>
      </c>
      <c r="H26" t="s">
        <v>54</v>
      </c>
      <c r="I26" s="57">
        <v>2107</v>
      </c>
      <c r="J26" s="57">
        <v>4</v>
      </c>
      <c r="K26" s="63">
        <f t="shared" si="1"/>
        <v>526</v>
      </c>
      <c r="M26" s="57">
        <v>2107</v>
      </c>
      <c r="N26" s="57">
        <v>2107</v>
      </c>
      <c r="O26" s="64">
        <f t="shared" si="2"/>
        <v>4214</v>
      </c>
    </row>
    <row r="27" spans="1:15" ht="12.75">
      <c r="A27" s="13" t="s">
        <v>55</v>
      </c>
      <c r="B27" t="s">
        <v>56</v>
      </c>
      <c r="C27" s="57">
        <v>11236</v>
      </c>
      <c r="D27" s="57">
        <v>11236</v>
      </c>
      <c r="E27" s="57">
        <f t="shared" si="0"/>
        <v>22472</v>
      </c>
      <c r="G27" s="13" t="s">
        <v>55</v>
      </c>
      <c r="H27" t="s">
        <v>56</v>
      </c>
      <c r="I27" s="57">
        <v>7022</v>
      </c>
      <c r="J27" s="57">
        <v>4</v>
      </c>
      <c r="K27" s="63">
        <f t="shared" si="1"/>
        <v>1755</v>
      </c>
      <c r="M27" s="57">
        <v>7022</v>
      </c>
      <c r="N27" s="57">
        <v>7022</v>
      </c>
      <c r="O27" s="64">
        <f t="shared" si="2"/>
        <v>14044</v>
      </c>
    </row>
    <row r="28" spans="1:15" ht="12.75">
      <c r="A28" s="13" t="s">
        <v>57</v>
      </c>
      <c r="B28" t="s">
        <v>58</v>
      </c>
      <c r="C28" s="57">
        <v>31461</v>
      </c>
      <c r="D28" s="57">
        <v>31461</v>
      </c>
      <c r="E28" s="57">
        <f t="shared" si="0"/>
        <v>62922</v>
      </c>
      <c r="G28" s="13" t="s">
        <v>57</v>
      </c>
      <c r="H28" t="s">
        <v>58</v>
      </c>
      <c r="I28" s="57">
        <v>19663</v>
      </c>
      <c r="J28" s="57">
        <v>4</v>
      </c>
      <c r="K28" s="63">
        <f t="shared" si="1"/>
        <v>4915</v>
      </c>
      <c r="M28" s="57">
        <v>19663</v>
      </c>
      <c r="N28" s="57">
        <v>19663</v>
      </c>
      <c r="O28" s="64">
        <f t="shared" si="2"/>
        <v>39326</v>
      </c>
    </row>
    <row r="29" spans="1:15" ht="12.75">
      <c r="A29" s="13" t="s">
        <v>59</v>
      </c>
      <c r="B29" t="s">
        <v>60</v>
      </c>
      <c r="C29" s="57">
        <v>0</v>
      </c>
      <c r="D29" s="57">
        <v>0</v>
      </c>
      <c r="E29" s="57">
        <f t="shared" si="0"/>
        <v>0</v>
      </c>
      <c r="G29" s="13" t="s">
        <v>59</v>
      </c>
      <c r="H29" t="s">
        <v>60</v>
      </c>
      <c r="I29" s="57">
        <v>0</v>
      </c>
      <c r="J29" s="57">
        <v>4</v>
      </c>
      <c r="K29" s="63">
        <f t="shared" si="1"/>
        <v>0</v>
      </c>
      <c r="M29" s="57">
        <v>0</v>
      </c>
      <c r="N29" s="57">
        <v>0</v>
      </c>
      <c r="O29" s="64">
        <f t="shared" si="2"/>
        <v>0</v>
      </c>
    </row>
    <row r="30" spans="1:15" ht="12.75">
      <c r="A30" s="13" t="s">
        <v>61</v>
      </c>
      <c r="B30" t="s">
        <v>62</v>
      </c>
      <c r="C30" s="57">
        <v>2247</v>
      </c>
      <c r="D30" s="57">
        <v>2247</v>
      </c>
      <c r="E30" s="57">
        <f t="shared" si="0"/>
        <v>4494</v>
      </c>
      <c r="G30" s="13" t="s">
        <v>61</v>
      </c>
      <c r="H30" t="s">
        <v>62</v>
      </c>
      <c r="I30" s="57">
        <v>1404</v>
      </c>
      <c r="J30" s="57">
        <v>4</v>
      </c>
      <c r="K30" s="63">
        <f t="shared" si="1"/>
        <v>351</v>
      </c>
      <c r="M30" s="57">
        <v>1404</v>
      </c>
      <c r="N30" s="57">
        <v>1404</v>
      </c>
      <c r="O30" s="64">
        <f t="shared" si="2"/>
        <v>2808</v>
      </c>
    </row>
    <row r="31" spans="1:15" ht="12.75">
      <c r="A31" s="13" t="s">
        <v>63</v>
      </c>
      <c r="B31" t="s">
        <v>64</v>
      </c>
      <c r="C31" s="57">
        <v>8989</v>
      </c>
      <c r="D31" s="57">
        <v>8989</v>
      </c>
      <c r="E31" s="57">
        <f t="shared" si="0"/>
        <v>17978</v>
      </c>
      <c r="G31" s="13" t="s">
        <v>63</v>
      </c>
      <c r="H31" t="s">
        <v>64</v>
      </c>
      <c r="I31" s="57">
        <v>5618</v>
      </c>
      <c r="J31" s="57">
        <v>4</v>
      </c>
      <c r="K31" s="63">
        <f t="shared" si="1"/>
        <v>1404</v>
      </c>
      <c r="M31" s="57">
        <v>5618</v>
      </c>
      <c r="N31" s="57">
        <v>5618</v>
      </c>
      <c r="O31" s="64">
        <f t="shared" si="2"/>
        <v>11236</v>
      </c>
    </row>
    <row r="32" spans="1:15" ht="12.75">
      <c r="A32" s="13" t="s">
        <v>65</v>
      </c>
      <c r="B32" t="s">
        <v>66</v>
      </c>
      <c r="C32" s="57">
        <v>4494</v>
      </c>
      <c r="D32" s="57">
        <v>4494</v>
      </c>
      <c r="E32" s="57">
        <f t="shared" si="0"/>
        <v>8988</v>
      </c>
      <c r="G32" s="13" t="s">
        <v>65</v>
      </c>
      <c r="H32" t="s">
        <v>66</v>
      </c>
      <c r="I32" s="57">
        <v>2809</v>
      </c>
      <c r="J32" s="57">
        <v>4</v>
      </c>
      <c r="K32" s="63">
        <f t="shared" si="1"/>
        <v>702</v>
      </c>
      <c r="M32" s="57">
        <v>2809</v>
      </c>
      <c r="N32" s="57">
        <v>2809</v>
      </c>
      <c r="O32" s="64">
        <f t="shared" si="2"/>
        <v>5618</v>
      </c>
    </row>
    <row r="33" spans="1:15" ht="12.75">
      <c r="A33" s="13" t="s">
        <v>67</v>
      </c>
      <c r="B33" t="s">
        <v>68</v>
      </c>
      <c r="C33" s="57">
        <v>11236</v>
      </c>
      <c r="D33" s="57">
        <v>11236</v>
      </c>
      <c r="E33" s="57">
        <f t="shared" si="0"/>
        <v>22472</v>
      </c>
      <c r="G33" s="13" t="s">
        <v>67</v>
      </c>
      <c r="H33" t="s">
        <v>68</v>
      </c>
      <c r="I33" s="57">
        <v>7022</v>
      </c>
      <c r="J33" s="57">
        <v>4</v>
      </c>
      <c r="K33" s="63">
        <f t="shared" si="1"/>
        <v>1755</v>
      </c>
      <c r="M33" s="57">
        <v>7022</v>
      </c>
      <c r="N33" s="57">
        <v>7022</v>
      </c>
      <c r="O33" s="64">
        <f t="shared" si="2"/>
        <v>14044</v>
      </c>
    </row>
    <row r="34" spans="1:15" ht="12.75">
      <c r="A34" s="13" t="s">
        <v>69</v>
      </c>
      <c r="B34" t="s">
        <v>70</v>
      </c>
      <c r="C34" s="57">
        <v>41573</v>
      </c>
      <c r="D34" s="57">
        <v>41573</v>
      </c>
      <c r="E34" s="57">
        <f t="shared" si="0"/>
        <v>83146</v>
      </c>
      <c r="G34" s="13" t="s">
        <v>69</v>
      </c>
      <c r="H34" t="s">
        <v>70</v>
      </c>
      <c r="I34" s="57">
        <v>25983</v>
      </c>
      <c r="J34" s="57">
        <v>4</v>
      </c>
      <c r="K34" s="63">
        <f t="shared" si="1"/>
        <v>6495</v>
      </c>
      <c r="M34" s="57">
        <v>25983</v>
      </c>
      <c r="N34" s="57">
        <v>25983</v>
      </c>
      <c r="O34" s="64">
        <f t="shared" si="2"/>
        <v>51966</v>
      </c>
    </row>
    <row r="35" spans="1:15" ht="12.75">
      <c r="A35" s="13" t="s">
        <v>71</v>
      </c>
      <c r="B35" t="s">
        <v>72</v>
      </c>
      <c r="C35" s="57">
        <v>6742</v>
      </c>
      <c r="D35" s="57">
        <v>6742</v>
      </c>
      <c r="E35" s="57">
        <f aca="true" t="shared" si="3" ref="E35:E66">SUM(C35:D35)</f>
        <v>13484</v>
      </c>
      <c r="G35" s="13" t="s">
        <v>71</v>
      </c>
      <c r="H35" t="s">
        <v>72</v>
      </c>
      <c r="I35" s="57">
        <v>4213</v>
      </c>
      <c r="J35" s="57">
        <v>4</v>
      </c>
      <c r="K35" s="63">
        <f aca="true" t="shared" si="4" ref="K35:K66">QUOTIENT(I35,J35)</f>
        <v>1053</v>
      </c>
      <c r="M35" s="57">
        <v>4213</v>
      </c>
      <c r="N35" s="57">
        <v>4213</v>
      </c>
      <c r="O35" s="64">
        <f aca="true" t="shared" si="5" ref="O35:O66">SUM(M35:N35)</f>
        <v>8426</v>
      </c>
    </row>
    <row r="36" spans="1:15" ht="12.75">
      <c r="A36" s="13" t="s">
        <v>73</v>
      </c>
      <c r="B36" t="s">
        <v>74</v>
      </c>
      <c r="C36" s="57">
        <v>46067</v>
      </c>
      <c r="D36" s="57">
        <v>46067</v>
      </c>
      <c r="E36" s="57">
        <f t="shared" si="3"/>
        <v>92134</v>
      </c>
      <c r="G36" s="13" t="s">
        <v>73</v>
      </c>
      <c r="H36" t="s">
        <v>74</v>
      </c>
      <c r="I36" s="57">
        <v>28792</v>
      </c>
      <c r="J36" s="57">
        <v>4</v>
      </c>
      <c r="K36" s="63">
        <f t="shared" si="4"/>
        <v>7198</v>
      </c>
      <c r="M36" s="57">
        <v>28792</v>
      </c>
      <c r="N36" s="57">
        <v>28792</v>
      </c>
      <c r="O36" s="64">
        <f t="shared" si="5"/>
        <v>57584</v>
      </c>
    </row>
    <row r="37" spans="1:15" ht="12.75">
      <c r="A37" s="13" t="s">
        <v>75</v>
      </c>
      <c r="B37" t="s">
        <v>76</v>
      </c>
      <c r="C37" s="57">
        <v>12360</v>
      </c>
      <c r="D37" s="57">
        <v>12360</v>
      </c>
      <c r="E37" s="57">
        <f t="shared" si="3"/>
        <v>24720</v>
      </c>
      <c r="G37" s="13" t="s">
        <v>75</v>
      </c>
      <c r="H37" t="s">
        <v>76</v>
      </c>
      <c r="I37" s="57">
        <v>7725</v>
      </c>
      <c r="J37" s="57">
        <v>4</v>
      </c>
      <c r="K37" s="63">
        <f t="shared" si="4"/>
        <v>1931</v>
      </c>
      <c r="M37" s="57">
        <v>7725</v>
      </c>
      <c r="N37" s="57">
        <v>7725</v>
      </c>
      <c r="O37" s="64">
        <f t="shared" si="5"/>
        <v>15450</v>
      </c>
    </row>
    <row r="38" spans="1:15" ht="12.75">
      <c r="A38" s="13" t="s">
        <v>77</v>
      </c>
      <c r="B38" t="s">
        <v>78</v>
      </c>
      <c r="C38" s="57">
        <v>19101</v>
      </c>
      <c r="D38" s="57">
        <v>19101</v>
      </c>
      <c r="E38" s="57">
        <f t="shared" si="3"/>
        <v>38202</v>
      </c>
      <c r="G38" s="13" t="s">
        <v>77</v>
      </c>
      <c r="H38" t="s">
        <v>78</v>
      </c>
      <c r="I38" s="57">
        <v>11938</v>
      </c>
      <c r="J38" s="57">
        <v>4</v>
      </c>
      <c r="K38" s="63">
        <f t="shared" si="4"/>
        <v>2984</v>
      </c>
      <c r="M38" s="57">
        <v>11938</v>
      </c>
      <c r="N38" s="57">
        <v>11938</v>
      </c>
      <c r="O38" s="64">
        <f t="shared" si="5"/>
        <v>23876</v>
      </c>
    </row>
    <row r="39" spans="1:15" ht="12.75">
      <c r="A39" s="13" t="s">
        <v>79</v>
      </c>
      <c r="B39" t="s">
        <v>80</v>
      </c>
      <c r="C39" s="57">
        <v>0</v>
      </c>
      <c r="D39" s="57">
        <v>0</v>
      </c>
      <c r="E39" s="57">
        <f t="shared" si="3"/>
        <v>0</v>
      </c>
      <c r="G39" s="13" t="s">
        <v>79</v>
      </c>
      <c r="H39" t="s">
        <v>80</v>
      </c>
      <c r="I39" s="57">
        <v>0</v>
      </c>
      <c r="J39" s="57">
        <v>4</v>
      </c>
      <c r="K39" s="63">
        <f t="shared" si="4"/>
        <v>0</v>
      </c>
      <c r="M39" s="57">
        <v>0</v>
      </c>
      <c r="N39" s="57">
        <v>0</v>
      </c>
      <c r="O39" s="64">
        <f t="shared" si="5"/>
        <v>0</v>
      </c>
    </row>
    <row r="40" spans="1:15" ht="12.75">
      <c r="A40" s="13" t="s">
        <v>81</v>
      </c>
      <c r="B40" t="s">
        <v>82</v>
      </c>
      <c r="C40" s="57">
        <v>1124</v>
      </c>
      <c r="D40" s="57">
        <v>1124</v>
      </c>
      <c r="E40" s="57">
        <f t="shared" si="3"/>
        <v>2248</v>
      </c>
      <c r="G40" s="13" t="s">
        <v>81</v>
      </c>
      <c r="H40" t="s">
        <v>82</v>
      </c>
      <c r="I40" s="57">
        <v>702</v>
      </c>
      <c r="J40" s="57">
        <v>4</v>
      </c>
      <c r="K40" s="63">
        <f t="shared" si="4"/>
        <v>175</v>
      </c>
      <c r="M40" s="57">
        <v>702</v>
      </c>
      <c r="N40" s="57">
        <v>702</v>
      </c>
      <c r="O40" s="64">
        <f t="shared" si="5"/>
        <v>1404</v>
      </c>
    </row>
    <row r="41" spans="1:15" ht="12.75">
      <c r="A41" s="13" t="s">
        <v>83</v>
      </c>
      <c r="B41" t="s">
        <v>84</v>
      </c>
      <c r="C41" s="57">
        <v>6742</v>
      </c>
      <c r="D41" s="57">
        <v>6742</v>
      </c>
      <c r="E41" s="57">
        <f t="shared" si="3"/>
        <v>13484</v>
      </c>
      <c r="G41" s="13" t="s">
        <v>83</v>
      </c>
      <c r="H41" t="s">
        <v>84</v>
      </c>
      <c r="I41" s="57">
        <v>4213</v>
      </c>
      <c r="J41" s="57">
        <v>4</v>
      </c>
      <c r="K41" s="63">
        <f t="shared" si="4"/>
        <v>1053</v>
      </c>
      <c r="M41" s="57">
        <v>4213</v>
      </c>
      <c r="N41" s="57">
        <v>4213</v>
      </c>
      <c r="O41" s="64">
        <f t="shared" si="5"/>
        <v>8426</v>
      </c>
    </row>
    <row r="42" spans="1:15" ht="12.75">
      <c r="A42" s="13" t="s">
        <v>85</v>
      </c>
      <c r="B42" t="s">
        <v>86</v>
      </c>
      <c r="C42" s="57">
        <v>4494</v>
      </c>
      <c r="D42" s="57">
        <v>4494</v>
      </c>
      <c r="E42" s="57">
        <f t="shared" si="3"/>
        <v>8988</v>
      </c>
      <c r="G42" s="13" t="s">
        <v>85</v>
      </c>
      <c r="H42" t="s">
        <v>86</v>
      </c>
      <c r="I42" s="57">
        <v>2809</v>
      </c>
      <c r="J42" s="57">
        <v>4</v>
      </c>
      <c r="K42" s="63">
        <f t="shared" si="4"/>
        <v>702</v>
      </c>
      <c r="M42" s="57">
        <v>2809</v>
      </c>
      <c r="N42" s="57">
        <v>2809</v>
      </c>
      <c r="O42" s="64">
        <f t="shared" si="5"/>
        <v>5618</v>
      </c>
    </row>
    <row r="43" spans="1:15" ht="12.75">
      <c r="A43" s="13" t="s">
        <v>87</v>
      </c>
      <c r="B43" t="s">
        <v>88</v>
      </c>
      <c r="C43" s="57">
        <v>58427</v>
      </c>
      <c r="D43" s="57">
        <v>58427</v>
      </c>
      <c r="E43" s="57">
        <f t="shared" si="3"/>
        <v>116854</v>
      </c>
      <c r="G43" s="13" t="s">
        <v>87</v>
      </c>
      <c r="H43" t="s">
        <v>88</v>
      </c>
      <c r="I43" s="57">
        <v>36517</v>
      </c>
      <c r="J43" s="57">
        <v>4</v>
      </c>
      <c r="K43" s="63">
        <f t="shared" si="4"/>
        <v>9129</v>
      </c>
      <c r="M43" s="57">
        <v>36517</v>
      </c>
      <c r="N43" s="57">
        <v>36517</v>
      </c>
      <c r="O43" s="64">
        <f t="shared" si="5"/>
        <v>73034</v>
      </c>
    </row>
    <row r="44" spans="1:15" ht="12.75">
      <c r="A44" s="13" t="s">
        <v>89</v>
      </c>
      <c r="B44" t="s">
        <v>90</v>
      </c>
      <c r="C44" s="57">
        <v>3371</v>
      </c>
      <c r="D44" s="57">
        <v>3371</v>
      </c>
      <c r="E44" s="57">
        <f t="shared" si="3"/>
        <v>6742</v>
      </c>
      <c r="G44" s="13" t="s">
        <v>89</v>
      </c>
      <c r="H44" t="s">
        <v>90</v>
      </c>
      <c r="I44" s="57">
        <v>2107</v>
      </c>
      <c r="J44" s="57">
        <v>4</v>
      </c>
      <c r="K44" s="63">
        <f t="shared" si="4"/>
        <v>526</v>
      </c>
      <c r="M44" s="57">
        <v>2107</v>
      </c>
      <c r="N44" s="57">
        <v>2107</v>
      </c>
      <c r="O44" s="64">
        <f t="shared" si="5"/>
        <v>4214</v>
      </c>
    </row>
    <row r="45" spans="1:15" ht="12.75">
      <c r="A45" s="13" t="s">
        <v>91</v>
      </c>
      <c r="B45" t="s">
        <v>92</v>
      </c>
      <c r="C45" s="57">
        <v>17978</v>
      </c>
      <c r="D45" s="57">
        <v>17978</v>
      </c>
      <c r="E45" s="57">
        <f t="shared" si="3"/>
        <v>35956</v>
      </c>
      <c r="G45" s="13" t="s">
        <v>91</v>
      </c>
      <c r="H45" t="s">
        <v>92</v>
      </c>
      <c r="I45" s="57">
        <v>11236</v>
      </c>
      <c r="J45" s="57">
        <v>4</v>
      </c>
      <c r="K45" s="63">
        <f t="shared" si="4"/>
        <v>2809</v>
      </c>
      <c r="M45" s="57">
        <v>11236</v>
      </c>
      <c r="N45" s="57">
        <v>11236</v>
      </c>
      <c r="O45" s="64">
        <f t="shared" si="5"/>
        <v>22472</v>
      </c>
    </row>
    <row r="46" spans="1:15" ht="12.75">
      <c r="A46" s="13" t="s">
        <v>93</v>
      </c>
      <c r="B46" t="s">
        <v>94</v>
      </c>
      <c r="C46" s="57">
        <v>12360</v>
      </c>
      <c r="D46" s="57">
        <v>12360</v>
      </c>
      <c r="E46" s="57">
        <f t="shared" si="3"/>
        <v>24720</v>
      </c>
      <c r="G46" s="13" t="s">
        <v>93</v>
      </c>
      <c r="H46" t="s">
        <v>94</v>
      </c>
      <c r="I46" s="57">
        <v>7725</v>
      </c>
      <c r="J46" s="57">
        <v>4</v>
      </c>
      <c r="K46" s="63">
        <f t="shared" si="4"/>
        <v>1931</v>
      </c>
      <c r="M46" s="57">
        <v>7725</v>
      </c>
      <c r="N46" s="57">
        <v>7725</v>
      </c>
      <c r="O46" s="64">
        <f t="shared" si="5"/>
        <v>15450</v>
      </c>
    </row>
    <row r="47" spans="1:15" ht="12.75">
      <c r="A47" s="13" t="s">
        <v>95</v>
      </c>
      <c r="B47" t="s">
        <v>96</v>
      </c>
      <c r="C47" s="57">
        <v>37079</v>
      </c>
      <c r="D47" s="57">
        <v>37079</v>
      </c>
      <c r="E47" s="57">
        <f t="shared" si="3"/>
        <v>74158</v>
      </c>
      <c r="G47" s="13" t="s">
        <v>95</v>
      </c>
      <c r="H47" t="s">
        <v>96</v>
      </c>
      <c r="I47" s="57">
        <v>23174</v>
      </c>
      <c r="J47" s="57">
        <v>4</v>
      </c>
      <c r="K47" s="63">
        <f t="shared" si="4"/>
        <v>5793</v>
      </c>
      <c r="M47" s="57">
        <v>23174</v>
      </c>
      <c r="N47" s="57">
        <v>23174</v>
      </c>
      <c r="O47" s="64">
        <f t="shared" si="5"/>
        <v>46348</v>
      </c>
    </row>
    <row r="48" spans="1:15" ht="12.75">
      <c r="A48" s="13" t="s">
        <v>97</v>
      </c>
      <c r="B48" t="s">
        <v>98</v>
      </c>
      <c r="C48" s="57">
        <v>15730</v>
      </c>
      <c r="D48" s="57">
        <v>15730</v>
      </c>
      <c r="E48" s="57">
        <f t="shared" si="3"/>
        <v>31460</v>
      </c>
      <c r="G48" s="13" t="s">
        <v>97</v>
      </c>
      <c r="H48" t="s">
        <v>98</v>
      </c>
      <c r="I48" s="57">
        <v>9831</v>
      </c>
      <c r="J48" s="57">
        <v>4</v>
      </c>
      <c r="K48" s="63">
        <f t="shared" si="4"/>
        <v>2457</v>
      </c>
      <c r="M48" s="57">
        <v>9831</v>
      </c>
      <c r="N48" s="57">
        <v>9831</v>
      </c>
      <c r="O48" s="64">
        <f t="shared" si="5"/>
        <v>19662</v>
      </c>
    </row>
    <row r="49" spans="1:15" ht="12.75">
      <c r="A49" s="13" t="s">
        <v>99</v>
      </c>
      <c r="B49" t="s">
        <v>100</v>
      </c>
      <c r="C49" s="57">
        <v>2247</v>
      </c>
      <c r="D49" s="57">
        <v>2247</v>
      </c>
      <c r="E49" s="57">
        <f t="shared" si="3"/>
        <v>4494</v>
      </c>
      <c r="G49" s="13" t="s">
        <v>99</v>
      </c>
      <c r="H49" t="s">
        <v>100</v>
      </c>
      <c r="I49" s="57">
        <v>1404</v>
      </c>
      <c r="J49" s="57">
        <v>4</v>
      </c>
      <c r="K49" s="63">
        <f t="shared" si="4"/>
        <v>351</v>
      </c>
      <c r="M49" s="57">
        <v>1404</v>
      </c>
      <c r="N49" s="57">
        <v>1404</v>
      </c>
      <c r="O49" s="64">
        <f t="shared" si="5"/>
        <v>2808</v>
      </c>
    </row>
    <row r="50" spans="1:15" ht="12.75">
      <c r="A50" s="13" t="s">
        <v>101</v>
      </c>
      <c r="B50" t="s">
        <v>102</v>
      </c>
      <c r="C50" s="57">
        <v>0</v>
      </c>
      <c r="D50" s="57">
        <v>0</v>
      </c>
      <c r="E50" s="57">
        <f t="shared" si="3"/>
        <v>0</v>
      </c>
      <c r="G50" s="13" t="s">
        <v>101</v>
      </c>
      <c r="H50" t="s">
        <v>102</v>
      </c>
      <c r="I50" s="57">
        <v>0</v>
      </c>
      <c r="J50" s="57">
        <v>4</v>
      </c>
      <c r="K50" s="63">
        <f t="shared" si="4"/>
        <v>0</v>
      </c>
      <c r="M50" s="57">
        <v>0</v>
      </c>
      <c r="N50" s="57">
        <v>0</v>
      </c>
      <c r="O50" s="64">
        <f t="shared" si="5"/>
        <v>0</v>
      </c>
    </row>
    <row r="51" spans="1:15" ht="12.75">
      <c r="A51" s="13" t="s">
        <v>103</v>
      </c>
      <c r="B51" t="s">
        <v>104</v>
      </c>
      <c r="C51" s="57">
        <v>13483</v>
      </c>
      <c r="D51" s="57">
        <v>13483</v>
      </c>
      <c r="E51" s="57">
        <f t="shared" si="3"/>
        <v>26966</v>
      </c>
      <c r="G51" s="13" t="s">
        <v>103</v>
      </c>
      <c r="H51" t="s">
        <v>104</v>
      </c>
      <c r="I51" s="57">
        <v>8427</v>
      </c>
      <c r="J51" s="57">
        <v>4</v>
      </c>
      <c r="K51" s="63">
        <f t="shared" si="4"/>
        <v>2106</v>
      </c>
      <c r="M51" s="57">
        <v>8427</v>
      </c>
      <c r="N51" s="57">
        <v>8427</v>
      </c>
      <c r="O51" s="64">
        <f t="shared" si="5"/>
        <v>16854</v>
      </c>
    </row>
    <row r="52" spans="1:15" ht="12.75">
      <c r="A52" s="13" t="s">
        <v>105</v>
      </c>
      <c r="B52" t="s">
        <v>106</v>
      </c>
      <c r="C52" s="57">
        <v>2247</v>
      </c>
      <c r="D52" s="57">
        <v>2247</v>
      </c>
      <c r="E52" s="57">
        <f t="shared" si="3"/>
        <v>4494</v>
      </c>
      <c r="G52" s="13" t="s">
        <v>105</v>
      </c>
      <c r="H52" t="s">
        <v>106</v>
      </c>
      <c r="I52" s="57">
        <v>1404</v>
      </c>
      <c r="J52" s="57">
        <v>4</v>
      </c>
      <c r="K52" s="63">
        <f t="shared" si="4"/>
        <v>351</v>
      </c>
      <c r="M52" s="57">
        <v>1404</v>
      </c>
      <c r="N52" s="57">
        <v>1404</v>
      </c>
      <c r="O52" s="64">
        <f t="shared" si="5"/>
        <v>2808</v>
      </c>
    </row>
    <row r="53" spans="1:15" ht="12.75">
      <c r="A53" s="13" t="s">
        <v>107</v>
      </c>
      <c r="B53" t="s">
        <v>108</v>
      </c>
      <c r="C53" s="57">
        <v>31461</v>
      </c>
      <c r="D53" s="57">
        <v>31461</v>
      </c>
      <c r="E53" s="57">
        <f t="shared" si="3"/>
        <v>62922</v>
      </c>
      <c r="G53" s="13" t="s">
        <v>107</v>
      </c>
      <c r="H53" t="s">
        <v>108</v>
      </c>
      <c r="I53" s="57">
        <v>19663</v>
      </c>
      <c r="J53" s="57">
        <v>4</v>
      </c>
      <c r="K53" s="63">
        <f t="shared" si="4"/>
        <v>4915</v>
      </c>
      <c r="M53" s="57">
        <v>19663</v>
      </c>
      <c r="N53" s="57">
        <v>19663</v>
      </c>
      <c r="O53" s="64">
        <f t="shared" si="5"/>
        <v>39326</v>
      </c>
    </row>
    <row r="54" spans="1:15" ht="12.75">
      <c r="A54" s="13" t="s">
        <v>109</v>
      </c>
      <c r="B54" t="s">
        <v>110</v>
      </c>
      <c r="C54" s="57">
        <v>2247</v>
      </c>
      <c r="D54" s="57">
        <v>2247</v>
      </c>
      <c r="E54" s="57">
        <f t="shared" si="3"/>
        <v>4494</v>
      </c>
      <c r="G54" s="13" t="s">
        <v>109</v>
      </c>
      <c r="H54" t="s">
        <v>110</v>
      </c>
      <c r="I54" s="57">
        <v>1404</v>
      </c>
      <c r="J54" s="57">
        <v>4</v>
      </c>
      <c r="K54" s="63">
        <f t="shared" si="4"/>
        <v>351</v>
      </c>
      <c r="M54" s="57">
        <v>1404</v>
      </c>
      <c r="N54" s="57">
        <v>1404</v>
      </c>
      <c r="O54" s="64">
        <f t="shared" si="5"/>
        <v>2808</v>
      </c>
    </row>
    <row r="55" spans="1:15" ht="12.75">
      <c r="A55" s="13" t="s">
        <v>111</v>
      </c>
      <c r="B55" t="s">
        <v>112</v>
      </c>
      <c r="C55" s="57">
        <v>13483</v>
      </c>
      <c r="D55" s="57">
        <v>13483</v>
      </c>
      <c r="E55" s="57">
        <f t="shared" si="3"/>
        <v>26966</v>
      </c>
      <c r="G55" s="13" t="s">
        <v>111</v>
      </c>
      <c r="H55" t="s">
        <v>112</v>
      </c>
      <c r="I55" s="57">
        <v>8427</v>
      </c>
      <c r="J55" s="57">
        <v>4</v>
      </c>
      <c r="K55" s="63">
        <f t="shared" si="4"/>
        <v>2106</v>
      </c>
      <c r="M55" s="57">
        <v>8427</v>
      </c>
      <c r="N55" s="57">
        <v>8427</v>
      </c>
      <c r="O55" s="64">
        <f t="shared" si="5"/>
        <v>16854</v>
      </c>
    </row>
    <row r="56" spans="1:15" ht="12.75">
      <c r="A56" s="13" t="s">
        <v>113</v>
      </c>
      <c r="B56" t="s">
        <v>114</v>
      </c>
      <c r="C56" s="57">
        <v>15730</v>
      </c>
      <c r="D56" s="57">
        <v>15730</v>
      </c>
      <c r="E56" s="57">
        <f t="shared" si="3"/>
        <v>31460</v>
      </c>
      <c r="G56" s="13" t="s">
        <v>113</v>
      </c>
      <c r="H56" t="s">
        <v>114</v>
      </c>
      <c r="I56" s="57">
        <v>9831</v>
      </c>
      <c r="J56" s="57">
        <v>4</v>
      </c>
      <c r="K56" s="63">
        <f t="shared" si="4"/>
        <v>2457</v>
      </c>
      <c r="M56" s="57">
        <v>9831</v>
      </c>
      <c r="N56" s="57">
        <v>9831</v>
      </c>
      <c r="O56" s="64">
        <f t="shared" si="5"/>
        <v>19662</v>
      </c>
    </row>
    <row r="57" spans="1:15" ht="12.75">
      <c r="A57" s="13" t="s">
        <v>115</v>
      </c>
      <c r="B57" t="s">
        <v>116</v>
      </c>
      <c r="C57" s="57">
        <v>11236</v>
      </c>
      <c r="D57" s="57">
        <v>11236</v>
      </c>
      <c r="E57" s="57">
        <f t="shared" si="3"/>
        <v>22472</v>
      </c>
      <c r="G57" s="13" t="s">
        <v>115</v>
      </c>
      <c r="H57" t="s">
        <v>116</v>
      </c>
      <c r="I57" s="57">
        <v>7022</v>
      </c>
      <c r="J57" s="57">
        <v>4</v>
      </c>
      <c r="K57" s="63">
        <f t="shared" si="4"/>
        <v>1755</v>
      </c>
      <c r="M57" s="57">
        <v>7022</v>
      </c>
      <c r="N57" s="57">
        <v>7022</v>
      </c>
      <c r="O57" s="64">
        <f t="shared" si="5"/>
        <v>14044</v>
      </c>
    </row>
    <row r="58" spans="1:15" ht="12.75">
      <c r="A58" s="13" t="s">
        <v>117</v>
      </c>
      <c r="B58" t="s">
        <v>118</v>
      </c>
      <c r="C58" s="57">
        <v>2247</v>
      </c>
      <c r="D58" s="57">
        <v>2247</v>
      </c>
      <c r="E58" s="57">
        <f t="shared" si="3"/>
        <v>4494</v>
      </c>
      <c r="G58" s="13" t="s">
        <v>117</v>
      </c>
      <c r="H58" t="s">
        <v>118</v>
      </c>
      <c r="I58" s="57">
        <v>1404</v>
      </c>
      <c r="J58" s="57">
        <v>4</v>
      </c>
      <c r="K58" s="63">
        <f t="shared" si="4"/>
        <v>351</v>
      </c>
      <c r="M58" s="57">
        <v>1404</v>
      </c>
      <c r="N58" s="57">
        <v>1404</v>
      </c>
      <c r="O58" s="64">
        <f t="shared" si="5"/>
        <v>2808</v>
      </c>
    </row>
    <row r="59" spans="1:15" ht="12.75">
      <c r="A59" s="13" t="s">
        <v>119</v>
      </c>
      <c r="B59" t="s">
        <v>120</v>
      </c>
      <c r="C59" s="57">
        <v>10112</v>
      </c>
      <c r="D59" s="57">
        <v>10112</v>
      </c>
      <c r="E59" s="57">
        <f t="shared" si="3"/>
        <v>20224</v>
      </c>
      <c r="G59" s="13" t="s">
        <v>119</v>
      </c>
      <c r="H59" t="s">
        <v>120</v>
      </c>
      <c r="I59" s="57">
        <v>6320</v>
      </c>
      <c r="J59" s="57">
        <v>4</v>
      </c>
      <c r="K59" s="63">
        <f t="shared" si="4"/>
        <v>1580</v>
      </c>
      <c r="M59" s="57">
        <v>6320</v>
      </c>
      <c r="N59" s="57">
        <v>6320</v>
      </c>
      <c r="O59" s="64">
        <f t="shared" si="5"/>
        <v>12640</v>
      </c>
    </row>
    <row r="60" spans="1:15" ht="12.75">
      <c r="A60" s="13" t="s">
        <v>121</v>
      </c>
      <c r="B60" t="s">
        <v>122</v>
      </c>
      <c r="C60" s="57">
        <v>5618</v>
      </c>
      <c r="D60" s="57">
        <v>5618</v>
      </c>
      <c r="E60" s="57">
        <f t="shared" si="3"/>
        <v>11236</v>
      </c>
      <c r="G60" s="13" t="s">
        <v>121</v>
      </c>
      <c r="H60" t="s">
        <v>122</v>
      </c>
      <c r="I60" s="57">
        <v>3511</v>
      </c>
      <c r="J60" s="57">
        <v>4</v>
      </c>
      <c r="K60" s="63">
        <f t="shared" si="4"/>
        <v>877</v>
      </c>
      <c r="M60" s="57">
        <v>3511</v>
      </c>
      <c r="N60" s="57">
        <v>3511</v>
      </c>
      <c r="O60" s="64">
        <f t="shared" si="5"/>
        <v>7022</v>
      </c>
    </row>
    <row r="61" spans="1:15" ht="12.75">
      <c r="A61" s="13" t="s">
        <v>123</v>
      </c>
      <c r="B61" t="s">
        <v>124</v>
      </c>
      <c r="C61" s="57">
        <v>15730</v>
      </c>
      <c r="D61" s="57">
        <v>15730</v>
      </c>
      <c r="E61" s="57">
        <f t="shared" si="3"/>
        <v>31460</v>
      </c>
      <c r="G61" s="13" t="s">
        <v>123</v>
      </c>
      <c r="H61" t="s">
        <v>124</v>
      </c>
      <c r="I61" s="57">
        <v>9831</v>
      </c>
      <c r="J61" s="57">
        <v>4</v>
      </c>
      <c r="K61" s="63">
        <f t="shared" si="4"/>
        <v>2457</v>
      </c>
      <c r="M61" s="57">
        <v>9831</v>
      </c>
      <c r="N61" s="57">
        <v>9831</v>
      </c>
      <c r="O61" s="64">
        <f t="shared" si="5"/>
        <v>19662</v>
      </c>
    </row>
    <row r="62" spans="1:15" ht="12.75">
      <c r="A62" s="13" t="s">
        <v>125</v>
      </c>
      <c r="B62" t="s">
        <v>126</v>
      </c>
      <c r="C62" s="57">
        <v>51685</v>
      </c>
      <c r="D62" s="57">
        <v>51685</v>
      </c>
      <c r="E62" s="57">
        <f t="shared" si="3"/>
        <v>103370</v>
      </c>
      <c r="G62" s="13" t="s">
        <v>125</v>
      </c>
      <c r="H62" t="s">
        <v>126</v>
      </c>
      <c r="I62" s="57">
        <v>32303</v>
      </c>
      <c r="J62" s="57">
        <v>4</v>
      </c>
      <c r="K62" s="63">
        <f t="shared" si="4"/>
        <v>8075</v>
      </c>
      <c r="M62" s="57">
        <v>32303</v>
      </c>
      <c r="N62" s="57">
        <v>32303</v>
      </c>
      <c r="O62" s="64">
        <f t="shared" si="5"/>
        <v>64606</v>
      </c>
    </row>
    <row r="63" spans="1:15" ht="12.75">
      <c r="A63" s="13" t="s">
        <v>127</v>
      </c>
      <c r="B63" t="s">
        <v>128</v>
      </c>
      <c r="C63" s="57">
        <v>4494</v>
      </c>
      <c r="D63" s="57">
        <v>4494</v>
      </c>
      <c r="E63" s="57">
        <f t="shared" si="3"/>
        <v>8988</v>
      </c>
      <c r="G63" s="13" t="s">
        <v>127</v>
      </c>
      <c r="H63" t="s">
        <v>128</v>
      </c>
      <c r="I63" s="57">
        <v>2809</v>
      </c>
      <c r="J63" s="57">
        <v>4</v>
      </c>
      <c r="K63" s="63">
        <f t="shared" si="4"/>
        <v>702</v>
      </c>
      <c r="M63" s="57">
        <v>2809</v>
      </c>
      <c r="N63" s="57">
        <v>2809</v>
      </c>
      <c r="O63" s="64">
        <f t="shared" si="5"/>
        <v>5618</v>
      </c>
    </row>
    <row r="64" spans="1:15" ht="12.75">
      <c r="A64" s="13" t="s">
        <v>129</v>
      </c>
      <c r="B64" t="s">
        <v>130</v>
      </c>
      <c r="C64" s="57">
        <v>11236</v>
      </c>
      <c r="D64" s="57">
        <v>11236</v>
      </c>
      <c r="E64" s="57">
        <f t="shared" si="3"/>
        <v>22472</v>
      </c>
      <c r="G64" s="13" t="s">
        <v>129</v>
      </c>
      <c r="H64" t="s">
        <v>130</v>
      </c>
      <c r="I64" s="57">
        <v>7022</v>
      </c>
      <c r="J64" s="57">
        <v>4</v>
      </c>
      <c r="K64" s="63">
        <f t="shared" si="4"/>
        <v>1755</v>
      </c>
      <c r="M64" s="57">
        <v>7022</v>
      </c>
      <c r="N64" s="57">
        <v>7022</v>
      </c>
      <c r="O64" s="64">
        <f t="shared" si="5"/>
        <v>14044</v>
      </c>
    </row>
    <row r="65" spans="1:15" ht="12.75">
      <c r="A65" s="13" t="s">
        <v>131</v>
      </c>
      <c r="B65" t="s">
        <v>132</v>
      </c>
      <c r="C65" s="57">
        <v>12360</v>
      </c>
      <c r="D65" s="57">
        <v>12360</v>
      </c>
      <c r="E65" s="57">
        <f t="shared" si="3"/>
        <v>24720</v>
      </c>
      <c r="G65" s="13" t="s">
        <v>131</v>
      </c>
      <c r="H65" t="s">
        <v>132</v>
      </c>
      <c r="I65" s="57">
        <v>7725</v>
      </c>
      <c r="J65" s="57">
        <v>4</v>
      </c>
      <c r="K65" s="63">
        <f t="shared" si="4"/>
        <v>1931</v>
      </c>
      <c r="M65" s="57">
        <v>7725</v>
      </c>
      <c r="N65" s="57">
        <v>7725</v>
      </c>
      <c r="O65" s="64">
        <f t="shared" si="5"/>
        <v>15450</v>
      </c>
    </row>
    <row r="66" spans="1:15" ht="12.75">
      <c r="A66" s="13" t="s">
        <v>133</v>
      </c>
      <c r="B66" t="s">
        <v>134</v>
      </c>
      <c r="C66" s="57">
        <v>13483</v>
      </c>
      <c r="D66" s="57">
        <v>13483</v>
      </c>
      <c r="E66" s="57">
        <f t="shared" si="3"/>
        <v>26966</v>
      </c>
      <c r="G66" s="13" t="s">
        <v>133</v>
      </c>
      <c r="H66" t="s">
        <v>134</v>
      </c>
      <c r="I66" s="57">
        <v>8427</v>
      </c>
      <c r="J66" s="57">
        <v>4</v>
      </c>
      <c r="K66" s="63">
        <f t="shared" si="4"/>
        <v>2106</v>
      </c>
      <c r="M66" s="57">
        <v>8427</v>
      </c>
      <c r="N66" s="57">
        <v>8427</v>
      </c>
      <c r="O66" s="64">
        <f t="shared" si="5"/>
        <v>16854</v>
      </c>
    </row>
    <row r="67" spans="1:15" ht="12.75">
      <c r="A67" s="13" t="s">
        <v>135</v>
      </c>
      <c r="B67" t="s">
        <v>136</v>
      </c>
      <c r="C67" s="57">
        <v>22472</v>
      </c>
      <c r="D67" s="57">
        <v>22472</v>
      </c>
      <c r="E67" s="57">
        <f aca="true" t="shared" si="6" ref="E67:E98">SUM(C67:D67)</f>
        <v>44944</v>
      </c>
      <c r="G67" s="13" t="s">
        <v>135</v>
      </c>
      <c r="H67" t="s">
        <v>136</v>
      </c>
      <c r="I67" s="57">
        <v>14045</v>
      </c>
      <c r="J67" s="57">
        <v>4</v>
      </c>
      <c r="K67" s="63">
        <f aca="true" t="shared" si="7" ref="K67:K98">QUOTIENT(I67,J67)</f>
        <v>3511</v>
      </c>
      <c r="M67" s="57">
        <v>14045</v>
      </c>
      <c r="N67" s="57">
        <v>14045</v>
      </c>
      <c r="O67" s="64">
        <f aca="true" t="shared" si="8" ref="O67:O98">SUM(M67:N67)</f>
        <v>28090</v>
      </c>
    </row>
    <row r="68" spans="1:15" ht="12.75">
      <c r="A68" s="13" t="s">
        <v>137</v>
      </c>
      <c r="B68" t="s">
        <v>138</v>
      </c>
      <c r="C68" s="57">
        <v>6742</v>
      </c>
      <c r="D68" s="57">
        <v>6742</v>
      </c>
      <c r="E68" s="57">
        <f t="shared" si="6"/>
        <v>13484</v>
      </c>
      <c r="G68" s="13" t="s">
        <v>137</v>
      </c>
      <c r="H68" t="s">
        <v>138</v>
      </c>
      <c r="I68" s="57">
        <v>4213</v>
      </c>
      <c r="J68" s="57">
        <v>4</v>
      </c>
      <c r="K68" s="63">
        <f t="shared" si="7"/>
        <v>1053</v>
      </c>
      <c r="M68" s="57">
        <v>4213</v>
      </c>
      <c r="N68" s="57">
        <v>4213</v>
      </c>
      <c r="O68" s="64">
        <f t="shared" si="8"/>
        <v>8426</v>
      </c>
    </row>
    <row r="69" spans="1:15" ht="12.75">
      <c r="A69" s="13" t="s">
        <v>139</v>
      </c>
      <c r="B69" t="s">
        <v>140</v>
      </c>
      <c r="C69" s="57">
        <v>11236</v>
      </c>
      <c r="D69" s="57">
        <v>11236</v>
      </c>
      <c r="E69" s="57">
        <f t="shared" si="6"/>
        <v>22472</v>
      </c>
      <c r="G69" s="13" t="s">
        <v>139</v>
      </c>
      <c r="H69" t="s">
        <v>140</v>
      </c>
      <c r="I69" s="57">
        <v>7022</v>
      </c>
      <c r="J69" s="57">
        <v>4</v>
      </c>
      <c r="K69" s="63">
        <f t="shared" si="7"/>
        <v>1755</v>
      </c>
      <c r="M69" s="57">
        <v>7022</v>
      </c>
      <c r="N69" s="57">
        <v>7022</v>
      </c>
      <c r="O69" s="64">
        <f t="shared" si="8"/>
        <v>14044</v>
      </c>
    </row>
    <row r="70" spans="1:15" ht="12.75">
      <c r="A70" s="13" t="s">
        <v>141</v>
      </c>
      <c r="B70" t="s">
        <v>142</v>
      </c>
      <c r="C70" s="57">
        <v>11236</v>
      </c>
      <c r="D70" s="57">
        <v>11236</v>
      </c>
      <c r="E70" s="57">
        <f t="shared" si="6"/>
        <v>22472</v>
      </c>
      <c r="G70" s="13" t="s">
        <v>141</v>
      </c>
      <c r="H70" t="s">
        <v>142</v>
      </c>
      <c r="I70" s="57">
        <v>7022</v>
      </c>
      <c r="J70" s="57">
        <v>4</v>
      </c>
      <c r="K70" s="63">
        <f t="shared" si="7"/>
        <v>1755</v>
      </c>
      <c r="M70" s="57">
        <v>7022</v>
      </c>
      <c r="N70" s="57">
        <v>7022</v>
      </c>
      <c r="O70" s="64">
        <f t="shared" si="8"/>
        <v>14044</v>
      </c>
    </row>
    <row r="71" spans="1:15" ht="12.75">
      <c r="A71" s="13" t="s">
        <v>143</v>
      </c>
      <c r="B71" t="s">
        <v>144</v>
      </c>
      <c r="C71" s="57">
        <v>1124</v>
      </c>
      <c r="D71" s="57">
        <v>1124</v>
      </c>
      <c r="E71" s="57">
        <f t="shared" si="6"/>
        <v>2248</v>
      </c>
      <c r="G71" s="13" t="s">
        <v>143</v>
      </c>
      <c r="H71" t="s">
        <v>144</v>
      </c>
      <c r="I71" s="57">
        <v>702</v>
      </c>
      <c r="J71" s="57">
        <v>4</v>
      </c>
      <c r="K71" s="63">
        <f t="shared" si="7"/>
        <v>175</v>
      </c>
      <c r="M71" s="57">
        <v>702</v>
      </c>
      <c r="N71" s="57">
        <v>702</v>
      </c>
      <c r="O71" s="64">
        <f t="shared" si="8"/>
        <v>1404</v>
      </c>
    </row>
    <row r="72" spans="1:15" ht="12.75">
      <c r="A72" s="13" t="s">
        <v>145</v>
      </c>
      <c r="B72" t="s">
        <v>146</v>
      </c>
      <c r="C72" s="57">
        <v>3371</v>
      </c>
      <c r="D72" s="57">
        <v>3371</v>
      </c>
      <c r="E72" s="57">
        <f t="shared" si="6"/>
        <v>6742</v>
      </c>
      <c r="G72" s="13" t="s">
        <v>145</v>
      </c>
      <c r="H72" t="s">
        <v>146</v>
      </c>
      <c r="I72" s="57">
        <v>2107</v>
      </c>
      <c r="J72" s="57">
        <v>4</v>
      </c>
      <c r="K72" s="63">
        <f t="shared" si="7"/>
        <v>526</v>
      </c>
      <c r="M72" s="57">
        <v>2107</v>
      </c>
      <c r="N72" s="57">
        <v>2107</v>
      </c>
      <c r="O72" s="64">
        <f t="shared" si="8"/>
        <v>4214</v>
      </c>
    </row>
    <row r="73" spans="1:15" ht="12.75">
      <c r="A73" s="13" t="s">
        <v>147</v>
      </c>
      <c r="B73" t="s">
        <v>148</v>
      </c>
      <c r="C73" s="57">
        <v>4494</v>
      </c>
      <c r="D73" s="57">
        <v>4494</v>
      </c>
      <c r="E73" s="57">
        <f t="shared" si="6"/>
        <v>8988</v>
      </c>
      <c r="G73" s="13" t="s">
        <v>147</v>
      </c>
      <c r="H73" t="s">
        <v>148</v>
      </c>
      <c r="I73" s="57">
        <v>2809</v>
      </c>
      <c r="J73" s="57">
        <v>4</v>
      </c>
      <c r="K73" s="63">
        <f t="shared" si="7"/>
        <v>702</v>
      </c>
      <c r="M73" s="57">
        <v>2809</v>
      </c>
      <c r="N73" s="57">
        <v>2809</v>
      </c>
      <c r="O73" s="64">
        <f t="shared" si="8"/>
        <v>5618</v>
      </c>
    </row>
    <row r="74" spans="1:15" ht="12.75">
      <c r="A74" s="13" t="s">
        <v>149</v>
      </c>
      <c r="B74" t="s">
        <v>150</v>
      </c>
      <c r="C74" s="57">
        <v>4494</v>
      </c>
      <c r="D74" s="57">
        <v>4494</v>
      </c>
      <c r="E74" s="57">
        <f t="shared" si="6"/>
        <v>8988</v>
      </c>
      <c r="G74" s="13" t="s">
        <v>149</v>
      </c>
      <c r="H74" t="s">
        <v>150</v>
      </c>
      <c r="I74" s="57">
        <v>2809</v>
      </c>
      <c r="J74" s="57">
        <v>4</v>
      </c>
      <c r="K74" s="63">
        <f t="shared" si="7"/>
        <v>702</v>
      </c>
      <c r="M74" s="57">
        <v>2809</v>
      </c>
      <c r="N74" s="57">
        <v>2809</v>
      </c>
      <c r="O74" s="64">
        <f t="shared" si="8"/>
        <v>5618</v>
      </c>
    </row>
    <row r="75" spans="1:15" ht="12.75">
      <c r="A75" s="13" t="s">
        <v>151</v>
      </c>
      <c r="B75" t="s">
        <v>152</v>
      </c>
      <c r="C75" s="57">
        <v>11236</v>
      </c>
      <c r="D75" s="57">
        <v>11236</v>
      </c>
      <c r="E75" s="57">
        <f t="shared" si="6"/>
        <v>22472</v>
      </c>
      <c r="G75" s="13" t="s">
        <v>151</v>
      </c>
      <c r="H75" t="s">
        <v>152</v>
      </c>
      <c r="I75" s="57">
        <v>7022</v>
      </c>
      <c r="J75" s="57">
        <v>4</v>
      </c>
      <c r="K75" s="63">
        <f t="shared" si="7"/>
        <v>1755</v>
      </c>
      <c r="M75" s="57">
        <v>7022</v>
      </c>
      <c r="N75" s="57">
        <v>7022</v>
      </c>
      <c r="O75" s="64">
        <f t="shared" si="8"/>
        <v>14044</v>
      </c>
    </row>
    <row r="76" spans="1:15" ht="12.75">
      <c r="A76" s="13" t="s">
        <v>153</v>
      </c>
      <c r="B76" t="s">
        <v>154</v>
      </c>
      <c r="C76" s="57">
        <v>21348</v>
      </c>
      <c r="D76" s="57">
        <v>21348</v>
      </c>
      <c r="E76" s="57">
        <f t="shared" si="6"/>
        <v>42696</v>
      </c>
      <c r="G76" s="13" t="s">
        <v>153</v>
      </c>
      <c r="H76" t="s">
        <v>154</v>
      </c>
      <c r="I76" s="57">
        <v>13343</v>
      </c>
      <c r="J76" s="57">
        <v>4</v>
      </c>
      <c r="K76" s="63">
        <f t="shared" si="7"/>
        <v>3335</v>
      </c>
      <c r="M76" s="57">
        <v>13343</v>
      </c>
      <c r="N76" s="57">
        <v>13343</v>
      </c>
      <c r="O76" s="64">
        <f t="shared" si="8"/>
        <v>26686</v>
      </c>
    </row>
    <row r="77" spans="1:15" ht="12.75">
      <c r="A77" s="13" t="s">
        <v>155</v>
      </c>
      <c r="B77" t="s">
        <v>156</v>
      </c>
      <c r="C77" s="57">
        <v>4494</v>
      </c>
      <c r="D77" s="57">
        <v>4494</v>
      </c>
      <c r="E77" s="57">
        <f t="shared" si="6"/>
        <v>8988</v>
      </c>
      <c r="G77" s="13" t="s">
        <v>155</v>
      </c>
      <c r="H77" t="s">
        <v>156</v>
      </c>
      <c r="I77" s="57">
        <v>2809</v>
      </c>
      <c r="J77" s="57">
        <v>4</v>
      </c>
      <c r="K77" s="63">
        <f t="shared" si="7"/>
        <v>702</v>
      </c>
      <c r="M77" s="57">
        <v>2809</v>
      </c>
      <c r="N77" s="57">
        <v>2809</v>
      </c>
      <c r="O77" s="64">
        <f t="shared" si="8"/>
        <v>5618</v>
      </c>
    </row>
    <row r="78" spans="1:15" ht="12.75">
      <c r="A78" s="13" t="s">
        <v>157</v>
      </c>
      <c r="B78" t="s">
        <v>158</v>
      </c>
      <c r="C78" s="57">
        <v>13483</v>
      </c>
      <c r="D78" s="57">
        <v>13483</v>
      </c>
      <c r="E78" s="57">
        <f t="shared" si="6"/>
        <v>26966</v>
      </c>
      <c r="G78" s="13" t="s">
        <v>157</v>
      </c>
      <c r="H78" t="s">
        <v>158</v>
      </c>
      <c r="I78" s="57">
        <v>8427</v>
      </c>
      <c r="J78" s="57">
        <v>4</v>
      </c>
      <c r="K78" s="63">
        <f t="shared" si="7"/>
        <v>2106</v>
      </c>
      <c r="M78" s="57">
        <v>8427</v>
      </c>
      <c r="N78" s="57">
        <v>8427</v>
      </c>
      <c r="O78" s="64">
        <f t="shared" si="8"/>
        <v>16854</v>
      </c>
    </row>
    <row r="79" spans="1:15" ht="12.75">
      <c r="A79" s="13" t="s">
        <v>159</v>
      </c>
      <c r="B79" t="s">
        <v>160</v>
      </c>
      <c r="C79" s="57">
        <v>4494</v>
      </c>
      <c r="D79" s="57">
        <v>4494</v>
      </c>
      <c r="E79" s="57">
        <f t="shared" si="6"/>
        <v>8988</v>
      </c>
      <c r="G79" s="13" t="s">
        <v>159</v>
      </c>
      <c r="H79" t="s">
        <v>160</v>
      </c>
      <c r="I79" s="57">
        <v>2809</v>
      </c>
      <c r="J79" s="57">
        <v>4</v>
      </c>
      <c r="K79" s="63">
        <f t="shared" si="7"/>
        <v>702</v>
      </c>
      <c r="M79" s="57">
        <v>2809</v>
      </c>
      <c r="N79" s="57">
        <v>2809</v>
      </c>
      <c r="O79" s="64">
        <f t="shared" si="8"/>
        <v>5618</v>
      </c>
    </row>
    <row r="80" spans="1:15" ht="12.75">
      <c r="A80" s="13" t="s">
        <v>161</v>
      </c>
      <c r="B80" t="s">
        <v>162</v>
      </c>
      <c r="C80" s="57">
        <v>38202</v>
      </c>
      <c r="D80" s="57">
        <v>38202</v>
      </c>
      <c r="E80" s="57">
        <f t="shared" si="6"/>
        <v>76404</v>
      </c>
      <c r="G80" s="13" t="s">
        <v>161</v>
      </c>
      <c r="H80" t="s">
        <v>162</v>
      </c>
      <c r="I80" s="57">
        <v>23876</v>
      </c>
      <c r="J80" s="57">
        <v>4</v>
      </c>
      <c r="K80" s="63">
        <f t="shared" si="7"/>
        <v>5969</v>
      </c>
      <c r="M80" s="57">
        <v>23876</v>
      </c>
      <c r="N80" s="57">
        <v>23876</v>
      </c>
      <c r="O80" s="64">
        <f t="shared" si="8"/>
        <v>47752</v>
      </c>
    </row>
    <row r="81" spans="1:15" ht="12.75">
      <c r="A81" s="13" t="s">
        <v>163</v>
      </c>
      <c r="B81" t="s">
        <v>164</v>
      </c>
      <c r="C81" s="57">
        <v>38202</v>
      </c>
      <c r="D81" s="57">
        <v>38202</v>
      </c>
      <c r="E81" s="57">
        <f t="shared" si="6"/>
        <v>76404</v>
      </c>
      <c r="G81" s="13" t="s">
        <v>163</v>
      </c>
      <c r="H81" t="s">
        <v>164</v>
      </c>
      <c r="I81" s="57">
        <v>23876</v>
      </c>
      <c r="J81" s="57">
        <v>4</v>
      </c>
      <c r="K81" s="63">
        <f t="shared" si="7"/>
        <v>5969</v>
      </c>
      <c r="M81" s="57">
        <v>23876</v>
      </c>
      <c r="N81" s="57">
        <v>23876</v>
      </c>
      <c r="O81" s="64">
        <f t="shared" si="8"/>
        <v>47752</v>
      </c>
    </row>
    <row r="82" spans="1:15" ht="12.75">
      <c r="A82" s="13" t="s">
        <v>165</v>
      </c>
      <c r="B82" t="s">
        <v>166</v>
      </c>
      <c r="C82" s="57">
        <v>19101</v>
      </c>
      <c r="D82" s="57">
        <v>19101</v>
      </c>
      <c r="E82" s="57">
        <f t="shared" si="6"/>
        <v>38202</v>
      </c>
      <c r="G82" s="13" t="s">
        <v>165</v>
      </c>
      <c r="H82" t="s">
        <v>166</v>
      </c>
      <c r="I82" s="57">
        <v>11938</v>
      </c>
      <c r="J82" s="57">
        <v>4</v>
      </c>
      <c r="K82" s="63">
        <f t="shared" si="7"/>
        <v>2984</v>
      </c>
      <c r="M82" s="57">
        <v>11938</v>
      </c>
      <c r="N82" s="57">
        <v>11938</v>
      </c>
      <c r="O82" s="64">
        <f t="shared" si="8"/>
        <v>23876</v>
      </c>
    </row>
    <row r="83" spans="1:15" ht="12.75">
      <c r="A83" s="13" t="s">
        <v>167</v>
      </c>
      <c r="B83" t="s">
        <v>168</v>
      </c>
      <c r="C83" s="57">
        <v>26966</v>
      </c>
      <c r="D83" s="57">
        <v>26966</v>
      </c>
      <c r="E83" s="57">
        <f t="shared" si="6"/>
        <v>53932</v>
      </c>
      <c r="G83" s="13" t="s">
        <v>167</v>
      </c>
      <c r="H83" t="s">
        <v>168</v>
      </c>
      <c r="I83" s="57">
        <v>16854</v>
      </c>
      <c r="J83" s="57">
        <v>4</v>
      </c>
      <c r="K83" s="63">
        <f t="shared" si="7"/>
        <v>4213</v>
      </c>
      <c r="M83" s="57">
        <v>16854</v>
      </c>
      <c r="N83" s="57">
        <v>16854</v>
      </c>
      <c r="O83" s="64">
        <f t="shared" si="8"/>
        <v>33708</v>
      </c>
    </row>
    <row r="84" spans="1:15" ht="12.75">
      <c r="A84" s="13" t="s">
        <v>169</v>
      </c>
      <c r="B84" t="s">
        <v>170</v>
      </c>
      <c r="C84" s="57">
        <v>10112</v>
      </c>
      <c r="D84" s="57">
        <v>10112</v>
      </c>
      <c r="E84" s="57">
        <f t="shared" si="6"/>
        <v>20224</v>
      </c>
      <c r="G84" s="13" t="s">
        <v>169</v>
      </c>
      <c r="H84" t="s">
        <v>170</v>
      </c>
      <c r="I84" s="57">
        <v>6320</v>
      </c>
      <c r="J84" s="57">
        <v>4</v>
      </c>
      <c r="K84" s="63">
        <f t="shared" si="7"/>
        <v>1580</v>
      </c>
      <c r="M84" s="57">
        <v>6320</v>
      </c>
      <c r="N84" s="57">
        <v>6320</v>
      </c>
      <c r="O84" s="64">
        <f t="shared" si="8"/>
        <v>12640</v>
      </c>
    </row>
    <row r="85" spans="1:15" ht="12.75">
      <c r="A85" s="13" t="s">
        <v>171</v>
      </c>
      <c r="B85" t="s">
        <v>172</v>
      </c>
      <c r="C85" s="57">
        <v>5618</v>
      </c>
      <c r="D85" s="57">
        <v>5618</v>
      </c>
      <c r="E85" s="57">
        <f t="shared" si="6"/>
        <v>11236</v>
      </c>
      <c r="G85" s="13" t="s">
        <v>171</v>
      </c>
      <c r="H85" t="s">
        <v>172</v>
      </c>
      <c r="I85" s="57">
        <v>3511</v>
      </c>
      <c r="J85" s="57">
        <v>4</v>
      </c>
      <c r="K85" s="63">
        <f t="shared" si="7"/>
        <v>877</v>
      </c>
      <c r="M85" s="57">
        <v>3511</v>
      </c>
      <c r="N85" s="57">
        <v>3511</v>
      </c>
      <c r="O85" s="64">
        <f t="shared" si="8"/>
        <v>7022</v>
      </c>
    </row>
    <row r="86" spans="1:15" ht="12.75">
      <c r="A86" s="13" t="s">
        <v>173</v>
      </c>
      <c r="B86" t="s">
        <v>174</v>
      </c>
      <c r="C86" s="57">
        <v>7865</v>
      </c>
      <c r="D86" s="57">
        <v>7865</v>
      </c>
      <c r="E86" s="57">
        <f t="shared" si="6"/>
        <v>15730</v>
      </c>
      <c r="G86" s="13" t="s">
        <v>173</v>
      </c>
      <c r="H86" t="s">
        <v>174</v>
      </c>
      <c r="I86" s="57">
        <v>4916</v>
      </c>
      <c r="J86" s="57">
        <v>4</v>
      </c>
      <c r="K86" s="63">
        <f t="shared" si="7"/>
        <v>1229</v>
      </c>
      <c r="M86" s="57">
        <v>4916</v>
      </c>
      <c r="N86" s="57">
        <v>4916</v>
      </c>
      <c r="O86" s="64">
        <f t="shared" si="8"/>
        <v>9832</v>
      </c>
    </row>
    <row r="87" spans="1:15" ht="12.75">
      <c r="A87" s="13" t="s">
        <v>175</v>
      </c>
      <c r="B87" t="s">
        <v>176</v>
      </c>
      <c r="C87" s="57">
        <v>6742</v>
      </c>
      <c r="D87" s="57">
        <v>6742</v>
      </c>
      <c r="E87" s="57">
        <f t="shared" si="6"/>
        <v>13484</v>
      </c>
      <c r="G87" s="13" t="s">
        <v>175</v>
      </c>
      <c r="H87" t="s">
        <v>176</v>
      </c>
      <c r="I87" s="57">
        <v>4213</v>
      </c>
      <c r="J87" s="57">
        <v>4</v>
      </c>
      <c r="K87" s="63">
        <f t="shared" si="7"/>
        <v>1053</v>
      </c>
      <c r="M87" s="57">
        <v>4213</v>
      </c>
      <c r="N87" s="57">
        <v>4213</v>
      </c>
      <c r="O87" s="64">
        <f t="shared" si="8"/>
        <v>8426</v>
      </c>
    </row>
    <row r="88" spans="1:15" ht="12.75">
      <c r="A88" s="13" t="s">
        <v>177</v>
      </c>
      <c r="B88" t="s">
        <v>178</v>
      </c>
      <c r="C88" s="57">
        <v>7865</v>
      </c>
      <c r="D88" s="57">
        <v>7865</v>
      </c>
      <c r="E88" s="57">
        <f t="shared" si="6"/>
        <v>15730</v>
      </c>
      <c r="G88" s="13" t="s">
        <v>177</v>
      </c>
      <c r="H88" t="s">
        <v>178</v>
      </c>
      <c r="I88" s="57">
        <v>4916</v>
      </c>
      <c r="J88" s="57">
        <v>4</v>
      </c>
      <c r="K88" s="63">
        <f t="shared" si="7"/>
        <v>1229</v>
      </c>
      <c r="M88" s="57">
        <v>4916</v>
      </c>
      <c r="N88" s="57">
        <v>4916</v>
      </c>
      <c r="O88" s="64">
        <f t="shared" si="8"/>
        <v>9832</v>
      </c>
    </row>
    <row r="89" spans="1:15" ht="12.75">
      <c r="A89" s="13" t="s">
        <v>179</v>
      </c>
      <c r="B89" t="s">
        <v>180</v>
      </c>
      <c r="C89" s="57">
        <v>1124</v>
      </c>
      <c r="D89" s="57">
        <v>1124</v>
      </c>
      <c r="E89" s="57">
        <f t="shared" si="6"/>
        <v>2248</v>
      </c>
      <c r="G89" s="13" t="s">
        <v>179</v>
      </c>
      <c r="H89" t="s">
        <v>180</v>
      </c>
      <c r="I89" s="57">
        <v>702</v>
      </c>
      <c r="J89" s="57">
        <v>4</v>
      </c>
      <c r="K89" s="63">
        <f t="shared" si="7"/>
        <v>175</v>
      </c>
      <c r="M89" s="57">
        <v>702</v>
      </c>
      <c r="N89" s="57">
        <v>702</v>
      </c>
      <c r="O89" s="64">
        <f t="shared" si="8"/>
        <v>1404</v>
      </c>
    </row>
    <row r="90" spans="1:15" ht="12.75">
      <c r="A90" s="13" t="s">
        <v>181</v>
      </c>
      <c r="B90" t="s">
        <v>182</v>
      </c>
      <c r="C90" s="57">
        <v>8989</v>
      </c>
      <c r="D90" s="57">
        <v>8989</v>
      </c>
      <c r="E90" s="57">
        <f t="shared" si="6"/>
        <v>17978</v>
      </c>
      <c r="G90" s="13" t="s">
        <v>181</v>
      </c>
      <c r="H90" t="s">
        <v>182</v>
      </c>
      <c r="I90" s="57">
        <v>5618</v>
      </c>
      <c r="J90" s="57">
        <v>4</v>
      </c>
      <c r="K90" s="63">
        <f t="shared" si="7"/>
        <v>1404</v>
      </c>
      <c r="M90" s="57">
        <v>5618</v>
      </c>
      <c r="N90" s="57">
        <v>5618</v>
      </c>
      <c r="O90" s="64">
        <f t="shared" si="8"/>
        <v>11236</v>
      </c>
    </row>
    <row r="91" spans="1:15" ht="12.75">
      <c r="A91" s="13" t="s">
        <v>183</v>
      </c>
      <c r="B91" t="s">
        <v>184</v>
      </c>
      <c r="C91" s="57">
        <v>0</v>
      </c>
      <c r="D91" s="57">
        <v>0</v>
      </c>
      <c r="E91" s="57">
        <f t="shared" si="6"/>
        <v>0</v>
      </c>
      <c r="G91" s="13" t="s">
        <v>183</v>
      </c>
      <c r="H91" t="s">
        <v>184</v>
      </c>
      <c r="I91" s="57">
        <v>0</v>
      </c>
      <c r="J91" s="57">
        <v>4</v>
      </c>
      <c r="K91" s="63">
        <f t="shared" si="7"/>
        <v>0</v>
      </c>
      <c r="M91" s="57">
        <v>0</v>
      </c>
      <c r="N91" s="57">
        <v>0</v>
      </c>
      <c r="O91" s="64">
        <f t="shared" si="8"/>
        <v>0</v>
      </c>
    </row>
    <row r="92" spans="1:15" ht="12.75">
      <c r="A92" s="13" t="s">
        <v>185</v>
      </c>
      <c r="B92" t="s">
        <v>186</v>
      </c>
      <c r="C92" s="57">
        <v>17978</v>
      </c>
      <c r="D92" s="57">
        <v>17978</v>
      </c>
      <c r="E92" s="57">
        <f t="shared" si="6"/>
        <v>35956</v>
      </c>
      <c r="G92" s="13" t="s">
        <v>185</v>
      </c>
      <c r="H92" t="s">
        <v>186</v>
      </c>
      <c r="I92" s="57">
        <v>11236</v>
      </c>
      <c r="J92" s="57">
        <v>4</v>
      </c>
      <c r="K92" s="63">
        <f t="shared" si="7"/>
        <v>2809</v>
      </c>
      <c r="M92" s="57">
        <v>11236</v>
      </c>
      <c r="N92" s="57">
        <v>11236</v>
      </c>
      <c r="O92" s="64">
        <f t="shared" si="8"/>
        <v>22472</v>
      </c>
    </row>
    <row r="93" spans="1:15" ht="12.75">
      <c r="A93" s="13" t="s">
        <v>187</v>
      </c>
      <c r="B93" t="s">
        <v>188</v>
      </c>
      <c r="C93" s="57">
        <v>3371</v>
      </c>
      <c r="D93" s="57">
        <v>3371</v>
      </c>
      <c r="E93" s="57">
        <f t="shared" si="6"/>
        <v>6742</v>
      </c>
      <c r="G93" s="13" t="s">
        <v>187</v>
      </c>
      <c r="H93" t="s">
        <v>188</v>
      </c>
      <c r="I93" s="57">
        <v>2107</v>
      </c>
      <c r="J93" s="57">
        <v>4</v>
      </c>
      <c r="K93" s="63">
        <f t="shared" si="7"/>
        <v>526</v>
      </c>
      <c r="M93" s="57">
        <v>2107</v>
      </c>
      <c r="N93" s="57">
        <v>2107</v>
      </c>
      <c r="O93" s="64">
        <f t="shared" si="8"/>
        <v>4214</v>
      </c>
    </row>
    <row r="94" spans="1:15" ht="12.75">
      <c r="A94" s="13" t="s">
        <v>189</v>
      </c>
      <c r="B94" t="s">
        <v>190</v>
      </c>
      <c r="C94" s="57">
        <v>82022</v>
      </c>
      <c r="D94" s="57">
        <v>82022</v>
      </c>
      <c r="E94" s="57">
        <f t="shared" si="6"/>
        <v>164044</v>
      </c>
      <c r="G94" s="13" t="s">
        <v>189</v>
      </c>
      <c r="H94" t="s">
        <v>190</v>
      </c>
      <c r="I94" s="57">
        <v>51264</v>
      </c>
      <c r="J94" s="57">
        <v>4</v>
      </c>
      <c r="K94" s="63">
        <f t="shared" si="7"/>
        <v>12816</v>
      </c>
      <c r="M94" s="57">
        <v>51264</v>
      </c>
      <c r="N94" s="57">
        <v>51264</v>
      </c>
      <c r="O94" s="64">
        <f t="shared" si="8"/>
        <v>102528</v>
      </c>
    </row>
    <row r="95" spans="1:15" ht="12.75">
      <c r="A95" s="13" t="s">
        <v>191</v>
      </c>
      <c r="B95" t="s">
        <v>192</v>
      </c>
      <c r="C95" s="57">
        <v>7865</v>
      </c>
      <c r="D95" s="57">
        <v>7865</v>
      </c>
      <c r="E95" s="57">
        <f t="shared" si="6"/>
        <v>15730</v>
      </c>
      <c r="G95" s="13" t="s">
        <v>191</v>
      </c>
      <c r="H95" t="s">
        <v>192</v>
      </c>
      <c r="I95" s="57">
        <v>4916</v>
      </c>
      <c r="J95" s="57">
        <v>4</v>
      </c>
      <c r="K95" s="63">
        <f t="shared" si="7"/>
        <v>1229</v>
      </c>
      <c r="M95" s="57">
        <v>4916</v>
      </c>
      <c r="N95" s="57">
        <v>4916</v>
      </c>
      <c r="O95" s="64">
        <f t="shared" si="8"/>
        <v>9832</v>
      </c>
    </row>
    <row r="96" spans="1:15" ht="12.75">
      <c r="A96" s="13" t="s">
        <v>193</v>
      </c>
      <c r="B96" t="s">
        <v>194</v>
      </c>
      <c r="C96" s="57">
        <v>1124</v>
      </c>
      <c r="D96" s="57">
        <v>1124</v>
      </c>
      <c r="E96" s="57">
        <f t="shared" si="6"/>
        <v>2248</v>
      </c>
      <c r="G96" s="13" t="s">
        <v>193</v>
      </c>
      <c r="H96" t="s">
        <v>194</v>
      </c>
      <c r="I96" s="57">
        <v>702</v>
      </c>
      <c r="J96" s="57">
        <v>4</v>
      </c>
      <c r="K96" s="63">
        <f t="shared" si="7"/>
        <v>175</v>
      </c>
      <c r="M96" s="57">
        <v>702</v>
      </c>
      <c r="N96" s="57">
        <v>702</v>
      </c>
      <c r="O96" s="64">
        <f t="shared" si="8"/>
        <v>1404</v>
      </c>
    </row>
    <row r="97" spans="1:15" ht="12.75">
      <c r="A97" s="13" t="s">
        <v>195</v>
      </c>
      <c r="B97" t="s">
        <v>196</v>
      </c>
      <c r="C97" s="57">
        <v>2247</v>
      </c>
      <c r="D97" s="57">
        <v>2247</v>
      </c>
      <c r="E97" s="57">
        <f t="shared" si="6"/>
        <v>4494</v>
      </c>
      <c r="G97" s="13" t="s">
        <v>195</v>
      </c>
      <c r="H97" t="s">
        <v>196</v>
      </c>
      <c r="I97" s="57">
        <v>1404</v>
      </c>
      <c r="J97" s="57">
        <v>4</v>
      </c>
      <c r="K97" s="63">
        <f t="shared" si="7"/>
        <v>351</v>
      </c>
      <c r="M97" s="57">
        <v>1404</v>
      </c>
      <c r="N97" s="57">
        <v>1404</v>
      </c>
      <c r="O97" s="64">
        <f t="shared" si="8"/>
        <v>2808</v>
      </c>
    </row>
    <row r="98" spans="1:15" ht="12.75">
      <c r="A98" s="13" t="s">
        <v>197</v>
      </c>
      <c r="B98" t="s">
        <v>198</v>
      </c>
      <c r="C98" s="57">
        <v>24719</v>
      </c>
      <c r="D98" s="57">
        <v>24719</v>
      </c>
      <c r="E98" s="57">
        <f t="shared" si="6"/>
        <v>49438</v>
      </c>
      <c r="G98" s="13" t="s">
        <v>197</v>
      </c>
      <c r="H98" t="s">
        <v>198</v>
      </c>
      <c r="I98" s="57">
        <v>15449</v>
      </c>
      <c r="J98" s="57">
        <v>4</v>
      </c>
      <c r="K98" s="63">
        <f t="shared" si="7"/>
        <v>3862</v>
      </c>
      <c r="M98" s="57">
        <v>15449</v>
      </c>
      <c r="N98" s="57">
        <v>15449</v>
      </c>
      <c r="O98" s="64">
        <f t="shared" si="8"/>
        <v>30898</v>
      </c>
    </row>
    <row r="99" spans="1:15" ht="12.75">
      <c r="A99" s="13" t="s">
        <v>199</v>
      </c>
      <c r="B99" t="s">
        <v>200</v>
      </c>
      <c r="C99" s="57">
        <v>3371</v>
      </c>
      <c r="D99" s="57">
        <v>3371</v>
      </c>
      <c r="E99" s="57">
        <f>SUM(C99:D99)</f>
        <v>6742</v>
      </c>
      <c r="G99" s="13" t="s">
        <v>199</v>
      </c>
      <c r="H99" t="s">
        <v>200</v>
      </c>
      <c r="I99" s="57">
        <v>2107</v>
      </c>
      <c r="J99" s="57">
        <v>4</v>
      </c>
      <c r="K99" s="63">
        <f>QUOTIENT(I99,J99)</f>
        <v>526</v>
      </c>
      <c r="M99" s="57">
        <v>2107</v>
      </c>
      <c r="N99" s="57">
        <v>2107</v>
      </c>
      <c r="O99" s="64">
        <f>SUM(M99:N99)</f>
        <v>4214</v>
      </c>
    </row>
    <row r="100" spans="1:15" ht="12.75">
      <c r="A100" s="13" t="s">
        <v>201</v>
      </c>
      <c r="B100" t="s">
        <v>202</v>
      </c>
      <c r="C100" s="57">
        <v>11236</v>
      </c>
      <c r="D100" s="57">
        <v>11236</v>
      </c>
      <c r="E100" s="57">
        <f>SUM(C100:D100)</f>
        <v>22472</v>
      </c>
      <c r="G100" s="13" t="s">
        <v>201</v>
      </c>
      <c r="H100" t="s">
        <v>202</v>
      </c>
      <c r="I100" s="57">
        <v>7022</v>
      </c>
      <c r="J100" s="57">
        <v>4</v>
      </c>
      <c r="K100" s="63">
        <f>QUOTIENT(I100,J100)</f>
        <v>1755</v>
      </c>
      <c r="M100" s="57">
        <v>7022</v>
      </c>
      <c r="N100" s="57">
        <v>7022</v>
      </c>
      <c r="O100" s="64">
        <f>SUM(M100:N100)</f>
        <v>14044</v>
      </c>
    </row>
    <row r="101" spans="1:15" ht="12.75">
      <c r="A101" s="13" t="s">
        <v>203</v>
      </c>
      <c r="B101" t="s">
        <v>204</v>
      </c>
      <c r="C101" s="57">
        <v>4494</v>
      </c>
      <c r="D101" s="57">
        <v>4494</v>
      </c>
      <c r="E101" s="57">
        <f>SUM(C101:D101)</f>
        <v>8988</v>
      </c>
      <c r="G101" s="13" t="s">
        <v>203</v>
      </c>
      <c r="H101" t="s">
        <v>204</v>
      </c>
      <c r="I101" s="57">
        <v>2809</v>
      </c>
      <c r="J101" s="57">
        <v>4</v>
      </c>
      <c r="K101" s="63">
        <f>QUOTIENT(I101,J101)</f>
        <v>702</v>
      </c>
      <c r="M101" s="57">
        <v>2809</v>
      </c>
      <c r="N101" s="57">
        <v>2809</v>
      </c>
      <c r="O101" s="64">
        <f>SUM(M101:N101)</f>
        <v>5618</v>
      </c>
    </row>
    <row r="102" spans="1:15" ht="12.75">
      <c r="A102" s="13" t="s">
        <v>205</v>
      </c>
      <c r="B102" t="s">
        <v>206</v>
      </c>
      <c r="C102" s="57">
        <v>2247</v>
      </c>
      <c r="D102" s="57">
        <v>2247</v>
      </c>
      <c r="E102" s="57">
        <f>SUM(C102:D102)</f>
        <v>4494</v>
      </c>
      <c r="G102" s="13" t="s">
        <v>205</v>
      </c>
      <c r="H102" t="s">
        <v>206</v>
      </c>
      <c r="I102" s="57">
        <v>1404</v>
      </c>
      <c r="J102" s="57">
        <v>4</v>
      </c>
      <c r="K102" s="63">
        <f>QUOTIENT(I102,J102)</f>
        <v>351</v>
      </c>
      <c r="M102" s="57">
        <v>1404</v>
      </c>
      <c r="N102" s="57">
        <v>1404</v>
      </c>
      <c r="O102" s="64">
        <f>SUM(M102:N102)</f>
        <v>2808</v>
      </c>
    </row>
    <row r="103" spans="9:16" ht="12.75">
      <c r="I103" s="57">
        <f>SUM(I3:I102)</f>
        <v>875000</v>
      </c>
      <c r="K103" s="63">
        <f>SUM(K3:K102)</f>
        <v>218715</v>
      </c>
      <c r="M103" s="57">
        <f>SUM(M3:M102)</f>
        <v>875000</v>
      </c>
      <c r="N103" s="57">
        <f>SUM(N3:N102)</f>
        <v>875000</v>
      </c>
      <c r="O103" s="64">
        <f>SUM(O3:O102)</f>
        <v>1750000</v>
      </c>
      <c r="P103" s="57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Div. of Social Services</dc:creator>
  <cp:keywords/>
  <dc:description/>
  <cp:lastModifiedBy>Williams, Charles</cp:lastModifiedBy>
  <cp:lastPrinted>2015-10-01T17:39:54Z</cp:lastPrinted>
  <dcterms:created xsi:type="dcterms:W3CDTF">1998-12-20T23:25:44Z</dcterms:created>
  <dcterms:modified xsi:type="dcterms:W3CDTF">2017-07-17T13:00:19Z</dcterms:modified>
  <cp:category/>
  <cp:version/>
  <cp:contentType/>
  <cp:contentStatus/>
</cp:coreProperties>
</file>