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RateSet\Child Dev\"/>
    </mc:Choice>
  </mc:AlternateContent>
  <xr:revisionPtr revIDLastSave="0" documentId="13_ncr:1_{B3DE91B3-DB19-4830-A519-BFDB89237F47}" xr6:coauthVersionLast="45" xr6:coauthVersionMax="45" xr10:uidLastSave="{00000000-0000-0000-0000-000000000000}"/>
  <bookViews>
    <workbookView xWindow="-108" yWindow="-108" windowWidth="23256" windowHeight="12720" activeTab="1" xr2:uid="{00000000-000D-0000-FFFF-FFFF00000000}"/>
  </bookViews>
  <sheets>
    <sheet name="Chart of Accounts" sheetId="2" r:id="rId1"/>
    <sheet name="Schedule A-Enrollment" sheetId="3" r:id="rId2"/>
    <sheet name="Schedule B-Personnel" sheetId="1" r:id="rId3"/>
    <sheet name="Schedule B-Expense 2" sheetId="4" r:id="rId4"/>
    <sheet name="Schedule B-Expense 3" sheetId="5" r:id="rId5"/>
    <sheet name="Schedule C-Revenue"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6" l="1"/>
  <c r="C16" i="6"/>
  <c r="B16" i="6"/>
  <c r="C15" i="6"/>
  <c r="B15" i="6"/>
  <c r="D14" i="6"/>
  <c r="D13" i="6"/>
  <c r="D12" i="6"/>
  <c r="D11" i="6"/>
  <c r="D10" i="6"/>
  <c r="D9" i="6"/>
  <c r="D8" i="6"/>
  <c r="D7" i="6"/>
  <c r="D6" i="6"/>
  <c r="B3" i="6"/>
  <c r="F1" i="5"/>
  <c r="F43" i="5"/>
  <c r="F44" i="5" s="1"/>
  <c r="J42" i="5"/>
  <c r="H42" i="5"/>
  <c r="J41" i="5"/>
  <c r="H41" i="5"/>
  <c r="J40" i="5"/>
  <c r="H40" i="5"/>
  <c r="J39" i="5"/>
  <c r="J43" i="5" s="1"/>
  <c r="H39" i="5"/>
  <c r="J38" i="5"/>
  <c r="H38" i="5"/>
  <c r="J37" i="5"/>
  <c r="H37" i="5"/>
  <c r="F33" i="5"/>
  <c r="J32" i="5"/>
  <c r="H32" i="5"/>
  <c r="J31" i="5"/>
  <c r="H31" i="5"/>
  <c r="J30" i="5"/>
  <c r="H30" i="5"/>
  <c r="J29" i="5"/>
  <c r="H29" i="5"/>
  <c r="J28" i="5"/>
  <c r="H28" i="5"/>
  <c r="H33" i="5" s="1"/>
  <c r="J27" i="5"/>
  <c r="H27" i="5"/>
  <c r="J26" i="5"/>
  <c r="H26" i="5"/>
  <c r="F23" i="5"/>
  <c r="F13" i="5"/>
  <c r="D1" i="5"/>
  <c r="F1" i="4"/>
  <c r="J36" i="4"/>
  <c r="H36" i="4"/>
  <c r="J35" i="4"/>
  <c r="H35" i="4"/>
  <c r="J34" i="4"/>
  <c r="H34" i="4"/>
  <c r="F32" i="4"/>
  <c r="F43" i="4" s="1"/>
  <c r="F13" i="4"/>
  <c r="D1" i="4"/>
  <c r="F46" i="1"/>
  <c r="J45" i="1"/>
  <c r="H45" i="1"/>
  <c r="J44" i="1"/>
  <c r="H44" i="1"/>
  <c r="J43" i="1"/>
  <c r="H43" i="1"/>
  <c r="J42" i="1"/>
  <c r="H42" i="1"/>
  <c r="J41" i="1"/>
  <c r="H41" i="1"/>
  <c r="J40" i="1"/>
  <c r="J46" i="1" s="1"/>
  <c r="H40" i="1"/>
  <c r="F36" i="1"/>
  <c r="F26" i="1"/>
  <c r="J25" i="1"/>
  <c r="H25" i="1"/>
  <c r="J24" i="1"/>
  <c r="H24" i="1"/>
  <c r="J23" i="1"/>
  <c r="H23" i="1"/>
  <c r="J22" i="1"/>
  <c r="H22" i="1"/>
  <c r="J21" i="1"/>
  <c r="H21" i="1"/>
  <c r="J20" i="1"/>
  <c r="H20" i="1"/>
  <c r="J19" i="1"/>
  <c r="H19" i="1"/>
  <c r="J18" i="1"/>
  <c r="H18" i="1"/>
  <c r="J17" i="1"/>
  <c r="H17" i="1"/>
  <c r="J16" i="1"/>
  <c r="H16" i="1"/>
  <c r="J15" i="1"/>
  <c r="H15" i="1"/>
  <c r="D1" i="1"/>
  <c r="E48" i="3"/>
  <c r="E50" i="3" s="1"/>
  <c r="D48" i="3"/>
  <c r="D50" i="3" s="1"/>
  <c r="E35" i="3"/>
  <c r="D35" i="3"/>
  <c r="C34" i="3"/>
  <c r="C33" i="3"/>
  <c r="C32" i="3"/>
  <c r="C31" i="3"/>
  <c r="C30" i="3"/>
  <c r="C29" i="3"/>
  <c r="C28" i="3"/>
  <c r="C27" i="3"/>
  <c r="C26" i="3"/>
  <c r="C25" i="3"/>
  <c r="C24" i="3"/>
  <c r="C23" i="3"/>
  <c r="E17" i="3"/>
  <c r="E54" i="3" s="1"/>
  <c r="D17" i="3"/>
  <c r="D54" i="3" s="1"/>
  <c r="C16" i="3"/>
  <c r="C15" i="3"/>
  <c r="C14" i="3"/>
  <c r="C13" i="3"/>
  <c r="C12" i="3"/>
  <c r="C11" i="3"/>
  <c r="C10" i="3"/>
  <c r="C9" i="3"/>
  <c r="C8" i="3"/>
  <c r="C7" i="3"/>
  <c r="C6" i="3"/>
  <c r="C5" i="3"/>
  <c r="C35" i="3" l="1"/>
  <c r="H43" i="5"/>
  <c r="H47" i="5"/>
  <c r="F50" i="1"/>
  <c r="F45" i="5" s="1"/>
  <c r="F48" i="5" s="1"/>
  <c r="J33" i="5"/>
  <c r="B17" i="6"/>
  <c r="H49" i="5" s="1"/>
  <c r="J47" i="5"/>
  <c r="C17" i="6"/>
  <c r="J49" i="5" s="1"/>
  <c r="H46" i="1"/>
  <c r="D15" i="6"/>
  <c r="D17" i="6" s="1"/>
  <c r="F49" i="5" s="1"/>
  <c r="J32" i="4"/>
  <c r="H32" i="4"/>
  <c r="C17" i="3"/>
  <c r="F47" i="5" s="1"/>
  <c r="F54" i="3"/>
  <c r="D55" i="3" s="1"/>
  <c r="F50" i="3"/>
  <c r="D51" i="3" s="1"/>
  <c r="G11" i="1" s="1"/>
  <c r="H11" i="1" s="1"/>
  <c r="D42" i="3"/>
  <c r="D44" i="3" s="1"/>
  <c r="E42" i="3"/>
  <c r="E44" i="3" s="1"/>
  <c r="F50" i="5" l="1"/>
  <c r="G14" i="1"/>
  <c r="H14" i="1" s="1"/>
  <c r="G13" i="4"/>
  <c r="E51" i="3"/>
  <c r="F44" i="3"/>
  <c r="D45" i="3" s="1"/>
  <c r="G8" i="1" s="1"/>
  <c r="H8" i="1" s="1"/>
  <c r="H26" i="1" s="1"/>
  <c r="E55" i="3"/>
  <c r="F51" i="3" l="1"/>
  <c r="I11" i="1"/>
  <c r="J11" i="1" s="1"/>
  <c r="H50" i="1"/>
  <c r="G27" i="1"/>
  <c r="G42" i="4"/>
  <c r="H42" i="4" s="1"/>
  <c r="G23" i="5"/>
  <c r="H23" i="5" s="1"/>
  <c r="H13" i="4"/>
  <c r="G13" i="5"/>
  <c r="H13" i="5" s="1"/>
  <c r="G40" i="4"/>
  <c r="H40" i="4" s="1"/>
  <c r="G37" i="4"/>
  <c r="H37" i="4" s="1"/>
  <c r="H43" i="4" s="1"/>
  <c r="H44" i="5" s="1"/>
  <c r="H45" i="5" s="1"/>
  <c r="H48" i="5" s="1"/>
  <c r="H50" i="5" s="1"/>
  <c r="G41" i="4"/>
  <c r="H41" i="4" s="1"/>
  <c r="G38" i="4"/>
  <c r="H38" i="4" s="1"/>
  <c r="G39" i="4"/>
  <c r="H39" i="4" s="1"/>
  <c r="F55" i="3"/>
  <c r="I14" i="1"/>
  <c r="J14" i="1" s="1"/>
  <c r="I13" i="4"/>
  <c r="E45" i="3"/>
  <c r="G36" i="1" l="1"/>
  <c r="H36" i="1" s="1"/>
  <c r="J13" i="4"/>
  <c r="I42" i="4"/>
  <c r="J42" i="4" s="1"/>
  <c r="I23" i="5"/>
  <c r="J23" i="5" s="1"/>
  <c r="I13" i="5"/>
  <c r="J13" i="5" s="1"/>
  <c r="I40" i="4"/>
  <c r="J40" i="4" s="1"/>
  <c r="I41" i="4"/>
  <c r="J41" i="4" s="1"/>
  <c r="I37" i="4"/>
  <c r="J37" i="4" s="1"/>
  <c r="J43" i="4" s="1"/>
  <c r="J44" i="5" s="1"/>
  <c r="J45" i="5" s="1"/>
  <c r="J48" i="5" s="1"/>
  <c r="J50" i="5" s="1"/>
  <c r="I39" i="4"/>
  <c r="J39" i="4" s="1"/>
  <c r="I38" i="4"/>
  <c r="J38" i="4" s="1"/>
  <c r="F45" i="3"/>
  <c r="I8" i="1"/>
  <c r="J8" i="1" s="1"/>
  <c r="J26" i="1" s="1"/>
  <c r="I27" i="1" l="1"/>
  <c r="J50" i="1"/>
  <c r="I36" i="1" l="1"/>
  <c r="J36" i="1" s="1"/>
  <c r="F27" i="1"/>
</calcChain>
</file>

<file path=xl/sharedStrings.xml><?xml version="1.0" encoding="utf-8"?>
<sst xmlns="http://schemas.openxmlformats.org/spreadsheetml/2006/main" count="284" uniqueCount="178">
  <si>
    <t>Name of Center:</t>
  </si>
  <si>
    <t>Total Costs</t>
  </si>
  <si>
    <t>Typically Developing Children</t>
  </si>
  <si>
    <t>Special Needs Children</t>
  </si>
  <si>
    <t>Expenditures by Category</t>
  </si>
  <si>
    <t>Percentage</t>
  </si>
  <si>
    <t>Amount</t>
  </si>
  <si>
    <t>Salaries &amp; Wages</t>
  </si>
  <si>
    <t>Salaries &amp; Wages - Regular</t>
  </si>
  <si>
    <t>Administrative/Clerical</t>
  </si>
  <si>
    <t>Instructional Care</t>
  </si>
  <si>
    <t xml:space="preserve">                           Facility / Other Cost (ie. kitchen , cleaning, janitorial  etc)</t>
  </si>
  <si>
    <t>Sub-total Salaries &amp; Wages</t>
  </si>
  <si>
    <t>Calculate percentage of Total Salaries-&gt;</t>
  </si>
  <si>
    <t>Board Member Expenses</t>
  </si>
  <si>
    <t>Fringe Benefits</t>
  </si>
  <si>
    <t>Social Security</t>
  </si>
  <si>
    <t>Retirement</t>
  </si>
  <si>
    <t>Health Insurance</t>
  </si>
  <si>
    <t>Disability Insurance Contribution</t>
  </si>
  <si>
    <t>Worker's Compensation Insurance</t>
  </si>
  <si>
    <t>Other Fringe Benefits</t>
  </si>
  <si>
    <t>Distribute Sub-total Based on Percentage (above)</t>
  </si>
  <si>
    <t>Sub-Total Board Member &amp; Fringe Benefits</t>
  </si>
  <si>
    <t>Professional Services (List by Position/Consultant):</t>
  </si>
  <si>
    <t>(Contract Personnel)</t>
  </si>
  <si>
    <t>subtotal</t>
  </si>
  <si>
    <t>TOTAL PERSONNEL COSTS</t>
  </si>
  <si>
    <t>* - Examples of Costs Exclusively for Special Needs Children include Speech, Physical and Occupational</t>
  </si>
  <si>
    <t>Therapy, Social Work/Case Management for Special Needs Children, Psychologist and other diagnostic</t>
  </si>
  <si>
    <t>personnel, specialized equipment (and related maintenance) for communication, mobility, etc.</t>
  </si>
  <si>
    <t>CHART OF ACCOUNTS</t>
  </si>
  <si>
    <t>Developmental Day Care Cost Report</t>
  </si>
  <si>
    <t>Line Numbers</t>
  </si>
  <si>
    <t>1XX</t>
  </si>
  <si>
    <t>Personnel Costs (excluding Transportation staff)</t>
  </si>
  <si>
    <t>Professional Services/Contract Personnel</t>
  </si>
  <si>
    <t>2XX</t>
  </si>
  <si>
    <t>Supplies &amp; Materials</t>
  </si>
  <si>
    <t>Household &amp; Cleaning Supplies</t>
  </si>
  <si>
    <t>Food &amp; Provisions</t>
  </si>
  <si>
    <t>Education &amp; Medical Supplies</t>
  </si>
  <si>
    <t>Construction &amp; Repair Supplies</t>
  </si>
  <si>
    <t>Vehicle Supplies (gas, oil, tires, etc.)</t>
  </si>
  <si>
    <t>Office Supplies &amp; Materials</t>
  </si>
  <si>
    <t>Heating &amp; Utility Supplies</t>
  </si>
  <si>
    <t>Other Supplies &amp; Materials</t>
  </si>
  <si>
    <t>3XX</t>
  </si>
  <si>
    <t>Current Obligations &amp; Services</t>
  </si>
  <si>
    <t>Travel &amp; Transportation - Clients</t>
  </si>
  <si>
    <t>Staff Travel</t>
  </si>
  <si>
    <t>Staff Travel Subsistence</t>
  </si>
  <si>
    <t>Transportation of Clients</t>
  </si>
  <si>
    <t>Telephone &amp; Postage</t>
  </si>
  <si>
    <t>Utilities</t>
  </si>
  <si>
    <t>Printing, Binding &amp; Reproduction</t>
  </si>
  <si>
    <t>Repairs &amp; Maintenance</t>
  </si>
  <si>
    <t>Data processing Services</t>
  </si>
  <si>
    <t>Other Services</t>
  </si>
  <si>
    <t>4XX</t>
  </si>
  <si>
    <t>Fixed Charges &amp; Other Expenses</t>
  </si>
  <si>
    <t>Rental of Real Property</t>
  </si>
  <si>
    <t>Rental of Other Equipment</t>
  </si>
  <si>
    <t>Service &amp; Maintenance Contracts</t>
  </si>
  <si>
    <t>Insurance &amp; Bonds</t>
  </si>
  <si>
    <t>Depreciation</t>
  </si>
  <si>
    <t>Indirect Costs</t>
  </si>
  <si>
    <t>Other Fixed/Current Operating Expenses (Mortgages)</t>
  </si>
  <si>
    <t>5XX</t>
  </si>
  <si>
    <t>Capital Outlay</t>
  </si>
  <si>
    <t>Office Furniture &amp; Equipment</t>
  </si>
  <si>
    <t>Data Processing Equipment</t>
  </si>
  <si>
    <t>Educational &amp; Medical Equipment</t>
  </si>
  <si>
    <t>Motor Vehicles</t>
  </si>
  <si>
    <t>Other Equipment</t>
  </si>
  <si>
    <t>Land</t>
  </si>
  <si>
    <t>Buildings, Structures &amp; Improvements</t>
  </si>
  <si>
    <t>6XX</t>
  </si>
  <si>
    <t>Contracts, Grants, Etc.</t>
  </si>
  <si>
    <t>8XX</t>
  </si>
  <si>
    <t>Transfers, Refunds &amp; Non-Operating</t>
  </si>
  <si>
    <t>ENROLLMENT INFORMATION</t>
  </si>
  <si>
    <t>Typically Developing</t>
  </si>
  <si>
    <t>Special Needs</t>
  </si>
  <si>
    <t>Children</t>
  </si>
  <si>
    <t>July</t>
  </si>
  <si>
    <t>August</t>
  </si>
  <si>
    <t xml:space="preserve"> Total enrollment should = TDC + SNC</t>
  </si>
  <si>
    <t>September</t>
  </si>
  <si>
    <t>October</t>
  </si>
  <si>
    <t>November</t>
  </si>
  <si>
    <t>December</t>
  </si>
  <si>
    <t>January</t>
  </si>
  <si>
    <t>February</t>
  </si>
  <si>
    <t>March</t>
  </si>
  <si>
    <t>April</t>
  </si>
  <si>
    <t>May</t>
  </si>
  <si>
    <t>June</t>
  </si>
  <si>
    <t>TOTAL  Child-Months</t>
  </si>
  <si>
    <t>*use FTE for children enrolled on a part-time basis; assign a percentage (I.e. , half time = .5)</t>
  </si>
  <si>
    <t>SUBSIDY INFORMATION</t>
  </si>
  <si>
    <t xml:space="preserve"> Total subsidies should = TDC + SNC</t>
  </si>
  <si>
    <t>TOTAL  Subsidy Child-Months</t>
  </si>
  <si>
    <t>**use actual full and partial subsidy payments received (I.e. , halftime =.5)</t>
  </si>
  <si>
    <t>ADMINISTRATIVE/CLERICAL/FISCAL:</t>
  </si>
  <si>
    <t>Total Children (from Above)</t>
  </si>
  <si>
    <t>Multiplier</t>
  </si>
  <si>
    <t>TOTAL</t>
  </si>
  <si>
    <t>Sum (Child-Mo. X  Multiplier)</t>
  </si>
  <si>
    <t>Percentage Distribution</t>
  </si>
  <si>
    <t>INSTRUCTIONAL/CARE PERSONNEL:</t>
  </si>
  <si>
    <t>Multiplier (2, 3, or 4)</t>
  </si>
  <si>
    <t>FACILITY/OTHER COSTS:</t>
  </si>
  <si>
    <t>Use "Child-Months"</t>
  </si>
  <si>
    <t>Prepared By:</t>
  </si>
  <si>
    <t>Address:</t>
  </si>
  <si>
    <t>Telephone Number:</t>
  </si>
  <si>
    <t>Email Address:</t>
  </si>
  <si>
    <t>Return to:</t>
  </si>
  <si>
    <t>Dept. of Health &amp; Human Services</t>
  </si>
  <si>
    <t>2019 Mail Service Center</t>
  </si>
  <si>
    <t>Raleigh  NC   27699-2019</t>
  </si>
  <si>
    <t>Fax: 919-715-3095</t>
  </si>
  <si>
    <r>
      <t>Month</t>
    </r>
    <r>
      <rPr>
        <b/>
        <vertAlign val="subscript"/>
        <sz val="9"/>
        <rFont val="Arial"/>
        <family val="2"/>
      </rPr>
      <t>1</t>
    </r>
  </si>
  <si>
    <r>
      <t>TOTAL</t>
    </r>
    <r>
      <rPr>
        <b/>
        <sz val="10"/>
        <rFont val="Arial"/>
        <family val="2"/>
      </rPr>
      <t>*</t>
    </r>
    <r>
      <rPr>
        <sz val="11"/>
        <color theme="1"/>
        <rFont val="Calibri"/>
        <family val="2"/>
        <scheme val="minor"/>
      </rPr>
      <t xml:space="preserve"> ENROLLMENT</t>
    </r>
  </si>
  <si>
    <r>
      <t>TOTAL</t>
    </r>
    <r>
      <rPr>
        <b/>
        <sz val="10"/>
        <rFont val="Arial"/>
        <family val="2"/>
      </rPr>
      <t>**</t>
    </r>
    <r>
      <rPr>
        <sz val="11"/>
        <color theme="1"/>
        <rFont val="Calibri"/>
        <family val="2"/>
        <scheme val="minor"/>
      </rPr>
      <t xml:space="preserve"> SUBSIDIES</t>
    </r>
  </si>
  <si>
    <r>
      <t>DISTRIBUTION PERCENTAGE CALCULATIONS</t>
    </r>
    <r>
      <rPr>
        <b/>
        <vertAlign val="subscript"/>
        <sz val="11"/>
        <rFont val="Arial"/>
        <family val="2"/>
      </rPr>
      <t>2</t>
    </r>
  </si>
  <si>
    <r>
      <t xml:space="preserve">1 </t>
    </r>
    <r>
      <rPr>
        <b/>
        <sz val="11"/>
        <rFont val="Arial"/>
        <family val="2"/>
      </rPr>
      <t>Include prorated shares of months in calculating total months where necessary (i.e. A child enrolled in the 3rd week of the month would by equivalent to 0.50 of a service month.)</t>
    </r>
  </si>
  <si>
    <r>
      <t xml:space="preserve">2 </t>
    </r>
    <r>
      <rPr>
        <b/>
        <sz val="11"/>
        <rFont val="Arial"/>
        <family val="2"/>
      </rPr>
      <t>When calculating the Distribution Percentages consider the factors involved in servicing each individual child in addition to those involved in serving the entire enrollment.  Ensure that your weighting is representative and fair.</t>
    </r>
  </si>
  <si>
    <r>
      <t>Personnel Costs</t>
    </r>
    <r>
      <rPr>
        <b/>
        <sz val="10"/>
        <rFont val="Arial"/>
        <family val="2"/>
      </rPr>
      <t xml:space="preserve">       (List All Position except Transportation Staff):</t>
    </r>
  </si>
  <si>
    <t>Actual Costs for Twelve (12) Months Ending June 30, 2016</t>
  </si>
  <si>
    <t>Vehicle Supplies (Gas, Oil, Tires, etc.)</t>
  </si>
  <si>
    <t xml:space="preserve"> </t>
  </si>
  <si>
    <t>SUB-TOTAL</t>
  </si>
  <si>
    <t>Travel &amp; Transportation</t>
  </si>
  <si>
    <t>Transportation of Clients:</t>
  </si>
  <si>
    <t>Personnel Costs       (List All Positions):</t>
  </si>
  <si>
    <t>Total Transportation of Children</t>
  </si>
  <si>
    <t>Printing, Binding, Reproduction</t>
  </si>
  <si>
    <t>Data Processing Services</t>
  </si>
  <si>
    <t>%</t>
  </si>
  <si>
    <t>Rental Of Real Property</t>
  </si>
  <si>
    <t>Indirect Costs (attach explanation)</t>
  </si>
  <si>
    <t>Other Fixed/Current Operating Expenses</t>
  </si>
  <si>
    <t>Mortgage Interest</t>
  </si>
  <si>
    <t>Buildings, Structures, Improvements</t>
  </si>
  <si>
    <t>Contracts, Grants, Etc.  (List)</t>
  </si>
  <si>
    <t>Transfers, Refunds, Non-Operating (List)</t>
  </si>
  <si>
    <t>(Include any outside administrative costs &amp; explain basis for allocation)</t>
  </si>
  <si>
    <t>TOTAL PAGES 2 &amp; 3</t>
  </si>
  <si>
    <t>GRAND TOTAL</t>
  </si>
  <si>
    <t>Total Child Months</t>
  </si>
  <si>
    <t>Gross Cost per Child per Month</t>
  </si>
  <si>
    <t>Total Revenues per Child per Month from Schedule C</t>
  </si>
  <si>
    <t>Net Cost per Child per Month</t>
  </si>
  <si>
    <t>Developmental Day Centers Revenue Documentation</t>
  </si>
  <si>
    <t>Source</t>
  </si>
  <si>
    <t>Total Revenues Excluding Subsidy</t>
  </si>
  <si>
    <t>Comments</t>
  </si>
  <si>
    <t>State/Federal Early Intervention Funds</t>
  </si>
  <si>
    <t>Other MH/DD/SAS Revenue</t>
  </si>
  <si>
    <t>Medicaid</t>
  </si>
  <si>
    <t>County Appropriations</t>
  </si>
  <si>
    <t>Local Education Agency Allocation</t>
  </si>
  <si>
    <t>Smart Start Funds</t>
  </si>
  <si>
    <t>Food Program Reimbursement</t>
  </si>
  <si>
    <t>Developmental Day Parent Fees</t>
  </si>
  <si>
    <t>Do Not Use</t>
  </si>
  <si>
    <t>Special Grants/Other Revenues</t>
  </si>
  <si>
    <t>Do Not Use Grants or Fundraising</t>
  </si>
  <si>
    <t>Total Revenues Other Than Child Care Subsidy</t>
  </si>
  <si>
    <t>Total Revenues per Child*</t>
  </si>
  <si>
    <t>* Transfer Total Revenues per Child to "Schedule B - Expense" page 3 to identify net cost</t>
  </si>
  <si>
    <t>Schedule C for FY 17-18</t>
  </si>
  <si>
    <t>*Data will come from FYE 06/30/16 financial statements.</t>
  </si>
  <si>
    <t>Peyton Wheeler</t>
  </si>
  <si>
    <t>E-mail: peyton.wheeler@dhhs.nc.gov</t>
  </si>
  <si>
    <t>Office of the Controller, Cost Analysis &amp; Rate Setting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</si>
</sst>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25" x14ac:knownFonts="1">
    <font>
      <sz val="11"/>
      <color theme="1"/>
      <name val="Calibri"/>
      <family val="2"/>
      <scheme val="minor"/>
    </font>
    <font>
      <b/>
      <sz val="10"/>
      <name val="Arial"/>
      <family val="2"/>
    </font>
    <font>
      <sz val="10"/>
      <name val="Arial"/>
    </font>
    <font>
      <b/>
      <sz val="11"/>
      <name val="Arial"/>
      <family val="2"/>
    </font>
    <font>
      <sz val="11"/>
      <name val="Arial"/>
      <family val="2"/>
    </font>
    <font>
      <b/>
      <sz val="14"/>
      <name val="Arial"/>
      <family val="2"/>
    </font>
    <font>
      <sz val="14"/>
      <name val="Arial"/>
      <family val="2"/>
    </font>
    <font>
      <i/>
      <sz val="11"/>
      <name val="Arial"/>
      <family val="2"/>
    </font>
    <font>
      <b/>
      <sz val="12"/>
      <name val="Arial"/>
      <family val="2"/>
    </font>
    <font>
      <b/>
      <sz val="10"/>
      <name val="Arial"/>
    </font>
    <font>
      <i/>
      <sz val="10"/>
      <name val="Arial"/>
      <family val="2"/>
    </font>
    <font>
      <sz val="10"/>
      <name val="Arial"/>
      <family val="2"/>
    </font>
    <font>
      <b/>
      <i/>
      <sz val="12"/>
      <name val="Arial"/>
      <family val="2"/>
    </font>
    <font>
      <sz val="12"/>
      <name val="Arial"/>
      <family val="2"/>
    </font>
    <font>
      <b/>
      <vertAlign val="subscript"/>
      <sz val="9"/>
      <name val="Arial"/>
      <family val="2"/>
    </font>
    <font>
      <b/>
      <vertAlign val="subscript"/>
      <sz val="11"/>
      <name val="Arial"/>
      <family val="2"/>
    </font>
    <font>
      <b/>
      <vertAlign val="superscript"/>
      <sz val="11"/>
      <name val="Arial"/>
      <family val="2"/>
    </font>
    <font>
      <sz val="10"/>
      <color theme="1"/>
      <name val="Calibri"/>
      <family val="2"/>
      <scheme val="minor"/>
    </font>
    <font>
      <b/>
      <sz val="12"/>
      <name val="Tahoma"/>
      <family val="2"/>
    </font>
    <font>
      <b/>
      <sz val="12"/>
      <name val="Times New Roman"/>
      <family val="1"/>
    </font>
    <font>
      <sz val="12"/>
      <name val="Tahoma"/>
      <family val="2"/>
    </font>
    <font>
      <b/>
      <sz val="11"/>
      <name val="Tahoma"/>
      <family val="2"/>
    </font>
    <font>
      <b/>
      <sz val="10"/>
      <name val="Tahoma"/>
      <family val="2"/>
    </font>
    <font>
      <sz val="10"/>
      <name val="Tahoma"/>
      <family val="2"/>
    </font>
    <font>
      <sz val="11"/>
      <color theme="1"/>
      <name val="Arial"/>
      <family val="2"/>
    </font>
  </fonts>
  <fills count="14">
    <fill>
      <patternFill patternType="none"/>
    </fill>
    <fill>
      <patternFill patternType="gray125"/>
    </fill>
    <fill>
      <patternFill patternType="solid">
        <fgColor rgb="FFFFFF99"/>
        <bgColor rgb="FF000000"/>
      </patternFill>
    </fill>
    <fill>
      <patternFill patternType="gray0625">
        <fgColor rgb="FF000000"/>
        <bgColor rgb="FFFFFFFF"/>
      </patternFill>
    </fill>
    <fill>
      <patternFill patternType="solid">
        <fgColor rgb="FFC0C0C0"/>
        <bgColor rgb="FF000000"/>
      </patternFill>
    </fill>
    <fill>
      <patternFill patternType="solid">
        <fgColor rgb="FFFFFFFF"/>
        <bgColor rgb="FF000000"/>
      </patternFill>
    </fill>
    <fill>
      <patternFill patternType="solid">
        <fgColor indexed="43"/>
        <bgColor indexed="64"/>
      </patternFill>
    </fill>
    <fill>
      <patternFill patternType="gray0625">
        <bgColor indexed="9"/>
      </patternFill>
    </fill>
    <fill>
      <patternFill patternType="gray0625"/>
    </fill>
    <fill>
      <patternFill patternType="solid">
        <fgColor indexed="22"/>
        <bgColor indexed="64"/>
      </patternFill>
    </fill>
    <fill>
      <patternFill patternType="solid">
        <fgColor indexed="9"/>
        <bgColor indexed="64"/>
      </patternFill>
    </fill>
    <fill>
      <patternFill patternType="gray0625">
        <fgColor rgb="FFFFFFFF"/>
        <bgColor rgb="FFFFFFFF"/>
      </patternFill>
    </fill>
    <fill>
      <patternFill patternType="solid">
        <fgColor rgb="FFC0C0C0"/>
        <bgColor rgb="FFFFFFFF"/>
      </patternFill>
    </fill>
    <fill>
      <patternFill patternType="solid">
        <fgColor indexed="22"/>
        <bgColor indexed="9"/>
      </patternFill>
    </fill>
  </fills>
  <borders count="6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medium">
        <color indexed="64"/>
      </right>
      <top/>
      <bottom/>
      <diagonal/>
    </border>
    <border>
      <left style="dashed">
        <color indexed="64"/>
      </left>
      <right style="thin">
        <color indexed="64"/>
      </right>
      <top style="thin">
        <color indexed="64"/>
      </top>
      <bottom style="medium">
        <color indexed="64"/>
      </bottom>
      <diagonal/>
    </border>
    <border>
      <left style="dotted">
        <color indexed="64"/>
      </left>
      <right style="thin">
        <color indexed="64"/>
      </right>
      <top style="medium">
        <color indexed="64"/>
      </top>
      <bottom style="medium">
        <color indexed="64"/>
      </bottom>
      <diagonal/>
    </border>
    <border>
      <left style="dashed">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thin">
        <color indexed="64"/>
      </right>
      <top/>
      <bottom/>
      <diagonal/>
    </border>
    <border>
      <left/>
      <right style="dash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8"/>
      </right>
      <top/>
      <bottom style="medium">
        <color indexed="8"/>
      </bottom>
      <diagonal/>
    </border>
    <border>
      <left/>
      <right/>
      <top/>
      <bottom style="medium">
        <color indexed="8"/>
      </bottom>
      <diagonal/>
    </border>
    <border>
      <left/>
      <right style="medium">
        <color indexed="8"/>
      </right>
      <top/>
      <bottom/>
      <diagonal/>
    </border>
    <border>
      <left/>
      <right style="medium">
        <color indexed="8"/>
      </right>
      <top style="double">
        <color indexed="64"/>
      </top>
      <bottom style="medium">
        <color indexed="64"/>
      </bottom>
      <diagonal/>
    </border>
    <border>
      <left/>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right style="thin">
        <color indexed="64"/>
      </right>
      <top style="thin">
        <color indexed="64"/>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double">
        <color indexed="64"/>
      </top>
      <bottom style="medium">
        <color indexed="64"/>
      </bottom>
      <diagonal/>
    </border>
    <border>
      <left style="medium">
        <color indexed="8"/>
      </left>
      <right style="medium">
        <color indexed="8"/>
      </right>
      <top style="medium">
        <color indexed="64"/>
      </top>
      <bottom style="medium">
        <color indexed="64"/>
      </bottom>
      <diagonal/>
    </border>
  </borders>
  <cellStyleXfs count="1">
    <xf numFmtId="0" fontId="0" fillId="0" borderId="0"/>
  </cellStyleXfs>
  <cellXfs count="302">
    <xf numFmtId="0" fontId="0" fillId="0" borderId="0" xfId="0"/>
    <xf numFmtId="0" fontId="1" fillId="2" borderId="1" xfId="0" applyFont="1" applyFill="1" applyBorder="1" applyAlignment="1">
      <alignment horizontal="left"/>
    </xf>
    <xf numFmtId="0" fontId="3" fillId="3" borderId="3" xfId="0" applyNumberFormat="1" applyFont="1" applyFill="1" applyBorder="1" applyAlignment="1" applyProtection="1">
      <alignment horizontal="centerContinuous" vertical="center"/>
    </xf>
    <xf numFmtId="0" fontId="4" fillId="3" borderId="4" xfId="0" applyNumberFormat="1" applyFont="1" applyFill="1" applyBorder="1" applyAlignment="1" applyProtection="1">
      <alignment horizontal="centerContinuous" vertical="center"/>
    </xf>
    <xf numFmtId="0" fontId="2" fillId="2" borderId="0" xfId="0" applyFont="1" applyFill="1" applyBorder="1" applyAlignment="1">
      <alignment horizontal="center"/>
    </xf>
    <xf numFmtId="0" fontId="5" fillId="2" borderId="7" xfId="0" applyFont="1" applyFill="1" applyBorder="1" applyAlignment="1">
      <alignment horizontal="centerContinuous" vertical="center"/>
    </xf>
    <xf numFmtId="0" fontId="5" fillId="2" borderId="8" xfId="0" quotePrefix="1" applyFont="1" applyFill="1" applyBorder="1" applyAlignment="1">
      <alignment horizontal="center" vertical="center" wrapText="1"/>
    </xf>
    <xf numFmtId="0" fontId="5" fillId="2" borderId="5" xfId="0" applyFont="1" applyFill="1" applyBorder="1" applyAlignment="1">
      <alignment horizontal="centerContinuous" vertical="center"/>
    </xf>
    <xf numFmtId="10" fontId="7" fillId="2" borderId="5"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10" fontId="7" fillId="2"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2" borderId="10" xfId="0" applyFont="1" applyFill="1" applyBorder="1" applyAlignment="1">
      <alignment horizontal="center"/>
    </xf>
    <xf numFmtId="0" fontId="8" fillId="2" borderId="11" xfId="0" quotePrefix="1" applyFont="1" applyFill="1" applyBorder="1" applyAlignment="1">
      <alignment horizontal="left"/>
    </xf>
    <xf numFmtId="0" fontId="10" fillId="2" borderId="10" xfId="0" applyFont="1" applyFill="1" applyBorder="1" applyAlignment="1">
      <alignment horizontal="center"/>
    </xf>
    <xf numFmtId="0" fontId="10" fillId="2" borderId="11" xfId="0" applyFont="1" applyFill="1" applyBorder="1" applyAlignment="1">
      <alignment horizontal="center"/>
    </xf>
    <xf numFmtId="0" fontId="10" fillId="2" borderId="11" xfId="0" applyFont="1" applyFill="1" applyBorder="1" applyAlignment="1">
      <alignment horizontal="left"/>
    </xf>
    <xf numFmtId="10" fontId="11" fillId="4" borderId="8" xfId="0" applyNumberFormat="1" applyFont="1" applyFill="1" applyBorder="1" applyAlignment="1">
      <alignment horizontal="center"/>
    </xf>
    <xf numFmtId="10" fontId="11" fillId="4" borderId="5" xfId="0" applyNumberFormat="1" applyFont="1" applyFill="1" applyBorder="1" applyAlignment="1">
      <alignment horizontal="center"/>
    </xf>
    <xf numFmtId="4" fontId="10" fillId="3" borderId="13" xfId="0" applyNumberFormat="1" applyFont="1" applyFill="1" applyBorder="1"/>
    <xf numFmtId="0" fontId="10" fillId="3" borderId="13" xfId="0" applyFont="1" applyFill="1" applyBorder="1"/>
    <xf numFmtId="10" fontId="1" fillId="3" borderId="19" xfId="0" applyNumberFormat="1" applyFont="1" applyFill="1" applyBorder="1" applyAlignment="1">
      <alignment horizontal="centerContinuous"/>
    </xf>
    <xf numFmtId="10" fontId="1" fillId="3" borderId="20" xfId="0" applyNumberFormat="1" applyFont="1" applyFill="1" applyBorder="1" applyAlignment="1">
      <alignment horizontal="centerContinuous"/>
    </xf>
    <xf numFmtId="10" fontId="1" fillId="3" borderId="21" xfId="0" applyNumberFormat="1" applyFont="1" applyFill="1" applyBorder="1" applyAlignment="1">
      <alignment horizontal="centerContinuous"/>
    </xf>
    <xf numFmtId="0" fontId="2" fillId="2" borderId="0" xfId="0" applyFont="1" applyFill="1" applyBorder="1" applyAlignment="1">
      <alignment horizontal="lef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0" fillId="0" borderId="0" xfId="0" applyAlignment="1">
      <alignment horizontal="center"/>
    </xf>
    <xf numFmtId="164" fontId="0" fillId="0" borderId="0" xfId="0" applyNumberFormat="1"/>
    <xf numFmtId="0" fontId="2" fillId="0" borderId="0" xfId="0" applyFont="1" applyFill="1" applyBorder="1"/>
    <xf numFmtId="0" fontId="2" fillId="0" borderId="0" xfId="0" applyFont="1" applyFill="1" applyBorder="1" applyAlignment="1">
      <alignment horizontal="left"/>
    </xf>
    <xf numFmtId="0" fontId="12" fillId="2" borderId="3" xfId="0" applyFont="1" applyFill="1" applyBorder="1" applyAlignment="1">
      <alignment horizontal="centerContinuous" wrapText="1"/>
    </xf>
    <xf numFmtId="0" fontId="12" fillId="2" borderId="4" xfId="0" applyFont="1" applyFill="1" applyBorder="1" applyAlignment="1">
      <alignment horizontal="centerContinuous" wrapText="1"/>
    </xf>
    <xf numFmtId="0" fontId="13" fillId="2" borderId="2" xfId="0" applyFont="1" applyFill="1" applyBorder="1" applyAlignment="1">
      <alignment horizontal="center" wrapText="1"/>
    </xf>
    <xf numFmtId="0" fontId="13" fillId="2" borderId="29" xfId="0" applyFont="1" applyFill="1" applyBorder="1" applyAlignment="1">
      <alignment horizontal="center" vertical="center" wrapText="1"/>
    </xf>
    <xf numFmtId="0" fontId="11" fillId="2" borderId="8" xfId="0" applyFont="1" applyFill="1" applyBorder="1" applyAlignment="1">
      <alignment horizontal="center" vertical="center"/>
    </xf>
    <xf numFmtId="0" fontId="2" fillId="2" borderId="8"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2" fillId="2" borderId="12" xfId="0" applyFont="1" applyFill="1" applyBorder="1" applyAlignment="1">
      <alignment horizontal="left"/>
    </xf>
    <xf numFmtId="0" fontId="2" fillId="4" borderId="11" xfId="0" applyFont="1" applyFill="1" applyBorder="1" applyAlignment="1">
      <alignment horizontal="center"/>
    </xf>
    <xf numFmtId="0" fontId="2" fillId="0" borderId="31" xfId="0" applyFont="1" applyFill="1" applyBorder="1" applyAlignment="1" applyProtection="1">
      <alignment horizontal="center"/>
      <protection locked="0"/>
    </xf>
    <xf numFmtId="0" fontId="2" fillId="0" borderId="32"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2" borderId="12" xfId="0" quotePrefix="1" applyFont="1" applyFill="1" applyBorder="1" applyAlignment="1">
      <alignment horizontal="left"/>
    </xf>
    <xf numFmtId="0" fontId="2" fillId="2" borderId="8" xfId="0" quotePrefix="1" applyFont="1" applyFill="1" applyBorder="1" applyAlignment="1">
      <alignment horizontal="center" wrapText="1"/>
    </xf>
    <xf numFmtId="0" fontId="2" fillId="4" borderId="3" xfId="0" applyFont="1" applyFill="1" applyBorder="1" applyAlignment="1">
      <alignment horizontal="center"/>
    </xf>
    <xf numFmtId="0" fontId="2" fillId="4" borderId="8" xfId="0" applyFont="1" applyFill="1" applyBorder="1" applyAlignment="1">
      <alignment horizontal="center"/>
    </xf>
    <xf numFmtId="0" fontId="2" fillId="0" borderId="0" xfId="0" quotePrefix="1" applyFont="1" applyFill="1" applyBorder="1" applyAlignment="1">
      <alignment horizontal="center" wrapText="1"/>
    </xf>
    <xf numFmtId="0" fontId="5" fillId="2" borderId="0" xfId="0" applyFont="1" applyFill="1" applyBorder="1" applyAlignment="1">
      <alignment horizontal="left"/>
    </xf>
    <xf numFmtId="10" fontId="1" fillId="2" borderId="0" xfId="0" applyNumberFormat="1" applyFont="1" applyFill="1" applyBorder="1" applyAlignment="1">
      <alignment horizontal="left"/>
    </xf>
    <xf numFmtId="10" fontId="2" fillId="2" borderId="0" xfId="0" applyNumberFormat="1" applyFont="1" applyFill="1" applyBorder="1" applyAlignment="1">
      <alignment horizontal="left"/>
    </xf>
    <xf numFmtId="0" fontId="2" fillId="2" borderId="0" xfId="0" quotePrefix="1" applyFont="1" applyFill="1" applyBorder="1" applyAlignment="1">
      <alignment horizontal="left"/>
    </xf>
    <xf numFmtId="10" fontId="2" fillId="4" borderId="8" xfId="0" applyNumberFormat="1" applyFont="1" applyFill="1" applyBorder="1" applyAlignment="1">
      <alignment horizontal="center"/>
    </xf>
    <xf numFmtId="0" fontId="2" fillId="5" borderId="8" xfId="0" applyFont="1" applyFill="1" applyBorder="1" applyAlignment="1" applyProtection="1">
      <alignment horizontal="center"/>
      <protection locked="0"/>
    </xf>
    <xf numFmtId="0" fontId="2" fillId="0" borderId="0" xfId="0" applyFont="1" applyFill="1" applyBorder="1" applyAlignment="1">
      <alignment horizontal="right"/>
    </xf>
    <xf numFmtId="0" fontId="1" fillId="0" borderId="3" xfId="0" applyFont="1" applyFill="1" applyBorder="1" applyAlignment="1" applyProtection="1">
      <alignment horizontal="left"/>
      <protection locked="0"/>
    </xf>
    <xf numFmtId="0" fontId="1" fillId="0" borderId="5" xfId="0" applyFont="1" applyFill="1" applyBorder="1" applyAlignment="1" applyProtection="1">
      <alignment horizontal="left"/>
      <protection locked="0"/>
    </xf>
    <xf numFmtId="0" fontId="1" fillId="0" borderId="4"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2" fillId="0" borderId="5" xfId="0" applyFont="1" applyFill="1" applyBorder="1" applyAlignment="1" applyProtection="1">
      <alignment horizontal="left"/>
      <protection locked="0"/>
    </xf>
    <xf numFmtId="0" fontId="2" fillId="0" borderId="4" xfId="0" applyFont="1" applyFill="1" applyBorder="1" applyProtection="1">
      <protection locked="0"/>
    </xf>
    <xf numFmtId="0" fontId="9"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xf numFmtId="0" fontId="2" fillId="0" borderId="6" xfId="0" applyFont="1" applyFill="1" applyBorder="1" applyAlignment="1">
      <alignment horizontal="left"/>
    </xf>
    <xf numFmtId="0" fontId="11" fillId="2" borderId="2" xfId="0" applyFont="1" applyFill="1" applyBorder="1" applyAlignment="1">
      <alignment horizontal="center"/>
    </xf>
    <xf numFmtId="0" fontId="11" fillId="0" borderId="0" xfId="0" applyFont="1" applyFill="1" applyBorder="1"/>
    <xf numFmtId="0" fontId="11" fillId="2" borderId="6" xfId="0" applyFont="1" applyFill="1" applyBorder="1" applyAlignment="1">
      <alignment horizontal="center"/>
    </xf>
    <xf numFmtId="0" fontId="11" fillId="2" borderId="0" xfId="0" applyFont="1" applyFill="1" applyBorder="1" applyAlignment="1">
      <alignment horizontal="center"/>
    </xf>
    <xf numFmtId="0" fontId="11" fillId="2" borderId="3" xfId="0" applyFont="1" applyFill="1" applyBorder="1" applyAlignment="1">
      <alignment horizontal="center"/>
    </xf>
    <xf numFmtId="0" fontId="1" fillId="2" borderId="11" xfId="0" applyFont="1" applyFill="1" applyBorder="1" applyAlignment="1">
      <alignment horizontal="center"/>
    </xf>
    <xf numFmtId="0" fontId="1" fillId="2" borderId="11" xfId="0" applyFont="1" applyFill="1" applyBorder="1" applyAlignment="1">
      <alignment horizontal="left"/>
    </xf>
    <xf numFmtId="0" fontId="11" fillId="3" borderId="12" xfId="0" applyFont="1" applyFill="1" applyBorder="1"/>
    <xf numFmtId="10" fontId="11" fillId="3" borderId="11" xfId="0" applyNumberFormat="1" applyFont="1" applyFill="1" applyBorder="1"/>
    <xf numFmtId="4" fontId="11" fillId="3" borderId="13" xfId="0" applyNumberFormat="1" applyFont="1" applyFill="1" applyBorder="1" applyAlignment="1">
      <alignment horizontal="center"/>
    </xf>
    <xf numFmtId="10" fontId="11" fillId="3" borderId="11" xfId="0" applyNumberFormat="1" applyFont="1" applyFill="1" applyBorder="1" applyAlignment="1">
      <alignment horizontal="center"/>
    </xf>
    <xf numFmtId="0" fontId="11" fillId="3" borderId="14" xfId="0" applyFont="1" applyFill="1" applyBorder="1" applyAlignment="1">
      <alignment horizontal="center"/>
    </xf>
    <xf numFmtId="0" fontId="11" fillId="2" borderId="10" xfId="0" applyFont="1" applyFill="1" applyBorder="1" applyAlignment="1">
      <alignment horizontal="center"/>
    </xf>
    <xf numFmtId="0" fontId="11" fillId="2" borderId="11" xfId="0" applyFont="1" applyFill="1" applyBorder="1" applyAlignment="1">
      <alignment horizontal="center"/>
    </xf>
    <xf numFmtId="0" fontId="11" fillId="2" borderId="11" xfId="0" applyFont="1" applyFill="1" applyBorder="1" applyAlignment="1">
      <alignment horizontal="left"/>
    </xf>
    <xf numFmtId="0" fontId="11" fillId="3" borderId="15" xfId="0" applyFont="1" applyFill="1" applyBorder="1" applyAlignment="1">
      <alignment horizontal="center"/>
    </xf>
    <xf numFmtId="0" fontId="11" fillId="3" borderId="13" xfId="0" applyFont="1" applyFill="1" applyBorder="1" applyAlignment="1">
      <alignment horizontal="center"/>
    </xf>
    <xf numFmtId="0" fontId="11" fillId="3" borderId="8" xfId="0" applyFont="1" applyFill="1" applyBorder="1"/>
    <xf numFmtId="0" fontId="11" fillId="2" borderId="11" xfId="0" quotePrefix="1" applyFont="1" applyFill="1" applyBorder="1" applyAlignment="1">
      <alignment horizontal="left"/>
    </xf>
    <xf numFmtId="4" fontId="11" fillId="0" borderId="12" xfId="0" applyNumberFormat="1" applyFont="1" applyFill="1" applyBorder="1" applyAlignment="1" applyProtection="1">
      <alignment horizontal="center"/>
      <protection locked="0"/>
    </xf>
    <xf numFmtId="10" fontId="11" fillId="4" borderId="11" xfId="0" applyNumberFormat="1" applyFont="1" applyFill="1" applyBorder="1" applyAlignment="1">
      <alignment horizontal="center"/>
    </xf>
    <xf numFmtId="4" fontId="11" fillId="4" borderId="13" xfId="0" applyNumberFormat="1" applyFont="1" applyFill="1" applyBorder="1" applyAlignment="1">
      <alignment horizontal="center"/>
    </xf>
    <xf numFmtId="0" fontId="11" fillId="5" borderId="16" xfId="0" applyFont="1" applyFill="1" applyBorder="1" applyAlignment="1" applyProtection="1">
      <alignment horizontal="centerContinuous"/>
      <protection locked="0"/>
    </xf>
    <xf numFmtId="0" fontId="11" fillId="0" borderId="17" xfId="0" applyFont="1" applyFill="1" applyBorder="1" applyAlignment="1"/>
    <xf numFmtId="0" fontId="11" fillId="0" borderId="18" xfId="0" applyFont="1" applyFill="1" applyBorder="1" applyAlignment="1"/>
    <xf numFmtId="4" fontId="11" fillId="3" borderId="12" xfId="0" quotePrefix="1" applyNumberFormat="1" applyFont="1" applyFill="1" applyBorder="1" applyAlignment="1">
      <alignment horizontal="center"/>
    </xf>
    <xf numFmtId="4" fontId="11" fillId="3" borderId="12" xfId="0" applyNumberFormat="1" applyFont="1" applyFill="1" applyBorder="1" applyAlignment="1">
      <alignment horizontal="center"/>
    </xf>
    <xf numFmtId="10" fontId="11" fillId="3" borderId="11" xfId="0" applyNumberFormat="1" applyFont="1" applyFill="1" applyBorder="1" applyAlignment="1" applyProtection="1">
      <alignment horizontal="center"/>
    </xf>
    <xf numFmtId="4" fontId="11" fillId="3" borderId="13" xfId="0" applyNumberFormat="1" applyFont="1" applyFill="1" applyBorder="1" applyAlignment="1" applyProtection="1">
      <alignment horizontal="center"/>
    </xf>
    <xf numFmtId="0" fontId="11" fillId="2" borderId="16" xfId="0" applyFont="1" applyFill="1" applyBorder="1" applyAlignment="1" applyProtection="1">
      <alignment horizontal="left"/>
      <protection locked="0"/>
    </xf>
    <xf numFmtId="0" fontId="11" fillId="2" borderId="17" xfId="0" applyFont="1" applyFill="1" applyBorder="1" applyAlignment="1">
      <alignment horizontal="left"/>
    </xf>
    <xf numFmtId="0" fontId="11" fillId="2" borderId="18" xfId="0" applyFont="1" applyFill="1" applyBorder="1" applyAlignment="1">
      <alignment horizontal="left"/>
    </xf>
    <xf numFmtId="10" fontId="11" fillId="0" borderId="11" xfId="0" applyNumberFormat="1" applyFont="1" applyFill="1" applyBorder="1" applyAlignment="1" applyProtection="1">
      <alignment horizontal="center"/>
    </xf>
    <xf numFmtId="4" fontId="11" fillId="4" borderId="13" xfId="0" applyNumberFormat="1" applyFont="1" applyFill="1" applyBorder="1" applyAlignment="1" applyProtection="1">
      <alignment horizontal="center"/>
    </xf>
    <xf numFmtId="4" fontId="11" fillId="0" borderId="12" xfId="0" quotePrefix="1" applyNumberFormat="1" applyFont="1" applyFill="1" applyBorder="1" applyAlignment="1" applyProtection="1">
      <alignment horizontal="center"/>
      <protection locked="0"/>
    </xf>
    <xf numFmtId="10" fontId="11" fillId="0" borderId="11" xfId="0" applyNumberFormat="1" applyFont="1" applyFill="1" applyBorder="1" applyAlignment="1" applyProtection="1">
      <alignment horizontal="center"/>
      <protection locked="0"/>
    </xf>
    <xf numFmtId="0" fontId="11" fillId="5" borderId="10" xfId="0" applyFont="1" applyFill="1" applyBorder="1" applyAlignment="1" applyProtection="1">
      <alignment horizontal="center"/>
      <protection locked="0"/>
    </xf>
    <xf numFmtId="0" fontId="11" fillId="5" borderId="11" xfId="0" applyFont="1" applyFill="1" applyBorder="1" applyAlignment="1" applyProtection="1">
      <alignment horizontal="center"/>
      <protection locked="0"/>
    </xf>
    <xf numFmtId="0" fontId="11" fillId="5" borderId="11" xfId="0" applyFont="1" applyFill="1" applyBorder="1" applyAlignment="1" applyProtection="1">
      <alignment horizontal="left"/>
      <protection locked="0"/>
    </xf>
    <xf numFmtId="4" fontId="11" fillId="0" borderId="15" xfId="0" applyNumberFormat="1" applyFont="1" applyFill="1" applyBorder="1" applyAlignment="1" applyProtection="1">
      <alignment horizontal="center"/>
      <protection locked="0"/>
    </xf>
    <xf numFmtId="10" fontId="11" fillId="0" borderId="0" xfId="0" applyNumberFormat="1" applyFont="1" applyFill="1" applyBorder="1" applyAlignment="1" applyProtection="1">
      <alignment horizontal="center"/>
      <protection locked="0"/>
    </xf>
    <xf numFmtId="4" fontId="11" fillId="4" borderId="8" xfId="0" applyNumberFormat="1" applyFont="1" applyFill="1" applyBorder="1" applyAlignment="1">
      <alignment horizontal="center"/>
    </xf>
    <xf numFmtId="10" fontId="11" fillId="3" borderId="8" xfId="0" applyNumberFormat="1" applyFont="1" applyFill="1" applyBorder="1" applyAlignment="1">
      <alignment horizontal="center"/>
    </xf>
    <xf numFmtId="4" fontId="11" fillId="3" borderId="13" xfId="0" applyNumberFormat="1" applyFont="1" applyFill="1" applyBorder="1"/>
    <xf numFmtId="0" fontId="11" fillId="2" borderId="0" xfId="0" applyFont="1" applyFill="1" applyBorder="1" applyAlignment="1">
      <alignment horizontal="left"/>
    </xf>
    <xf numFmtId="4" fontId="11" fillId="4" borderId="22" xfId="0" applyNumberFormat="1" applyFont="1" applyFill="1" applyBorder="1" applyAlignment="1">
      <alignment horizontal="center"/>
    </xf>
    <xf numFmtId="4" fontId="11" fillId="3" borderId="23" xfId="0" applyNumberFormat="1" applyFont="1" applyFill="1" applyBorder="1" applyAlignment="1">
      <alignment horizontal="center"/>
    </xf>
    <xf numFmtId="4" fontId="11" fillId="3" borderId="24" xfId="0" applyNumberFormat="1" applyFont="1" applyFill="1" applyBorder="1" applyAlignment="1">
      <alignment horizontal="center"/>
    </xf>
    <xf numFmtId="0" fontId="10" fillId="5" borderId="11" xfId="0" applyFont="1" applyFill="1" applyBorder="1" applyAlignment="1" applyProtection="1">
      <alignment horizontal="center"/>
      <protection locked="0"/>
    </xf>
    <xf numFmtId="0" fontId="10" fillId="5" borderId="11" xfId="0" applyFont="1" applyFill="1" applyBorder="1" applyAlignment="1" applyProtection="1">
      <alignment horizontal="left"/>
      <protection locked="0"/>
    </xf>
    <xf numFmtId="0" fontId="11" fillId="5" borderId="11" xfId="0" quotePrefix="1" applyFont="1" applyFill="1" applyBorder="1" applyAlignment="1" applyProtection="1">
      <alignment horizontal="left"/>
      <protection locked="0"/>
    </xf>
    <xf numFmtId="0" fontId="11" fillId="2" borderId="25" xfId="0" applyFont="1" applyFill="1" applyBorder="1" applyAlignment="1">
      <alignment horizontal="center"/>
    </xf>
    <xf numFmtId="0" fontId="11" fillId="2" borderId="26" xfId="0" applyFont="1" applyFill="1" applyBorder="1" applyAlignment="1">
      <alignment horizontal="center"/>
    </xf>
    <xf numFmtId="0" fontId="1" fillId="2" borderId="26" xfId="0" applyFont="1" applyFill="1" applyBorder="1" applyAlignment="1">
      <alignment horizontal="left"/>
    </xf>
    <xf numFmtId="4" fontId="11" fillId="4" borderId="27" xfId="0" applyNumberFormat="1" applyFont="1" applyFill="1" applyBorder="1" applyAlignment="1">
      <alignment horizontal="center"/>
    </xf>
    <xf numFmtId="10" fontId="11" fillId="3" borderId="26" xfId="0" applyNumberFormat="1" applyFont="1" applyFill="1" applyBorder="1"/>
    <xf numFmtId="10" fontId="11" fillId="3" borderId="26" xfId="0" applyNumberFormat="1" applyFont="1" applyFill="1" applyBorder="1" applyAlignment="1">
      <alignment horizontal="center"/>
    </xf>
    <xf numFmtId="0" fontId="11" fillId="0" borderId="0" xfId="0" applyFont="1" applyFill="1" applyBorder="1" applyAlignment="1">
      <alignment horizontal="centerContinuous"/>
    </xf>
    <xf numFmtId="10" fontId="11" fillId="0" borderId="0" xfId="0" applyNumberFormat="1" applyFont="1" applyFill="1" applyBorder="1" applyAlignment="1">
      <alignment horizontal="centerContinuous"/>
    </xf>
    <xf numFmtId="4" fontId="11" fillId="0" borderId="0" xfId="0" applyNumberFormat="1" applyFont="1" applyFill="1" applyBorder="1" applyAlignment="1">
      <alignment horizontal="centerContinuous"/>
    </xf>
    <xf numFmtId="0" fontId="11" fillId="0" borderId="0" xfId="0" applyFont="1" applyFill="1" applyBorder="1" applyAlignment="1">
      <alignment horizontal="center"/>
    </xf>
    <xf numFmtId="0" fontId="11" fillId="0" borderId="0" xfId="0" applyFont="1" applyFill="1" applyBorder="1" applyAlignment="1">
      <alignment horizontal="left"/>
    </xf>
    <xf numFmtId="10" fontId="11" fillId="0" borderId="0" xfId="0" applyNumberFormat="1" applyFont="1" applyFill="1" applyBorder="1"/>
    <xf numFmtId="4" fontId="11" fillId="0" borderId="0" xfId="0" applyNumberFormat="1" applyFont="1" applyFill="1" applyBorder="1"/>
    <xf numFmtId="0" fontId="1" fillId="3" borderId="3" xfId="0" applyFont="1" applyFill="1" applyBorder="1" applyAlignment="1" applyProtection="1">
      <alignment horizontal="centerContinuous" vertical="center"/>
    </xf>
    <xf numFmtId="0" fontId="1" fillId="3" borderId="4" xfId="0" applyFont="1" applyFill="1" applyBorder="1" applyAlignment="1" applyProtection="1">
      <alignment horizontal="centerContinuous" vertical="center"/>
    </xf>
    <xf numFmtId="39" fontId="5" fillId="2" borderId="8" xfId="0" quotePrefix="1" applyNumberFormat="1" applyFont="1" applyFill="1" applyBorder="1" applyAlignment="1">
      <alignment horizontal="center" vertical="center" wrapText="1"/>
    </xf>
    <xf numFmtId="39" fontId="6" fillId="2" borderId="3" xfId="0" quotePrefix="1" applyNumberFormat="1" applyFont="1" applyFill="1" applyBorder="1" applyAlignment="1">
      <alignment horizontal="centerContinuous" vertical="center" wrapText="1"/>
    </xf>
    <xf numFmtId="39" fontId="6" fillId="2" borderId="4" xfId="0" quotePrefix="1" applyNumberFormat="1" applyFont="1" applyFill="1" applyBorder="1" applyAlignment="1">
      <alignment horizontal="centerContinuous" vertical="center" wrapText="1"/>
    </xf>
    <xf numFmtId="39" fontId="6" fillId="2" borderId="9" xfId="0" applyNumberFormat="1" applyFont="1" applyFill="1" applyBorder="1" applyAlignment="1">
      <alignment horizontal="center" vertical="center" wrapText="1"/>
    </xf>
    <xf numFmtId="39" fontId="6" fillId="2" borderId="4" xfId="0" applyNumberFormat="1" applyFont="1" applyFill="1" applyBorder="1" applyAlignment="1">
      <alignment horizontal="center" vertical="center" wrapText="1"/>
    </xf>
    <xf numFmtId="0" fontId="8" fillId="2" borderId="11" xfId="0" applyFont="1" applyFill="1" applyBorder="1" applyAlignment="1">
      <alignment horizontal="left"/>
    </xf>
    <xf numFmtId="39" fontId="11" fillId="0" borderId="12" xfId="0" applyNumberFormat="1" applyFont="1" applyFill="1" applyBorder="1" applyAlignment="1" applyProtection="1">
      <alignment horizontal="center"/>
      <protection locked="0"/>
    </xf>
    <xf numFmtId="39" fontId="11" fillId="3" borderId="13" xfId="0" applyNumberFormat="1" applyFont="1" applyFill="1" applyBorder="1" applyAlignment="1">
      <alignment horizontal="center"/>
    </xf>
    <xf numFmtId="39" fontId="11" fillId="3" borderId="14" xfId="0" applyNumberFormat="1" applyFont="1" applyFill="1" applyBorder="1" applyAlignment="1">
      <alignment horizontal="center"/>
    </xf>
    <xf numFmtId="39" fontId="11" fillId="0" borderId="12" xfId="0" quotePrefix="1" applyNumberFormat="1" applyFont="1" applyFill="1" applyBorder="1" applyAlignment="1" applyProtection="1">
      <alignment horizontal="center"/>
      <protection locked="0"/>
    </xf>
    <xf numFmtId="0" fontId="11" fillId="2" borderId="26" xfId="0" applyFont="1" applyFill="1" applyBorder="1" applyAlignment="1">
      <alignment horizontal="right"/>
    </xf>
    <xf numFmtId="39" fontId="11" fillId="4" borderId="27" xfId="0" applyNumberFormat="1" applyFont="1" applyFill="1" applyBorder="1" applyAlignment="1">
      <alignment horizontal="center"/>
    </xf>
    <xf numFmtId="10" fontId="11" fillId="4" borderId="26" xfId="0" applyNumberFormat="1" applyFont="1" applyFill="1" applyBorder="1" applyAlignment="1">
      <alignment horizontal="center"/>
    </xf>
    <xf numFmtId="39" fontId="11" fillId="4" borderId="34" xfId="0" applyNumberFormat="1" applyFont="1" applyFill="1" applyBorder="1" applyAlignment="1">
      <alignment horizontal="center"/>
    </xf>
    <xf numFmtId="0" fontId="1" fillId="2" borderId="10" xfId="0" applyFont="1" applyFill="1" applyBorder="1" applyAlignment="1">
      <alignment horizontal="center"/>
    </xf>
    <xf numFmtId="0" fontId="10" fillId="2" borderId="11" xfId="0" quotePrefix="1" applyFont="1" applyFill="1" applyBorder="1" applyAlignment="1">
      <alignment horizontal="left"/>
    </xf>
    <xf numFmtId="0" fontId="1" fillId="5" borderId="10" xfId="0" applyFont="1" applyFill="1" applyBorder="1" applyAlignment="1" applyProtection="1">
      <alignment horizontal="center"/>
      <protection locked="0"/>
    </xf>
    <xf numFmtId="0" fontId="1" fillId="5" borderId="11" xfId="0" applyFont="1" applyFill="1" applyBorder="1" applyAlignment="1" applyProtection="1">
      <alignment horizontal="left"/>
      <protection locked="0"/>
    </xf>
    <xf numFmtId="0" fontId="1" fillId="5" borderId="11" xfId="0" applyFont="1" applyFill="1" applyBorder="1" applyAlignment="1" applyProtection="1">
      <alignment horizontal="center"/>
      <protection locked="0"/>
    </xf>
    <xf numFmtId="0" fontId="11" fillId="2" borderId="11" xfId="0" applyFont="1" applyFill="1" applyBorder="1" applyAlignment="1">
      <alignment horizontal="right"/>
    </xf>
    <xf numFmtId="39" fontId="11" fillId="4" borderId="12" xfId="0" applyNumberFormat="1" applyFont="1" applyFill="1" applyBorder="1" applyAlignment="1">
      <alignment horizontal="center"/>
    </xf>
    <xf numFmtId="10" fontId="11" fillId="11" borderId="11" xfId="0" applyNumberFormat="1" applyFont="1" applyFill="1" applyBorder="1" applyAlignment="1" applyProtection="1">
      <alignment horizontal="center"/>
      <protection locked="0"/>
    </xf>
    <xf numFmtId="39" fontId="11" fillId="12" borderId="13" xfId="0" applyNumberFormat="1" applyFont="1" applyFill="1" applyBorder="1" applyAlignment="1">
      <alignment horizontal="center"/>
    </xf>
    <xf numFmtId="39" fontId="11" fillId="3" borderId="12" xfId="0" applyNumberFormat="1" applyFont="1" applyFill="1" applyBorder="1" applyAlignment="1" applyProtection="1">
      <alignment horizontal="center"/>
      <protection locked="0"/>
    </xf>
    <xf numFmtId="0" fontId="11" fillId="3" borderId="12" xfId="0" applyFont="1" applyFill="1" applyBorder="1" applyAlignment="1" applyProtection="1">
      <alignment horizontal="center"/>
      <protection locked="0"/>
    </xf>
    <xf numFmtId="39" fontId="11" fillId="12" borderId="35" xfId="0" applyNumberFormat="1" applyFont="1" applyFill="1" applyBorder="1" applyAlignment="1">
      <alignment horizontal="center"/>
    </xf>
    <xf numFmtId="10" fontId="11" fillId="12" borderId="11" xfId="0" applyNumberFormat="1" applyFont="1" applyFill="1" applyBorder="1" applyAlignment="1">
      <alignment horizontal="center"/>
    </xf>
    <xf numFmtId="39" fontId="11" fillId="4" borderId="36" xfId="0" applyNumberFormat="1" applyFont="1" applyFill="1" applyBorder="1" applyAlignment="1">
      <alignment horizontal="center"/>
    </xf>
    <xf numFmtId="39" fontId="11" fillId="0" borderId="0" xfId="0" applyNumberFormat="1" applyFont="1" applyFill="1" applyBorder="1"/>
    <xf numFmtId="39" fontId="11" fillId="0" borderId="0" xfId="0" applyNumberFormat="1" applyFont="1" applyFill="1" applyBorder="1" applyAlignment="1">
      <alignment horizontal="centerContinuous"/>
    </xf>
    <xf numFmtId="0" fontId="1" fillId="6" borderId="1" xfId="0" applyFont="1" applyFill="1" applyBorder="1" applyAlignment="1">
      <alignment horizontal="left"/>
    </xf>
    <xf numFmtId="0" fontId="3" fillId="7" borderId="3" xfId="0" applyFont="1" applyFill="1" applyBorder="1" applyAlignment="1" applyProtection="1">
      <alignment horizontal="centerContinuous" vertical="center"/>
    </xf>
    <xf numFmtId="0" fontId="3" fillId="7" borderId="4" xfId="0" applyFont="1" applyFill="1" applyBorder="1" applyAlignment="1" applyProtection="1">
      <alignment horizontal="centerContinuous" vertical="center"/>
    </xf>
    <xf numFmtId="0" fontId="5" fillId="6" borderId="7" xfId="0" applyFont="1" applyFill="1" applyBorder="1" applyAlignment="1">
      <alignment horizontal="centerContinuous" vertical="center"/>
    </xf>
    <xf numFmtId="39" fontId="5" fillId="6" borderId="8" xfId="0" quotePrefix="1" applyNumberFormat="1" applyFont="1" applyFill="1" applyBorder="1" applyAlignment="1">
      <alignment horizontal="center" vertical="center" wrapText="1"/>
    </xf>
    <xf numFmtId="39" fontId="6" fillId="6" borderId="3" xfId="0" quotePrefix="1" applyNumberFormat="1" applyFont="1" applyFill="1" applyBorder="1" applyAlignment="1">
      <alignment horizontal="centerContinuous" vertical="center" wrapText="1"/>
    </xf>
    <xf numFmtId="39" fontId="6" fillId="6" borderId="4" xfId="0" quotePrefix="1" applyNumberFormat="1" applyFont="1" applyFill="1" applyBorder="1" applyAlignment="1">
      <alignment horizontal="centerContinuous" vertical="center" wrapText="1"/>
    </xf>
    <xf numFmtId="0" fontId="5" fillId="6" borderId="5" xfId="0" applyFont="1" applyFill="1" applyBorder="1" applyAlignment="1">
      <alignment horizontal="centerContinuous" vertical="center"/>
    </xf>
    <xf numFmtId="0" fontId="7" fillId="6" borderId="5" xfId="0" applyFont="1" applyFill="1" applyBorder="1" applyAlignment="1">
      <alignment horizontal="center" vertical="center" wrapText="1"/>
    </xf>
    <xf numFmtId="39" fontId="6" fillId="6" borderId="9" xfId="0" applyNumberFormat="1" applyFont="1" applyFill="1" applyBorder="1" applyAlignment="1">
      <alignment horizontal="center" vertical="center" wrapText="1"/>
    </xf>
    <xf numFmtId="0" fontId="7" fillId="6" borderId="4" xfId="0" applyFont="1" applyFill="1" applyBorder="1" applyAlignment="1">
      <alignment horizontal="center" vertical="center" wrapText="1"/>
    </xf>
    <xf numFmtId="39" fontId="6" fillId="6" borderId="4" xfId="0" applyNumberFormat="1" applyFont="1" applyFill="1" applyBorder="1" applyAlignment="1">
      <alignment horizontal="center" vertical="center" wrapText="1"/>
    </xf>
    <xf numFmtId="0" fontId="8" fillId="6" borderId="10" xfId="0" applyFont="1" applyFill="1" applyBorder="1" applyAlignment="1">
      <alignment horizontal="center"/>
    </xf>
    <xf numFmtId="0" fontId="8" fillId="6" borderId="11" xfId="0" applyFont="1" applyFill="1" applyBorder="1" applyAlignment="1">
      <alignment horizontal="left"/>
    </xf>
    <xf numFmtId="0" fontId="8" fillId="6" borderId="11" xfId="0" applyFont="1" applyFill="1" applyBorder="1" applyAlignment="1">
      <alignment horizontal="center"/>
    </xf>
    <xf numFmtId="0" fontId="1" fillId="6" borderId="11" xfId="0" applyFont="1" applyFill="1" applyBorder="1" applyAlignment="1">
      <alignment horizontal="left"/>
    </xf>
    <xf numFmtId="0" fontId="1" fillId="6" borderId="10" xfId="0" applyFont="1" applyFill="1" applyBorder="1" applyAlignment="1">
      <alignment horizontal="center"/>
    </xf>
    <xf numFmtId="0" fontId="1" fillId="6" borderId="11" xfId="0" applyFont="1" applyFill="1" applyBorder="1" applyAlignment="1">
      <alignment horizontal="center"/>
    </xf>
    <xf numFmtId="0" fontId="1" fillId="10" borderId="10" xfId="0" applyFont="1" applyFill="1" applyBorder="1" applyAlignment="1" applyProtection="1">
      <alignment horizontal="center"/>
      <protection locked="0"/>
    </xf>
    <xf numFmtId="0" fontId="1" fillId="10" borderId="11" xfId="0" applyFont="1" applyFill="1" applyBorder="1" applyAlignment="1" applyProtection="1">
      <alignment horizontal="left"/>
      <protection locked="0"/>
    </xf>
    <xf numFmtId="0" fontId="1" fillId="10" borderId="11" xfId="0" applyFont="1" applyFill="1" applyBorder="1" applyAlignment="1" applyProtection="1">
      <alignment horizontal="center"/>
      <protection locked="0"/>
    </xf>
    <xf numFmtId="0" fontId="10" fillId="10" borderId="11" xfId="0" applyFont="1" applyFill="1" applyBorder="1" applyAlignment="1" applyProtection="1">
      <alignment horizontal="left"/>
      <protection locked="0"/>
    </xf>
    <xf numFmtId="0" fontId="10" fillId="6" borderId="11" xfId="0" quotePrefix="1" applyFont="1" applyFill="1" applyBorder="1" applyAlignment="1">
      <alignment horizontal="left"/>
    </xf>
    <xf numFmtId="0" fontId="10" fillId="6" borderId="11" xfId="0" applyFont="1" applyFill="1" applyBorder="1" applyAlignment="1">
      <alignment horizontal="left"/>
    </xf>
    <xf numFmtId="0" fontId="8" fillId="6" borderId="26" xfId="0" applyFont="1" applyFill="1" applyBorder="1" applyAlignment="1">
      <alignment horizontal="right"/>
    </xf>
    <xf numFmtId="0" fontId="0" fillId="6" borderId="0" xfId="0" applyFill="1"/>
    <xf numFmtId="0" fontId="0" fillId="0" borderId="0" xfId="0" applyAlignment="1">
      <alignment horizontal="left"/>
    </xf>
    <xf numFmtId="39" fontId="0" fillId="0" borderId="0" xfId="0" applyNumberFormat="1"/>
    <xf numFmtId="0" fontId="18" fillId="6" borderId="0" xfId="0" applyFont="1" applyFill="1"/>
    <xf numFmtId="0" fontId="18" fillId="6" borderId="0" xfId="0" applyFont="1" applyFill="1" applyAlignment="1">
      <alignment horizontal="left"/>
    </xf>
    <xf numFmtId="0" fontId="19" fillId="6" borderId="0" xfId="0" applyFont="1" applyFill="1"/>
    <xf numFmtId="0" fontId="21" fillId="6" borderId="47" xfId="0" applyFont="1" applyFill="1" applyBorder="1" applyAlignment="1">
      <alignment horizontal="center" wrapText="1"/>
    </xf>
    <xf numFmtId="0" fontId="22" fillId="6" borderId="47" xfId="0" applyFont="1" applyFill="1" applyBorder="1" applyAlignment="1">
      <alignment wrapText="1"/>
    </xf>
    <xf numFmtId="4" fontId="23" fillId="0" borderId="47" xfId="0" applyNumberFormat="1" applyFont="1" applyBorder="1" applyAlignment="1" applyProtection="1">
      <alignment horizontal="center" wrapText="1"/>
      <protection locked="0"/>
    </xf>
    <xf numFmtId="4" fontId="20" fillId="0" borderId="47" xfId="0" applyNumberFormat="1" applyFont="1" applyBorder="1" applyAlignment="1" applyProtection="1">
      <alignment horizontal="center" wrapText="1"/>
      <protection locked="0"/>
    </xf>
    <xf numFmtId="0" fontId="22" fillId="6" borderId="49" xfId="0" applyFont="1" applyFill="1" applyBorder="1" applyAlignment="1">
      <alignment wrapText="1"/>
    </xf>
    <xf numFmtId="4" fontId="20" fillId="0" borderId="49" xfId="0" applyNumberFormat="1" applyFont="1" applyBorder="1" applyAlignment="1" applyProtection="1">
      <alignment horizontal="center" wrapText="1"/>
      <protection locked="0"/>
    </xf>
    <xf numFmtId="0" fontId="22" fillId="6" borderId="50" xfId="0" applyFont="1" applyFill="1" applyBorder="1" applyAlignment="1">
      <alignment wrapText="1"/>
    </xf>
    <xf numFmtId="0" fontId="20" fillId="9" borderId="50" xfId="0" applyFont="1" applyFill="1" applyBorder="1" applyAlignment="1">
      <alignment horizontal="center" wrapText="1"/>
    </xf>
    <xf numFmtId="0" fontId="22" fillId="6" borderId="52" xfId="0" applyFont="1" applyFill="1" applyBorder="1" applyAlignment="1">
      <alignment wrapText="1"/>
    </xf>
    <xf numFmtId="0" fontId="20" fillId="9" borderId="53" xfId="0" applyFont="1" applyFill="1" applyBorder="1" applyAlignment="1">
      <alignment horizontal="center" wrapText="1"/>
    </xf>
    <xf numFmtId="1" fontId="20" fillId="9" borderId="47" xfId="0" applyNumberFormat="1" applyFont="1" applyFill="1" applyBorder="1" applyAlignment="1">
      <alignment horizontal="center" wrapText="1"/>
    </xf>
    <xf numFmtId="0" fontId="18" fillId="0" borderId="0" xfId="0" applyFont="1" applyAlignment="1">
      <alignment horizontal="center"/>
    </xf>
    <xf numFmtId="0" fontId="20" fillId="0" borderId="0" xfId="0" applyFont="1"/>
    <xf numFmtId="0" fontId="3" fillId="7" borderId="1" xfId="0" applyFont="1" applyFill="1" applyBorder="1" applyAlignment="1" applyProtection="1">
      <alignment horizontal="centerContinuous" vertical="center"/>
    </xf>
    <xf numFmtId="0" fontId="3" fillId="7" borderId="56" xfId="0" applyFont="1" applyFill="1" applyBorder="1" applyAlignment="1" applyProtection="1">
      <alignment horizontal="centerContinuous" vertical="center"/>
    </xf>
    <xf numFmtId="0" fontId="20" fillId="6" borderId="57" xfId="0" applyFont="1" applyFill="1" applyBorder="1"/>
    <xf numFmtId="0" fontId="0" fillId="6" borderId="58" xfId="0" applyFill="1" applyBorder="1"/>
    <xf numFmtId="0" fontId="21" fillId="6" borderId="60" xfId="0" applyFont="1" applyFill="1" applyBorder="1" applyAlignment="1">
      <alignment wrapText="1"/>
    </xf>
    <xf numFmtId="0" fontId="0" fillId="6" borderId="61" xfId="0" applyFill="1" applyBorder="1"/>
    <xf numFmtId="0" fontId="21" fillId="6" borderId="59" xfId="0" applyFont="1" applyFill="1" applyBorder="1" applyAlignment="1">
      <alignment horizontal="center" wrapText="1"/>
    </xf>
    <xf numFmtId="0" fontId="20" fillId="9" borderId="48" xfId="0" applyFont="1" applyFill="1" applyBorder="1" applyAlignment="1">
      <alignment horizontal="center" wrapText="1"/>
    </xf>
    <xf numFmtId="0" fontId="20" fillId="9" borderId="51" xfId="0" applyFont="1" applyFill="1" applyBorder="1" applyAlignment="1">
      <alignment horizontal="center" wrapText="1"/>
    </xf>
    <xf numFmtId="0" fontId="20" fillId="9" borderId="54" xfId="0" applyFont="1" applyFill="1" applyBorder="1" applyAlignment="1">
      <alignment horizontal="center" wrapText="1"/>
    </xf>
    <xf numFmtId="1" fontId="20" fillId="9" borderId="48" xfId="0" applyNumberFormat="1" applyFont="1" applyFill="1" applyBorder="1" applyAlignment="1">
      <alignment horizontal="center" wrapText="1"/>
    </xf>
    <xf numFmtId="0" fontId="20" fillId="0" borderId="55" xfId="0" applyFont="1" applyBorder="1" applyAlignment="1" applyProtection="1">
      <alignment horizontal="center" wrapText="1"/>
      <protection locked="0"/>
    </xf>
    <xf numFmtId="0" fontId="20" fillId="0" borderId="59" xfId="0" applyFont="1" applyBorder="1" applyAlignment="1" applyProtection="1">
      <alignment horizontal="center" wrapText="1"/>
      <protection locked="0"/>
    </xf>
    <xf numFmtId="0" fontId="20" fillId="0" borderId="62" xfId="0" applyFont="1" applyBorder="1" applyAlignment="1" applyProtection="1">
      <alignment horizontal="center" wrapText="1"/>
      <protection locked="0"/>
    </xf>
    <xf numFmtId="0" fontId="20" fillId="0" borderId="63" xfId="0" applyFont="1" applyBorder="1" applyAlignment="1" applyProtection="1">
      <alignment horizontal="center" wrapText="1"/>
      <protection locked="0"/>
    </xf>
    <xf numFmtId="0" fontId="20" fillId="0" borderId="64" xfId="0" applyFont="1" applyBorder="1" applyAlignment="1" applyProtection="1">
      <alignment horizontal="center" wrapText="1"/>
      <protection locked="0"/>
    </xf>
    <xf numFmtId="0" fontId="24" fillId="6" borderId="2" xfId="0" applyFont="1" applyFill="1" applyBorder="1" applyAlignment="1">
      <alignment horizontal="center"/>
    </xf>
    <xf numFmtId="0" fontId="24" fillId="6" borderId="6" xfId="0" applyFont="1" applyFill="1" applyBorder="1" applyAlignment="1">
      <alignment horizontal="left"/>
    </xf>
    <xf numFmtId="0" fontId="24" fillId="6" borderId="0" xfId="0" applyFont="1" applyFill="1" applyBorder="1" applyAlignment="1">
      <alignment horizontal="center"/>
    </xf>
    <xf numFmtId="0" fontId="24" fillId="6" borderId="3" xfId="0" applyFont="1" applyFill="1" applyBorder="1" applyAlignment="1">
      <alignment horizontal="center"/>
    </xf>
    <xf numFmtId="39" fontId="24" fillId="8" borderId="12" xfId="0" applyNumberFormat="1" applyFont="1" applyFill="1" applyBorder="1" applyAlignment="1" applyProtection="1">
      <alignment horizontal="center"/>
    </xf>
    <xf numFmtId="0" fontId="24" fillId="8" borderId="11" xfId="0" applyFont="1" applyFill="1" applyBorder="1" applyAlignment="1">
      <alignment horizontal="center"/>
    </xf>
    <xf numFmtId="39" fontId="24" fillId="8" borderId="13" xfId="0" applyNumberFormat="1" applyFont="1" applyFill="1" applyBorder="1" applyAlignment="1">
      <alignment horizontal="center"/>
    </xf>
    <xf numFmtId="39" fontId="24" fillId="8" borderId="14" xfId="0" applyNumberFormat="1" applyFont="1" applyFill="1" applyBorder="1" applyAlignment="1">
      <alignment horizontal="center"/>
    </xf>
    <xf numFmtId="0" fontId="24" fillId="6" borderId="10" xfId="0" applyFont="1" applyFill="1" applyBorder="1" applyAlignment="1">
      <alignment horizontal="center"/>
    </xf>
    <xf numFmtId="0" fontId="24" fillId="6" borderId="11" xfId="0" applyFont="1" applyFill="1" applyBorder="1" applyAlignment="1">
      <alignment horizontal="center"/>
    </xf>
    <xf numFmtId="0" fontId="24" fillId="6" borderId="11" xfId="0" applyFont="1" applyFill="1" applyBorder="1" applyAlignment="1">
      <alignment horizontal="left"/>
    </xf>
    <xf numFmtId="39" fontId="24" fillId="0" borderId="12" xfId="0" applyNumberFormat="1" applyFont="1" applyBorder="1" applyAlignment="1" applyProtection="1">
      <alignment horizontal="center"/>
      <protection locked="0"/>
    </xf>
    <xf numFmtId="39" fontId="24" fillId="0" borderId="12" xfId="0" quotePrefix="1" applyNumberFormat="1" applyFont="1" applyBorder="1" applyAlignment="1" applyProtection="1">
      <alignment horizontal="center"/>
      <protection locked="0"/>
    </xf>
    <xf numFmtId="0" fontId="24" fillId="8" borderId="0" xfId="0" applyFont="1" applyFill="1" applyBorder="1" applyAlignment="1">
      <alignment horizontal="center"/>
    </xf>
    <xf numFmtId="39" fontId="24" fillId="8" borderId="39" xfId="0" applyNumberFormat="1" applyFont="1" applyFill="1" applyBorder="1" applyAlignment="1">
      <alignment horizontal="center"/>
    </xf>
    <xf numFmtId="0" fontId="24" fillId="6" borderId="25" xfId="0" applyFont="1" applyFill="1" applyBorder="1" applyAlignment="1">
      <alignment horizontal="center"/>
    </xf>
    <xf numFmtId="0" fontId="24" fillId="6" borderId="26" xfId="0" applyFont="1" applyFill="1" applyBorder="1" applyAlignment="1">
      <alignment horizontal="center"/>
    </xf>
    <xf numFmtId="0" fontId="24" fillId="6" borderId="26" xfId="0" applyFont="1" applyFill="1" applyBorder="1" applyAlignment="1">
      <alignment horizontal="right"/>
    </xf>
    <xf numFmtId="39" fontId="24" fillId="9" borderId="27" xfId="0" applyNumberFormat="1" applyFont="1" applyFill="1" applyBorder="1" applyAlignment="1">
      <alignment horizontal="center"/>
    </xf>
    <xf numFmtId="10" fontId="24" fillId="13" borderId="25" xfId="0" applyNumberFormat="1" applyFont="1" applyFill="1" applyBorder="1" applyAlignment="1">
      <alignment horizontal="center"/>
    </xf>
    <xf numFmtId="39" fontId="24" fillId="9" borderId="34" xfId="0" applyNumberFormat="1" applyFont="1" applyFill="1" applyBorder="1" applyAlignment="1">
      <alignment horizontal="center"/>
    </xf>
    <xf numFmtId="10" fontId="24" fillId="13" borderId="40" xfId="0" applyNumberFormat="1" applyFont="1" applyFill="1" applyBorder="1" applyAlignment="1">
      <alignment horizontal="center"/>
    </xf>
    <xf numFmtId="0" fontId="24" fillId="6" borderId="11" xfId="0" quotePrefix="1" applyFont="1" applyFill="1" applyBorder="1" applyAlignment="1">
      <alignment horizontal="left"/>
    </xf>
    <xf numFmtId="0" fontId="24" fillId="6" borderId="37" xfId="0" applyFont="1" applyFill="1" applyBorder="1" applyAlignment="1">
      <alignment horizontal="center"/>
    </xf>
    <xf numFmtId="0" fontId="24" fillId="6" borderId="7" xfId="0" applyFont="1" applyFill="1" applyBorder="1" applyAlignment="1">
      <alignment horizontal="center"/>
    </xf>
    <xf numFmtId="0" fontId="24" fillId="6" borderId="7" xfId="0" applyFont="1" applyFill="1" applyBorder="1" applyAlignment="1">
      <alignment horizontal="left"/>
    </xf>
    <xf numFmtId="39" fontId="24" fillId="0" borderId="30" xfId="0" applyNumberFormat="1" applyFont="1" applyBorder="1" applyAlignment="1" applyProtection="1">
      <alignment horizontal="center"/>
      <protection locked="0"/>
    </xf>
    <xf numFmtId="39" fontId="24" fillId="10" borderId="12" xfId="0" applyNumberFormat="1" applyFont="1" applyFill="1" applyBorder="1" applyAlignment="1" applyProtection="1">
      <alignment horizontal="center"/>
      <protection locked="0"/>
    </xf>
    <xf numFmtId="10" fontId="24" fillId="10" borderId="11" xfId="0" applyNumberFormat="1" applyFont="1" applyFill="1" applyBorder="1" applyAlignment="1" applyProtection="1">
      <alignment horizontal="center"/>
      <protection locked="0"/>
    </xf>
    <xf numFmtId="39" fontId="24" fillId="9" borderId="13" xfId="0" applyNumberFormat="1" applyFont="1" applyFill="1" applyBorder="1" applyAlignment="1" applyProtection="1">
      <alignment horizontal="center"/>
    </xf>
    <xf numFmtId="10" fontId="24" fillId="8" borderId="26" xfId="0" applyNumberFormat="1" applyFont="1" applyFill="1" applyBorder="1" applyAlignment="1" applyProtection="1">
      <alignment horizontal="center"/>
    </xf>
    <xf numFmtId="0" fontId="24" fillId="6" borderId="11" xfId="0" applyFont="1" applyFill="1" applyBorder="1" applyAlignment="1">
      <alignment horizontal="right"/>
    </xf>
    <xf numFmtId="0" fontId="24" fillId="10" borderId="10" xfId="0" applyFont="1" applyFill="1" applyBorder="1" applyAlignment="1" applyProtection="1">
      <alignment horizontal="center"/>
      <protection locked="0"/>
    </xf>
    <xf numFmtId="0" fontId="24" fillId="10" borderId="11" xfId="0" applyFont="1" applyFill="1" applyBorder="1" applyAlignment="1" applyProtection="1">
      <alignment horizontal="center"/>
      <protection locked="0"/>
    </xf>
    <xf numFmtId="0" fontId="24" fillId="10" borderId="11" xfId="0" applyFont="1" applyFill="1" applyBorder="1" applyAlignment="1" applyProtection="1">
      <alignment horizontal="left"/>
      <protection locked="0"/>
    </xf>
    <xf numFmtId="0" fontId="24" fillId="6" borderId="6" xfId="0" applyFont="1" applyFill="1" applyBorder="1" applyAlignment="1">
      <alignment horizontal="center"/>
    </xf>
    <xf numFmtId="0" fontId="24" fillId="6" borderId="0" xfId="0" applyFont="1" applyFill="1" applyBorder="1" applyAlignment="1">
      <alignment horizontal="right"/>
    </xf>
    <xf numFmtId="39" fontId="24" fillId="9" borderId="0" xfId="0" applyNumberFormat="1" applyFont="1" applyFill="1" applyBorder="1" applyAlignment="1">
      <alignment horizontal="center"/>
    </xf>
    <xf numFmtId="0" fontId="24" fillId="7" borderId="0" xfId="0" applyFont="1" applyFill="1" applyBorder="1" applyAlignment="1">
      <alignment horizontal="center"/>
    </xf>
    <xf numFmtId="0" fontId="24" fillId="8" borderId="26" xfId="0" applyFont="1" applyFill="1" applyBorder="1" applyAlignment="1">
      <alignment horizontal="center"/>
    </xf>
    <xf numFmtId="0" fontId="24" fillId="6" borderId="0" xfId="0" applyFont="1" applyFill="1"/>
    <xf numFmtId="39" fontId="24" fillId="0" borderId="0" xfId="0" applyNumberFormat="1" applyFont="1" applyAlignment="1">
      <alignment horizontal="center"/>
    </xf>
    <xf numFmtId="0" fontId="24" fillId="8" borderId="0" xfId="0" applyFont="1" applyFill="1" applyAlignment="1">
      <alignment horizontal="center"/>
    </xf>
    <xf numFmtId="39" fontId="24" fillId="0" borderId="0" xfId="0" applyNumberFormat="1" applyFont="1" applyBorder="1" applyAlignment="1">
      <alignment horizontal="center"/>
    </xf>
    <xf numFmtId="0" fontId="24" fillId="6" borderId="41" xfId="0" applyFont="1" applyFill="1" applyBorder="1"/>
    <xf numFmtId="0" fontId="24" fillId="6" borderId="42" xfId="0" applyFont="1" applyFill="1" applyBorder="1"/>
    <xf numFmtId="164" fontId="24" fillId="9" borderId="43" xfId="0" applyNumberFormat="1" applyFont="1" applyFill="1" applyBorder="1" applyAlignment="1">
      <alignment horizontal="center"/>
    </xf>
    <xf numFmtId="0" fontId="24" fillId="8" borderId="42" xfId="0" applyFont="1" applyFill="1" applyBorder="1" applyAlignment="1">
      <alignment horizontal="center"/>
    </xf>
    <xf numFmtId="164" fontId="24" fillId="9" borderId="44" xfId="0" applyNumberFormat="1" applyFont="1" applyFill="1" applyBorder="1" applyAlignment="1">
      <alignment horizontal="center"/>
    </xf>
    <xf numFmtId="0" fontId="24" fillId="8" borderId="44" xfId="0" applyFont="1" applyFill="1" applyBorder="1" applyAlignment="1">
      <alignment horizontal="center"/>
    </xf>
    <xf numFmtId="0" fontId="24" fillId="6" borderId="45" xfId="0" applyFont="1" applyFill="1" applyBorder="1"/>
    <xf numFmtId="0" fontId="24" fillId="6" borderId="5" xfId="0" applyFont="1" applyFill="1" applyBorder="1"/>
    <xf numFmtId="164" fontId="24" fillId="9" borderId="8" xfId="0" applyNumberFormat="1" applyFont="1" applyFill="1" applyBorder="1" applyAlignment="1">
      <alignment horizontal="center"/>
    </xf>
    <xf numFmtId="0" fontId="24" fillId="8" borderId="5" xfId="0" applyFont="1" applyFill="1" applyBorder="1" applyAlignment="1">
      <alignment horizontal="center"/>
    </xf>
    <xf numFmtId="0" fontId="24" fillId="8" borderId="8" xfId="0" applyFont="1" applyFill="1" applyBorder="1" applyAlignment="1">
      <alignment horizontal="center"/>
    </xf>
    <xf numFmtId="0" fontId="24" fillId="6" borderId="28" xfId="0" applyFont="1" applyFill="1" applyBorder="1"/>
    <xf numFmtId="0" fontId="24" fillId="6" borderId="0" xfId="0" applyFont="1" applyFill="1" applyBorder="1"/>
    <xf numFmtId="164" fontId="24" fillId="9" borderId="15" xfId="0" applyNumberFormat="1" applyFont="1" applyFill="1" applyBorder="1" applyAlignment="1">
      <alignment horizontal="center"/>
    </xf>
    <xf numFmtId="0" fontId="24" fillId="6" borderId="46" xfId="0" applyFont="1" applyFill="1" applyBorder="1" applyAlignment="1">
      <alignment horizontal="center"/>
    </xf>
    <xf numFmtId="0" fontId="24" fillId="6" borderId="26" xfId="0" applyFont="1" applyFill="1" applyBorder="1" applyAlignment="1">
      <alignment horizontal="left"/>
    </xf>
    <xf numFmtId="164" fontId="24" fillId="9" borderId="27" xfId="0" applyNumberFormat="1" applyFont="1" applyFill="1" applyBorder="1" applyAlignment="1">
      <alignment horizontal="center"/>
    </xf>
    <xf numFmtId="0" fontId="3" fillId="0" borderId="28" xfId="0" applyFont="1" applyFill="1" applyBorder="1" applyAlignment="1" applyProtection="1">
      <alignment horizontal="center" vertical="center" wrapText="1"/>
      <protection locked="0"/>
    </xf>
    <xf numFmtId="0" fontId="2" fillId="0" borderId="0" xfId="0" applyFont="1" applyFill="1" applyBorder="1" applyAlignment="1">
      <alignment wrapText="1"/>
    </xf>
    <xf numFmtId="0" fontId="16" fillId="0" borderId="0" xfId="0" applyFont="1" applyFill="1" applyBorder="1" applyAlignment="1">
      <alignment wrapText="1" readingOrder="1"/>
    </xf>
    <xf numFmtId="0" fontId="2" fillId="0" borderId="0" xfId="0" applyFont="1" applyFill="1" applyBorder="1" applyAlignment="1">
      <alignment wrapText="1" readingOrder="1"/>
    </xf>
    <xf numFmtId="0" fontId="1" fillId="2" borderId="0" xfId="0" applyFont="1" applyFill="1" applyBorder="1" applyAlignment="1">
      <alignment horizontal="left" vertical="center"/>
    </xf>
    <xf numFmtId="0" fontId="17" fillId="0" borderId="33" xfId="0" applyFont="1" applyBorder="1" applyAlignment="1">
      <alignment horizontal="left" vertical="center"/>
    </xf>
    <xf numFmtId="0" fontId="12" fillId="2" borderId="3" xfId="0" applyFont="1" applyFill="1" applyBorder="1" applyAlignment="1">
      <alignment horizontal="center" wrapText="1"/>
    </xf>
    <xf numFmtId="0" fontId="0" fillId="0" borderId="4" xfId="0" applyBorder="1" applyAlignment="1">
      <alignment horizontal="center" wrapText="1"/>
    </xf>
    <xf numFmtId="0" fontId="1" fillId="2" borderId="3" xfId="0" applyFont="1" applyFill="1" applyBorder="1" applyAlignment="1">
      <alignment horizontal="center" wrapText="1" readingOrder="1"/>
    </xf>
    <xf numFmtId="0" fontId="11" fillId="0" borderId="5" xfId="0" applyFont="1" applyFill="1" applyBorder="1" applyAlignment="1">
      <alignment horizontal="center" wrapText="1" readingOrder="1"/>
    </xf>
    <xf numFmtId="0" fontId="11" fillId="0" borderId="4" xfId="0" applyFont="1" applyFill="1" applyBorder="1" applyAlignment="1">
      <alignment horizontal="center" wrapText="1" readingOrder="1"/>
    </xf>
    <xf numFmtId="4" fontId="6" fillId="2" borderId="3" xfId="0" quotePrefix="1" applyNumberFormat="1" applyFont="1" applyFill="1" applyBorder="1" applyAlignment="1">
      <alignment horizontal="center" vertical="center" wrapText="1"/>
    </xf>
    <xf numFmtId="0" fontId="0" fillId="0" borderId="4" xfId="0" applyBorder="1" applyAlignment="1">
      <alignment horizontal="center" vertical="center" wrapText="1"/>
    </xf>
    <xf numFmtId="10" fontId="6" fillId="2" borderId="3" xfId="0" quotePrefix="1" applyNumberFormat="1" applyFont="1" applyFill="1" applyBorder="1" applyAlignment="1">
      <alignment horizontal="center" vertical="center" wrapText="1"/>
    </xf>
    <xf numFmtId="39" fontId="1" fillId="2" borderId="3" xfId="0" applyNumberFormat="1" applyFont="1" applyFill="1" applyBorder="1" applyAlignment="1">
      <alignment horizontal="center" wrapText="1" readingOrder="1"/>
    </xf>
    <xf numFmtId="39" fontId="1" fillId="6" borderId="37" xfId="0" applyNumberFormat="1" applyFont="1" applyFill="1" applyBorder="1" applyAlignment="1">
      <alignment horizontal="center" wrapText="1" readingOrder="1"/>
    </xf>
    <xf numFmtId="0" fontId="24" fillId="0" borderId="7" xfId="0" applyFont="1" applyBorder="1" applyAlignment="1">
      <alignment readingOrder="1"/>
    </xf>
    <xf numFmtId="0" fontId="24" fillId="0" borderId="38" xfId="0" applyFont="1" applyBorder="1" applyAlignment="1">
      <alignment readingOrder="1"/>
    </xf>
    <xf numFmtId="0" fontId="18" fillId="0" borderId="0" xfId="0" applyFont="1" applyFill="1" applyBorder="1" applyAlignment="1">
      <alignment wrapText="1" readingOrder="1"/>
    </xf>
    <xf numFmtId="0" fontId="0" fillId="0" borderId="0" xfId="0" applyFill="1" applyAlignment="1">
      <alignment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Y18%20Blank%20Developmental%20Day%20Cost%20Study%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of Accounts"/>
      <sheetName val="Schedule A-Enrollment"/>
      <sheetName val="Schedule B-Personnel"/>
      <sheetName val="Schedule B-Expense 2"/>
      <sheetName val="Schedule B-Expense 3"/>
      <sheetName val="Schedule C-Revenue"/>
    </sheetNames>
    <sheetDataSet>
      <sheetData sheetId="0"/>
      <sheetData sheetId="1">
        <row r="17">
          <cell r="C17">
            <v>0</v>
          </cell>
          <cell r="D17">
            <v>0</v>
          </cell>
          <cell r="E17">
            <v>0</v>
          </cell>
        </row>
      </sheetData>
      <sheetData sheetId="2"/>
      <sheetData sheetId="3"/>
      <sheetData sheetId="4">
        <row r="1">
          <cell r="D1">
            <v>0</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4"/>
  <sheetViews>
    <sheetView workbookViewId="0">
      <selection activeCell="F20" sqref="F20"/>
    </sheetView>
  </sheetViews>
  <sheetFormatPr defaultRowHeight="14.4" x14ac:dyDescent="0.3"/>
  <sheetData>
    <row r="1" spans="1:4" x14ac:dyDescent="0.3">
      <c r="A1" t="s">
        <v>31</v>
      </c>
    </row>
    <row r="2" spans="1:4" x14ac:dyDescent="0.3">
      <c r="A2" t="s">
        <v>32</v>
      </c>
    </row>
    <row r="5" spans="1:4" x14ac:dyDescent="0.3">
      <c r="A5" t="s">
        <v>33</v>
      </c>
    </row>
    <row r="7" spans="1:4" x14ac:dyDescent="0.3">
      <c r="A7" t="s">
        <v>34</v>
      </c>
      <c r="B7" t="s">
        <v>35</v>
      </c>
    </row>
    <row r="8" spans="1:4" x14ac:dyDescent="0.3">
      <c r="B8">
        <v>120</v>
      </c>
      <c r="C8" t="s">
        <v>7</v>
      </c>
    </row>
    <row r="9" spans="1:4" x14ac:dyDescent="0.3">
      <c r="C9">
        <v>121</v>
      </c>
      <c r="D9" t="s">
        <v>8</v>
      </c>
    </row>
    <row r="10" spans="1:4" x14ac:dyDescent="0.3">
      <c r="B10">
        <v>170</v>
      </c>
      <c r="C10" t="s">
        <v>14</v>
      </c>
    </row>
    <row r="11" spans="1:4" x14ac:dyDescent="0.3">
      <c r="B11">
        <v>180</v>
      </c>
      <c r="C11" t="s">
        <v>15</v>
      </c>
    </row>
    <row r="12" spans="1:4" x14ac:dyDescent="0.3">
      <c r="C12">
        <v>181</v>
      </c>
      <c r="D12" t="s">
        <v>16</v>
      </c>
    </row>
    <row r="13" spans="1:4" x14ac:dyDescent="0.3">
      <c r="C13">
        <v>182</v>
      </c>
      <c r="D13" t="s">
        <v>17</v>
      </c>
    </row>
    <row r="14" spans="1:4" x14ac:dyDescent="0.3">
      <c r="C14">
        <v>183</v>
      </c>
      <c r="D14" t="s">
        <v>18</v>
      </c>
    </row>
    <row r="15" spans="1:4" x14ac:dyDescent="0.3">
      <c r="C15">
        <v>184</v>
      </c>
      <c r="D15" t="s">
        <v>19</v>
      </c>
    </row>
    <row r="16" spans="1:4" x14ac:dyDescent="0.3">
      <c r="C16">
        <v>186</v>
      </c>
      <c r="D16" t="s">
        <v>20</v>
      </c>
    </row>
    <row r="17" spans="1:4" x14ac:dyDescent="0.3">
      <c r="C17">
        <v>189</v>
      </c>
      <c r="D17" t="s">
        <v>21</v>
      </c>
    </row>
    <row r="18" spans="1:4" x14ac:dyDescent="0.3">
      <c r="B18">
        <v>190</v>
      </c>
      <c r="C18" t="s">
        <v>36</v>
      </c>
    </row>
    <row r="19" spans="1:4" x14ac:dyDescent="0.3">
      <c r="A19" t="s">
        <v>37</v>
      </c>
      <c r="B19" t="s">
        <v>38</v>
      </c>
    </row>
    <row r="20" spans="1:4" x14ac:dyDescent="0.3">
      <c r="B20">
        <v>210</v>
      </c>
      <c r="C20" t="s">
        <v>39</v>
      </c>
    </row>
    <row r="21" spans="1:4" x14ac:dyDescent="0.3">
      <c r="B21">
        <v>220</v>
      </c>
      <c r="C21" t="s">
        <v>40</v>
      </c>
    </row>
    <row r="22" spans="1:4" x14ac:dyDescent="0.3">
      <c r="B22">
        <v>230</v>
      </c>
      <c r="C22" t="s">
        <v>41</v>
      </c>
    </row>
    <row r="23" spans="1:4" x14ac:dyDescent="0.3">
      <c r="B23">
        <v>240</v>
      </c>
      <c r="C23" t="s">
        <v>42</v>
      </c>
    </row>
    <row r="24" spans="1:4" x14ac:dyDescent="0.3">
      <c r="B24">
        <v>250</v>
      </c>
      <c r="C24" t="s">
        <v>43</v>
      </c>
    </row>
    <row r="25" spans="1:4" x14ac:dyDescent="0.3">
      <c r="B25">
        <v>260</v>
      </c>
      <c r="C25" t="s">
        <v>44</v>
      </c>
    </row>
    <row r="26" spans="1:4" x14ac:dyDescent="0.3">
      <c r="B26">
        <v>280</v>
      </c>
      <c r="C26" t="s">
        <v>45</v>
      </c>
    </row>
    <row r="27" spans="1:4" x14ac:dyDescent="0.3">
      <c r="B27">
        <v>290</v>
      </c>
      <c r="C27" t="s">
        <v>46</v>
      </c>
    </row>
    <row r="28" spans="1:4" x14ac:dyDescent="0.3">
      <c r="A28" t="s">
        <v>47</v>
      </c>
      <c r="B28" t="s">
        <v>48</v>
      </c>
    </row>
    <row r="29" spans="1:4" x14ac:dyDescent="0.3">
      <c r="B29">
        <v>310</v>
      </c>
      <c r="C29" t="s">
        <v>49</v>
      </c>
    </row>
    <row r="30" spans="1:4" x14ac:dyDescent="0.3">
      <c r="C30" s="28">
        <v>-121</v>
      </c>
      <c r="D30" t="s">
        <v>8</v>
      </c>
    </row>
    <row r="31" spans="1:4" x14ac:dyDescent="0.3">
      <c r="C31" s="28">
        <v>-181</v>
      </c>
      <c r="D31" t="s">
        <v>16</v>
      </c>
    </row>
    <row r="32" spans="1:4" x14ac:dyDescent="0.3">
      <c r="C32" s="28">
        <v>-182</v>
      </c>
      <c r="D32" t="s">
        <v>17</v>
      </c>
    </row>
    <row r="33" spans="1:4" x14ac:dyDescent="0.3">
      <c r="C33" s="28">
        <v>-183</v>
      </c>
      <c r="D33" t="s">
        <v>18</v>
      </c>
    </row>
    <row r="34" spans="1:4" x14ac:dyDescent="0.3">
      <c r="C34" s="28">
        <v>-184</v>
      </c>
      <c r="D34" t="s">
        <v>19</v>
      </c>
    </row>
    <row r="35" spans="1:4" x14ac:dyDescent="0.3">
      <c r="C35" s="28">
        <v>-186</v>
      </c>
      <c r="D35" t="s">
        <v>20</v>
      </c>
    </row>
    <row r="36" spans="1:4" x14ac:dyDescent="0.3">
      <c r="C36" s="28">
        <v>-189</v>
      </c>
      <c r="D36" t="s">
        <v>21</v>
      </c>
    </row>
    <row r="38" spans="1:4" x14ac:dyDescent="0.3">
      <c r="C38">
        <v>311</v>
      </c>
      <c r="D38" t="s">
        <v>50</v>
      </c>
    </row>
    <row r="39" spans="1:4" x14ac:dyDescent="0.3">
      <c r="C39">
        <v>312</v>
      </c>
      <c r="D39" t="s">
        <v>51</v>
      </c>
    </row>
    <row r="40" spans="1:4" x14ac:dyDescent="0.3">
      <c r="C40">
        <v>313</v>
      </c>
      <c r="D40" t="s">
        <v>52</v>
      </c>
    </row>
    <row r="41" spans="1:4" x14ac:dyDescent="0.3">
      <c r="B41">
        <v>320</v>
      </c>
      <c r="C41" t="s">
        <v>53</v>
      </c>
    </row>
    <row r="42" spans="1:4" x14ac:dyDescent="0.3">
      <c r="B42">
        <v>330</v>
      </c>
      <c r="C42" t="s">
        <v>54</v>
      </c>
    </row>
    <row r="43" spans="1:4" x14ac:dyDescent="0.3">
      <c r="B43">
        <v>340</v>
      </c>
      <c r="C43" t="s">
        <v>55</v>
      </c>
    </row>
    <row r="44" spans="1:4" x14ac:dyDescent="0.3">
      <c r="B44">
        <v>350</v>
      </c>
      <c r="C44" t="s">
        <v>56</v>
      </c>
    </row>
    <row r="45" spans="1:4" x14ac:dyDescent="0.3">
      <c r="B45">
        <v>380</v>
      </c>
      <c r="C45" t="s">
        <v>57</v>
      </c>
    </row>
    <row r="46" spans="1:4" x14ac:dyDescent="0.3">
      <c r="B46">
        <v>390</v>
      </c>
      <c r="C46" t="s">
        <v>58</v>
      </c>
    </row>
    <row r="47" spans="1:4" x14ac:dyDescent="0.3">
      <c r="A47" t="s">
        <v>59</v>
      </c>
      <c r="B47" t="s">
        <v>60</v>
      </c>
    </row>
    <row r="48" spans="1:4" x14ac:dyDescent="0.3">
      <c r="B48">
        <v>410</v>
      </c>
      <c r="C48" t="s">
        <v>61</v>
      </c>
    </row>
    <row r="49" spans="1:3" x14ac:dyDescent="0.3">
      <c r="B49">
        <v>430</v>
      </c>
      <c r="C49" t="s">
        <v>62</v>
      </c>
    </row>
    <row r="50" spans="1:3" x14ac:dyDescent="0.3">
      <c r="B50">
        <v>440</v>
      </c>
      <c r="C50" t="s">
        <v>63</v>
      </c>
    </row>
    <row r="51" spans="1:3" x14ac:dyDescent="0.3">
      <c r="B51">
        <v>450</v>
      </c>
      <c r="C51" t="s">
        <v>64</v>
      </c>
    </row>
    <row r="52" spans="1:3" x14ac:dyDescent="0.3">
      <c r="B52">
        <v>460</v>
      </c>
      <c r="C52" t="s">
        <v>65</v>
      </c>
    </row>
    <row r="53" spans="1:3" x14ac:dyDescent="0.3">
      <c r="B53">
        <v>480</v>
      </c>
      <c r="C53" t="s">
        <v>66</v>
      </c>
    </row>
    <row r="54" spans="1:3" x14ac:dyDescent="0.3">
      <c r="B54">
        <v>490</v>
      </c>
      <c r="C54" t="s">
        <v>67</v>
      </c>
    </row>
    <row r="55" spans="1:3" x14ac:dyDescent="0.3">
      <c r="A55" t="s">
        <v>68</v>
      </c>
      <c r="B55" t="s">
        <v>69</v>
      </c>
    </row>
    <row r="56" spans="1:3" x14ac:dyDescent="0.3">
      <c r="B56">
        <v>510</v>
      </c>
      <c r="C56" t="s">
        <v>70</v>
      </c>
    </row>
    <row r="57" spans="1:3" x14ac:dyDescent="0.3">
      <c r="B57">
        <v>520</v>
      </c>
      <c r="C57" t="s">
        <v>71</v>
      </c>
    </row>
    <row r="58" spans="1:3" x14ac:dyDescent="0.3">
      <c r="B58">
        <v>530</v>
      </c>
      <c r="C58" t="s">
        <v>72</v>
      </c>
    </row>
    <row r="59" spans="1:3" x14ac:dyDescent="0.3">
      <c r="B59">
        <v>540</v>
      </c>
      <c r="C59" t="s">
        <v>73</v>
      </c>
    </row>
    <row r="60" spans="1:3" x14ac:dyDescent="0.3">
      <c r="B60">
        <v>550</v>
      </c>
      <c r="C60" t="s">
        <v>74</v>
      </c>
    </row>
    <row r="61" spans="1:3" x14ac:dyDescent="0.3">
      <c r="B61">
        <v>570</v>
      </c>
      <c r="C61" t="s">
        <v>75</v>
      </c>
    </row>
    <row r="62" spans="1:3" x14ac:dyDescent="0.3">
      <c r="B62">
        <v>580</v>
      </c>
      <c r="C62" t="s">
        <v>76</v>
      </c>
    </row>
    <row r="63" spans="1:3" x14ac:dyDescent="0.3">
      <c r="A63" t="s">
        <v>77</v>
      </c>
      <c r="B63" t="s">
        <v>78</v>
      </c>
    </row>
    <row r="64" spans="1:3" x14ac:dyDescent="0.3">
      <c r="A64" t="s">
        <v>79</v>
      </c>
      <c r="B64" t="s">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83"/>
  <sheetViews>
    <sheetView tabSelected="1" zoomScale="75" zoomScaleNormal="75" workbookViewId="0">
      <selection activeCell="C72" sqref="C72"/>
    </sheetView>
  </sheetViews>
  <sheetFormatPr defaultRowHeight="14.4" x14ac:dyDescent="0.3"/>
  <cols>
    <col min="2" max="5" width="15.6640625" customWidth="1"/>
  </cols>
  <sheetData>
    <row r="1" spans="2:8" x14ac:dyDescent="0.3">
      <c r="B1" s="286" t="s">
        <v>0</v>
      </c>
      <c r="C1" s="287"/>
      <c r="D1" s="282"/>
      <c r="E1" s="283"/>
      <c r="F1" s="283"/>
      <c r="G1" s="283"/>
      <c r="H1" s="29"/>
    </row>
    <row r="2" spans="2:8" x14ac:dyDescent="0.3">
      <c r="B2" s="26"/>
      <c r="C2" s="26"/>
      <c r="D2" s="26"/>
      <c r="E2" s="30"/>
      <c r="F2" s="30"/>
      <c r="G2" s="29"/>
      <c r="H2" s="29"/>
    </row>
    <row r="3" spans="2:8" ht="37.5" customHeight="1" x14ac:dyDescent="0.3">
      <c r="B3" s="288" t="s">
        <v>81</v>
      </c>
      <c r="C3" s="289"/>
      <c r="D3" s="33" t="s">
        <v>82</v>
      </c>
      <c r="E3" s="34" t="s">
        <v>83</v>
      </c>
      <c r="F3" s="29"/>
      <c r="G3" s="29"/>
      <c r="H3" s="29"/>
    </row>
    <row r="4" spans="2:8" ht="25.5" customHeight="1" x14ac:dyDescent="0.3">
      <c r="B4" s="35" t="s">
        <v>123</v>
      </c>
      <c r="C4" s="36" t="s">
        <v>124</v>
      </c>
      <c r="D4" s="37" t="s">
        <v>84</v>
      </c>
      <c r="E4" s="37" t="s">
        <v>84</v>
      </c>
      <c r="F4" s="29"/>
      <c r="G4" s="29"/>
      <c r="H4" s="29"/>
    </row>
    <row r="5" spans="2:8" x14ac:dyDescent="0.3">
      <c r="B5" s="38" t="s">
        <v>85</v>
      </c>
      <c r="C5" s="39">
        <f>SUM(D5,E5)</f>
        <v>0</v>
      </c>
      <c r="D5" s="40"/>
      <c r="E5" s="41"/>
      <c r="F5" s="26"/>
      <c r="G5" s="29"/>
      <c r="H5" s="29"/>
    </row>
    <row r="6" spans="2:8" x14ac:dyDescent="0.3">
      <c r="B6" s="38" t="s">
        <v>86</v>
      </c>
      <c r="C6" s="39">
        <f t="shared" ref="C6:C16" si="0">SUM(D6,E6)</f>
        <v>0</v>
      </c>
      <c r="D6" s="42"/>
      <c r="E6" s="41"/>
      <c r="F6" s="64" t="s">
        <v>87</v>
      </c>
      <c r="G6" s="25"/>
      <c r="H6" s="25"/>
    </row>
    <row r="7" spans="2:8" x14ac:dyDescent="0.3">
      <c r="B7" s="38" t="s">
        <v>88</v>
      </c>
      <c r="C7" s="39">
        <f t="shared" si="0"/>
        <v>0</v>
      </c>
      <c r="D7" s="42"/>
      <c r="E7" s="41"/>
      <c r="F7" s="26"/>
      <c r="G7" s="29"/>
      <c r="H7" s="29"/>
    </row>
    <row r="8" spans="2:8" x14ac:dyDescent="0.3">
      <c r="B8" s="43" t="s">
        <v>89</v>
      </c>
      <c r="C8" s="39">
        <f t="shared" si="0"/>
        <v>0</v>
      </c>
      <c r="D8" s="42"/>
      <c r="E8" s="41"/>
      <c r="F8" s="26"/>
      <c r="G8" s="29"/>
      <c r="H8" s="29"/>
    </row>
    <row r="9" spans="2:8" x14ac:dyDescent="0.3">
      <c r="B9" s="38" t="s">
        <v>90</v>
      </c>
      <c r="C9" s="39">
        <f t="shared" si="0"/>
        <v>0</v>
      </c>
      <c r="D9" s="42"/>
      <c r="E9" s="41"/>
      <c r="F9" s="26"/>
      <c r="G9" s="29"/>
      <c r="H9" s="29"/>
    </row>
    <row r="10" spans="2:8" x14ac:dyDescent="0.3">
      <c r="B10" s="38" t="s">
        <v>91</v>
      </c>
      <c r="C10" s="39">
        <f t="shared" si="0"/>
        <v>0</v>
      </c>
      <c r="D10" s="42"/>
      <c r="E10" s="41"/>
      <c r="F10" s="26"/>
      <c r="G10" s="29"/>
      <c r="H10" s="29"/>
    </row>
    <row r="11" spans="2:8" x14ac:dyDescent="0.3">
      <c r="B11" s="38" t="s">
        <v>92</v>
      </c>
      <c r="C11" s="39">
        <f t="shared" si="0"/>
        <v>0</v>
      </c>
      <c r="D11" s="42"/>
      <c r="E11" s="41"/>
      <c r="F11" s="26"/>
      <c r="G11" s="29"/>
      <c r="H11" s="29"/>
    </row>
    <row r="12" spans="2:8" x14ac:dyDescent="0.3">
      <c r="B12" s="38" t="s">
        <v>93</v>
      </c>
      <c r="C12" s="39">
        <f t="shared" si="0"/>
        <v>0</v>
      </c>
      <c r="D12" s="42"/>
      <c r="E12" s="41"/>
      <c r="F12" s="26"/>
      <c r="G12" s="29"/>
      <c r="H12" s="29"/>
    </row>
    <row r="13" spans="2:8" x14ac:dyDescent="0.3">
      <c r="B13" s="38" t="s">
        <v>94</v>
      </c>
      <c r="C13" s="39">
        <f t="shared" si="0"/>
        <v>0</v>
      </c>
      <c r="D13" s="42"/>
      <c r="E13" s="41"/>
      <c r="F13" s="26"/>
      <c r="G13" s="29"/>
      <c r="H13" s="29"/>
    </row>
    <row r="14" spans="2:8" x14ac:dyDescent="0.3">
      <c r="B14" s="38" t="s">
        <v>95</v>
      </c>
      <c r="C14" s="39">
        <f t="shared" si="0"/>
        <v>0</v>
      </c>
      <c r="D14" s="42"/>
      <c r="E14" s="41"/>
      <c r="F14" s="26"/>
      <c r="G14" s="29"/>
      <c r="H14" s="29"/>
    </row>
    <row r="15" spans="2:8" x14ac:dyDescent="0.3">
      <c r="B15" s="38" t="s">
        <v>96</v>
      </c>
      <c r="C15" s="39">
        <f t="shared" si="0"/>
        <v>0</v>
      </c>
      <c r="D15" s="42"/>
      <c r="E15" s="41"/>
      <c r="F15" s="26"/>
      <c r="G15" s="29"/>
      <c r="H15" s="29"/>
    </row>
    <row r="16" spans="2:8" x14ac:dyDescent="0.3">
      <c r="B16" s="38" t="s">
        <v>97</v>
      </c>
      <c r="C16" s="39">
        <f t="shared" si="0"/>
        <v>0</v>
      </c>
      <c r="D16" s="42"/>
      <c r="E16" s="41"/>
      <c r="F16" s="26"/>
      <c r="G16" s="29"/>
      <c r="H16" s="29"/>
    </row>
    <row r="17" spans="2:8" ht="27" x14ac:dyDescent="0.3">
      <c r="B17" s="44" t="s">
        <v>98</v>
      </c>
      <c r="C17" s="45">
        <f>SUM(C5:C16)</f>
        <v>0</v>
      </c>
      <c r="D17" s="45">
        <f>SUM(D5:D16)</f>
        <v>0</v>
      </c>
      <c r="E17" s="46">
        <f>SUM(E5:E16)</f>
        <v>0</v>
      </c>
      <c r="F17" s="26"/>
      <c r="G17" s="29"/>
      <c r="H17" s="29"/>
    </row>
    <row r="18" spans="2:8" x14ac:dyDescent="0.3">
      <c r="B18" s="47"/>
      <c r="C18" s="26"/>
      <c r="D18" s="26"/>
      <c r="E18" s="26"/>
      <c r="F18" s="26"/>
      <c r="G18" s="29"/>
      <c r="H18" s="29"/>
    </row>
    <row r="19" spans="2:8" x14ac:dyDescent="0.3">
      <c r="B19" s="30" t="s">
        <v>99</v>
      </c>
      <c r="C19" s="30"/>
      <c r="D19" s="30"/>
      <c r="E19" s="30"/>
      <c r="F19" s="30"/>
      <c r="G19" s="30"/>
      <c r="H19" s="30"/>
    </row>
    <row r="20" spans="2:8" x14ac:dyDescent="0.3">
      <c r="B20" s="30"/>
      <c r="C20" s="30"/>
      <c r="D20" s="30"/>
      <c r="E20" s="30"/>
      <c r="F20" s="30"/>
      <c r="G20" s="30"/>
      <c r="H20" s="30"/>
    </row>
    <row r="21" spans="2:8" ht="30.6" x14ac:dyDescent="0.3">
      <c r="B21" s="31" t="s">
        <v>100</v>
      </c>
      <c r="C21" s="32"/>
      <c r="D21" s="33" t="s">
        <v>82</v>
      </c>
      <c r="E21" s="34" t="s">
        <v>83</v>
      </c>
      <c r="F21" s="29"/>
      <c r="G21" s="29"/>
      <c r="H21" s="29"/>
    </row>
    <row r="22" spans="2:8" ht="28.8" x14ac:dyDescent="0.3">
      <c r="B22" s="35" t="s">
        <v>123</v>
      </c>
      <c r="C22" s="36" t="s">
        <v>125</v>
      </c>
      <c r="D22" s="37" t="s">
        <v>84</v>
      </c>
      <c r="E22" s="37" t="s">
        <v>84</v>
      </c>
      <c r="F22" s="29"/>
      <c r="G22" s="29"/>
      <c r="H22" s="29"/>
    </row>
    <row r="23" spans="2:8" x14ac:dyDescent="0.3">
      <c r="B23" s="38" t="s">
        <v>85</v>
      </c>
      <c r="C23" s="39">
        <f>SUM(D23,E23)</f>
        <v>0</v>
      </c>
      <c r="D23" s="40"/>
      <c r="E23" s="41"/>
      <c r="F23" s="26"/>
      <c r="G23" s="29"/>
      <c r="H23" s="29"/>
    </row>
    <row r="24" spans="2:8" x14ac:dyDescent="0.3">
      <c r="B24" s="38" t="s">
        <v>86</v>
      </c>
      <c r="C24" s="39">
        <f t="shared" ref="C24:C34" si="1">SUM(D24,E24)</f>
        <v>0</v>
      </c>
      <c r="D24" s="42"/>
      <c r="E24" s="41"/>
      <c r="F24" s="64" t="s">
        <v>101</v>
      </c>
      <c r="G24" s="25"/>
      <c r="H24" s="25"/>
    </row>
    <row r="25" spans="2:8" x14ac:dyDescent="0.3">
      <c r="B25" s="38" t="s">
        <v>88</v>
      </c>
      <c r="C25" s="39">
        <f t="shared" si="1"/>
        <v>0</v>
      </c>
      <c r="D25" s="42"/>
      <c r="E25" s="41"/>
      <c r="F25" s="26"/>
      <c r="G25" s="29"/>
      <c r="H25" s="29"/>
    </row>
    <row r="26" spans="2:8" x14ac:dyDescent="0.3">
      <c r="B26" s="43" t="s">
        <v>89</v>
      </c>
      <c r="C26" s="39">
        <f t="shared" si="1"/>
        <v>0</v>
      </c>
      <c r="D26" s="42"/>
      <c r="E26" s="41"/>
      <c r="F26" s="26"/>
      <c r="G26" s="29"/>
      <c r="H26" s="29"/>
    </row>
    <row r="27" spans="2:8" x14ac:dyDescent="0.3">
      <c r="B27" s="38" t="s">
        <v>90</v>
      </c>
      <c r="C27" s="39">
        <f t="shared" si="1"/>
        <v>0</v>
      </c>
      <c r="D27" s="42"/>
      <c r="E27" s="41"/>
      <c r="F27" s="26"/>
      <c r="G27" s="29"/>
      <c r="H27" s="29"/>
    </row>
    <row r="28" spans="2:8" x14ac:dyDescent="0.3">
      <c r="B28" s="38" t="s">
        <v>91</v>
      </c>
      <c r="C28" s="39">
        <f t="shared" si="1"/>
        <v>0</v>
      </c>
      <c r="D28" s="42"/>
      <c r="E28" s="41"/>
      <c r="F28" s="26"/>
      <c r="G28" s="29"/>
      <c r="H28" s="29"/>
    </row>
    <row r="29" spans="2:8" x14ac:dyDescent="0.3">
      <c r="B29" s="38" t="s">
        <v>92</v>
      </c>
      <c r="C29" s="39">
        <f t="shared" si="1"/>
        <v>0</v>
      </c>
      <c r="D29" s="42"/>
      <c r="E29" s="41"/>
      <c r="F29" s="26"/>
      <c r="G29" s="29"/>
      <c r="H29" s="29"/>
    </row>
    <row r="30" spans="2:8" x14ac:dyDescent="0.3">
      <c r="B30" s="38" t="s">
        <v>93</v>
      </c>
      <c r="C30" s="39">
        <f t="shared" si="1"/>
        <v>0</v>
      </c>
      <c r="D30" s="42"/>
      <c r="E30" s="41"/>
      <c r="F30" s="26"/>
      <c r="G30" s="29"/>
      <c r="H30" s="29"/>
    </row>
    <row r="31" spans="2:8" x14ac:dyDescent="0.3">
      <c r="B31" s="38" t="s">
        <v>94</v>
      </c>
      <c r="C31" s="39">
        <f t="shared" si="1"/>
        <v>0</v>
      </c>
      <c r="D31" s="42"/>
      <c r="E31" s="41"/>
      <c r="F31" s="26"/>
      <c r="G31" s="29"/>
      <c r="H31" s="29"/>
    </row>
    <row r="32" spans="2:8" x14ac:dyDescent="0.3">
      <c r="B32" s="38" t="s">
        <v>95</v>
      </c>
      <c r="C32" s="39">
        <f t="shared" si="1"/>
        <v>0</v>
      </c>
      <c r="D32" s="42"/>
      <c r="E32" s="41"/>
      <c r="F32" s="26"/>
      <c r="G32" s="29"/>
      <c r="H32" s="29"/>
    </row>
    <row r="33" spans="2:8" x14ac:dyDescent="0.3">
      <c r="B33" s="38" t="s">
        <v>96</v>
      </c>
      <c r="C33" s="39">
        <f t="shared" si="1"/>
        <v>0</v>
      </c>
      <c r="D33" s="42"/>
      <c r="E33" s="41"/>
      <c r="F33" s="26"/>
      <c r="G33" s="29"/>
      <c r="H33" s="29"/>
    </row>
    <row r="34" spans="2:8" x14ac:dyDescent="0.3">
      <c r="B34" s="38" t="s">
        <v>97</v>
      </c>
      <c r="C34" s="39">
        <f t="shared" si="1"/>
        <v>0</v>
      </c>
      <c r="D34" s="42"/>
      <c r="E34" s="41"/>
      <c r="F34" s="26"/>
      <c r="G34" s="29"/>
      <c r="H34" s="29"/>
    </row>
    <row r="35" spans="2:8" ht="27" x14ac:dyDescent="0.3">
      <c r="B35" s="44" t="s">
        <v>102</v>
      </c>
      <c r="C35" s="45">
        <f>SUM(C23:C34)</f>
        <v>0</v>
      </c>
      <c r="D35" s="45">
        <f>SUM(D23:D34)</f>
        <v>0</v>
      </c>
      <c r="E35" s="46">
        <f>SUM(E23:E34)</f>
        <v>0</v>
      </c>
      <c r="F35" s="26"/>
      <c r="G35" s="29"/>
      <c r="H35" s="29"/>
    </row>
    <row r="36" spans="2:8" x14ac:dyDescent="0.3">
      <c r="B36" s="30"/>
      <c r="C36" s="30"/>
      <c r="D36" s="30"/>
      <c r="E36" s="30"/>
      <c r="F36" s="30"/>
      <c r="G36" s="30"/>
      <c r="H36" s="30"/>
    </row>
    <row r="37" spans="2:8" x14ac:dyDescent="0.3">
      <c r="B37" s="30" t="s">
        <v>103</v>
      </c>
      <c r="C37" s="30"/>
      <c r="D37" s="30"/>
      <c r="E37" s="30"/>
      <c r="F37" s="30"/>
      <c r="G37" s="30"/>
      <c r="H37" s="30"/>
    </row>
    <row r="38" spans="2:8" x14ac:dyDescent="0.3">
      <c r="B38" s="30"/>
      <c r="C38" s="30"/>
      <c r="D38" s="30"/>
      <c r="E38" s="30"/>
      <c r="F38" s="30"/>
      <c r="G38" s="30"/>
      <c r="H38" s="30"/>
    </row>
    <row r="39" spans="2:8" ht="18" x14ac:dyDescent="0.35">
      <c r="B39" s="48" t="s">
        <v>126</v>
      </c>
      <c r="C39" s="4"/>
      <c r="D39" s="4"/>
      <c r="E39" s="4"/>
      <c r="F39" s="4"/>
      <c r="G39" s="26"/>
      <c r="H39" s="26"/>
    </row>
    <row r="40" spans="2:8" x14ac:dyDescent="0.3">
      <c r="B40" s="4"/>
      <c r="C40" s="4"/>
      <c r="D40" s="4"/>
      <c r="E40" s="4"/>
      <c r="F40" s="4"/>
      <c r="G40" s="26"/>
      <c r="H40" s="26"/>
    </row>
    <row r="41" spans="2:8" x14ac:dyDescent="0.3">
      <c r="B41" s="49" t="s">
        <v>104</v>
      </c>
      <c r="C41" s="4"/>
      <c r="D41" s="4"/>
      <c r="E41" s="4"/>
      <c r="F41" s="4"/>
      <c r="G41" s="26"/>
      <c r="H41" s="26"/>
    </row>
    <row r="42" spans="2:8" x14ac:dyDescent="0.3">
      <c r="B42" s="50" t="s">
        <v>105</v>
      </c>
      <c r="C42" s="4"/>
      <c r="D42" s="45">
        <f>+D17</f>
        <v>0</v>
      </c>
      <c r="E42" s="46">
        <f>+E17</f>
        <v>0</v>
      </c>
      <c r="F42" s="4"/>
      <c r="G42" s="26"/>
      <c r="H42" s="29"/>
    </row>
    <row r="43" spans="2:8" x14ac:dyDescent="0.3">
      <c r="B43" s="24" t="s">
        <v>106</v>
      </c>
      <c r="C43" s="51"/>
      <c r="D43" s="46">
        <v>1</v>
      </c>
      <c r="E43" s="46">
        <v>2</v>
      </c>
      <c r="F43" s="4" t="s">
        <v>107</v>
      </c>
      <c r="G43" s="26"/>
      <c r="H43" s="29"/>
    </row>
    <row r="44" spans="2:8" x14ac:dyDescent="0.3">
      <c r="B44" s="51" t="s">
        <v>108</v>
      </c>
      <c r="C44" s="24"/>
      <c r="D44" s="46">
        <f>+D42*D43</f>
        <v>0</v>
      </c>
      <c r="E44" s="46">
        <f>+E42*E43</f>
        <v>0</v>
      </c>
      <c r="F44" s="46">
        <f>SUM(D44,E44)</f>
        <v>0</v>
      </c>
      <c r="G44" s="29"/>
      <c r="H44" s="29"/>
    </row>
    <row r="45" spans="2:8" x14ac:dyDescent="0.3">
      <c r="B45" s="50" t="s">
        <v>109</v>
      </c>
      <c r="C45" s="4"/>
      <c r="D45" s="52" t="e">
        <f>+D44/F44</f>
        <v>#DIV/0!</v>
      </c>
      <c r="E45" s="52" t="e">
        <f>+E44/F44</f>
        <v>#DIV/0!</v>
      </c>
      <c r="F45" s="52" t="e">
        <f>+D45+E45</f>
        <v>#DIV/0!</v>
      </c>
      <c r="G45" s="29"/>
      <c r="H45" s="29"/>
    </row>
    <row r="46" spans="2:8" x14ac:dyDescent="0.3">
      <c r="B46" s="50"/>
      <c r="C46" s="4"/>
      <c r="D46" s="4"/>
      <c r="E46" s="4"/>
      <c r="F46" s="4"/>
      <c r="G46" s="26"/>
      <c r="H46" s="26"/>
    </row>
    <row r="47" spans="2:8" x14ac:dyDescent="0.3">
      <c r="B47" s="49" t="s">
        <v>110</v>
      </c>
      <c r="C47" s="4"/>
      <c r="D47" s="4"/>
      <c r="E47" s="4"/>
      <c r="F47" s="4"/>
      <c r="G47" s="26"/>
      <c r="H47" s="26"/>
    </row>
    <row r="48" spans="2:8" x14ac:dyDescent="0.3">
      <c r="B48" s="50" t="s">
        <v>105</v>
      </c>
      <c r="C48" s="4"/>
      <c r="D48" s="45">
        <f>SUM(D5:D16)</f>
        <v>0</v>
      </c>
      <c r="E48" s="46">
        <f>SUM(E5:E16)</f>
        <v>0</v>
      </c>
      <c r="F48" s="4"/>
      <c r="G48" s="26"/>
      <c r="H48" s="26"/>
    </row>
    <row r="49" spans="2:8" x14ac:dyDescent="0.3">
      <c r="B49" s="24" t="s">
        <v>111</v>
      </c>
      <c r="C49" s="51"/>
      <c r="D49" s="46">
        <v>1</v>
      </c>
      <c r="E49" s="53"/>
      <c r="F49" s="4" t="s">
        <v>107</v>
      </c>
      <c r="G49" s="26"/>
      <c r="H49" s="29"/>
    </row>
    <row r="50" spans="2:8" x14ac:dyDescent="0.3">
      <c r="B50" s="51" t="s">
        <v>108</v>
      </c>
      <c r="C50" s="24"/>
      <c r="D50" s="46">
        <f>PRODUCT(D48,D49)</f>
        <v>0</v>
      </c>
      <c r="E50" s="46">
        <f>PRODUCT(E48,E49)</f>
        <v>0</v>
      </c>
      <c r="F50" s="46">
        <f>SUM(D50,E50)</f>
        <v>0</v>
      </c>
      <c r="G50" s="29"/>
      <c r="H50" s="29"/>
    </row>
    <row r="51" spans="2:8" x14ac:dyDescent="0.3">
      <c r="B51" s="50" t="s">
        <v>109</v>
      </c>
      <c r="C51" s="4"/>
      <c r="D51" s="52" t="e">
        <f>+D50/F50</f>
        <v>#DIV/0!</v>
      </c>
      <c r="E51" s="52" t="e">
        <f>+E50/F50</f>
        <v>#DIV/0!</v>
      </c>
      <c r="F51" s="52" t="e">
        <f>+D51+E51</f>
        <v>#DIV/0!</v>
      </c>
      <c r="G51" s="29"/>
      <c r="H51" s="29"/>
    </row>
    <row r="52" spans="2:8" x14ac:dyDescent="0.3">
      <c r="B52" s="50"/>
      <c r="C52" s="4"/>
      <c r="D52" s="4"/>
      <c r="E52" s="4"/>
      <c r="F52" s="4"/>
      <c r="G52" s="26"/>
      <c r="H52" s="26"/>
    </row>
    <row r="53" spans="2:8" x14ac:dyDescent="0.3">
      <c r="B53" s="49" t="s">
        <v>112</v>
      </c>
      <c r="C53" s="4"/>
      <c r="D53" s="4"/>
      <c r="E53" s="4"/>
      <c r="F53" s="4" t="s">
        <v>107</v>
      </c>
      <c r="G53" s="26"/>
      <c r="H53" s="26"/>
    </row>
    <row r="54" spans="2:8" x14ac:dyDescent="0.3">
      <c r="B54" s="50" t="s">
        <v>113</v>
      </c>
      <c r="C54" s="24"/>
      <c r="D54" s="46">
        <f>+D17</f>
        <v>0</v>
      </c>
      <c r="E54" s="46">
        <f>+E17</f>
        <v>0</v>
      </c>
      <c r="F54" s="46">
        <f>SUM(D54:E54)</f>
        <v>0</v>
      </c>
      <c r="G54" s="29"/>
      <c r="H54" s="29"/>
    </row>
    <row r="55" spans="2:8" x14ac:dyDescent="0.3">
      <c r="B55" s="50" t="s">
        <v>109</v>
      </c>
      <c r="C55" s="4"/>
      <c r="D55" s="52" t="e">
        <f>+D54/F54</f>
        <v>#DIV/0!</v>
      </c>
      <c r="E55" s="52" t="e">
        <f>+E54/F54</f>
        <v>#DIV/0!</v>
      </c>
      <c r="F55" s="52" t="e">
        <f>+D55+E55</f>
        <v>#DIV/0!</v>
      </c>
      <c r="G55" s="29"/>
      <c r="H55" s="29"/>
    </row>
    <row r="56" spans="2:8" x14ac:dyDescent="0.3">
      <c r="B56" s="26"/>
      <c r="C56" s="26"/>
      <c r="D56" s="26"/>
      <c r="E56" s="30"/>
      <c r="F56" s="30"/>
      <c r="G56" s="29"/>
      <c r="H56" s="26"/>
    </row>
    <row r="57" spans="2:8" x14ac:dyDescent="0.3">
      <c r="B57" s="26"/>
      <c r="C57" s="26"/>
      <c r="D57" s="26"/>
      <c r="E57" s="30"/>
      <c r="F57" s="30"/>
      <c r="G57" s="29"/>
      <c r="H57" s="26"/>
    </row>
    <row r="58" spans="2:8" x14ac:dyDescent="0.3">
      <c r="B58" s="26"/>
      <c r="C58" s="26"/>
      <c r="D58" s="26"/>
      <c r="E58" s="30"/>
      <c r="F58" s="30"/>
      <c r="G58" s="29"/>
      <c r="H58" s="29"/>
    </row>
    <row r="59" spans="2:8" x14ac:dyDescent="0.3">
      <c r="B59" s="30"/>
      <c r="C59" s="30"/>
      <c r="D59" s="30"/>
      <c r="E59" s="29"/>
      <c r="F59" s="29"/>
      <c r="G59" s="29"/>
      <c r="H59" s="29"/>
    </row>
    <row r="60" spans="2:8" x14ac:dyDescent="0.3">
      <c r="B60" s="54" t="s">
        <v>114</v>
      </c>
      <c r="C60" s="55"/>
      <c r="D60" s="56"/>
      <c r="E60" s="56"/>
      <c r="F60" s="57"/>
      <c r="G60" s="29"/>
      <c r="H60" s="29"/>
    </row>
    <row r="61" spans="2:8" x14ac:dyDescent="0.3">
      <c r="B61" s="54" t="s">
        <v>115</v>
      </c>
      <c r="C61" s="55"/>
      <c r="D61" s="56"/>
      <c r="E61" s="56"/>
      <c r="F61" s="57"/>
      <c r="G61" s="29"/>
      <c r="H61" s="29"/>
    </row>
    <row r="62" spans="2:8" x14ac:dyDescent="0.3">
      <c r="B62" s="54"/>
      <c r="C62" s="55"/>
      <c r="D62" s="56"/>
      <c r="E62" s="56"/>
      <c r="F62" s="57"/>
      <c r="G62" s="29"/>
      <c r="H62" s="29"/>
    </row>
    <row r="63" spans="2:8" x14ac:dyDescent="0.3">
      <c r="B63" s="54"/>
      <c r="C63" s="55"/>
      <c r="D63" s="56"/>
      <c r="E63" s="56"/>
      <c r="F63" s="57"/>
      <c r="G63" s="29"/>
      <c r="H63" s="29"/>
    </row>
    <row r="64" spans="2:8" x14ac:dyDescent="0.3">
      <c r="B64" s="54"/>
      <c r="C64" s="55"/>
      <c r="D64" s="56"/>
      <c r="E64" s="56"/>
      <c r="F64" s="57"/>
      <c r="G64" s="29"/>
      <c r="H64" s="29"/>
    </row>
    <row r="65" spans="2:8" x14ac:dyDescent="0.3">
      <c r="B65" s="54" t="s">
        <v>116</v>
      </c>
      <c r="C65" s="58"/>
      <c r="D65" s="59"/>
      <c r="E65" s="60"/>
      <c r="F65" s="29"/>
      <c r="G65" s="29"/>
      <c r="H65" s="29"/>
    </row>
    <row r="66" spans="2:8" x14ac:dyDescent="0.3">
      <c r="B66" s="54" t="s">
        <v>117</v>
      </c>
      <c r="C66" s="58"/>
      <c r="D66" s="59"/>
      <c r="E66" s="60"/>
      <c r="F66" s="30"/>
      <c r="G66" s="29"/>
      <c r="H66" s="29"/>
    </row>
    <row r="67" spans="2:8" x14ac:dyDescent="0.3">
      <c r="B67" s="26"/>
      <c r="C67" s="26"/>
      <c r="D67" s="54"/>
      <c r="E67" s="29"/>
      <c r="F67" s="29"/>
      <c r="G67" s="29"/>
      <c r="H67" s="29"/>
    </row>
    <row r="68" spans="2:8" x14ac:dyDescent="0.3">
      <c r="B68" s="26"/>
      <c r="C68" s="26"/>
      <c r="D68" s="26"/>
      <c r="E68" s="54"/>
      <c r="F68" s="29"/>
      <c r="G68" s="29"/>
      <c r="H68" s="29"/>
    </row>
    <row r="69" spans="2:8" x14ac:dyDescent="0.3">
      <c r="B69" s="26" t="s">
        <v>118</v>
      </c>
      <c r="C69" s="61" t="s">
        <v>175</v>
      </c>
      <c r="D69" s="54"/>
      <c r="E69" s="29"/>
      <c r="F69" s="29"/>
      <c r="G69" s="29"/>
      <c r="H69" s="29"/>
    </row>
    <row r="70" spans="2:8" x14ac:dyDescent="0.3">
      <c r="B70" s="26"/>
      <c r="C70" s="61" t="s">
        <v>119</v>
      </c>
      <c r="D70" s="54"/>
      <c r="E70" s="29"/>
      <c r="F70" s="29"/>
      <c r="G70" s="29"/>
      <c r="H70" s="29"/>
    </row>
    <row r="71" spans="2:8" x14ac:dyDescent="0.3">
      <c r="B71" s="26"/>
      <c r="C71" s="61" t="s">
        <v>177</v>
      </c>
      <c r="D71" s="54"/>
      <c r="E71" s="29"/>
      <c r="F71" s="29"/>
      <c r="G71" s="29"/>
      <c r="H71" s="29"/>
    </row>
    <row r="72" spans="2:8" x14ac:dyDescent="0.3">
      <c r="B72" s="26"/>
      <c r="C72" s="61" t="s">
        <v>120</v>
      </c>
      <c r="D72" s="54"/>
      <c r="E72" s="29"/>
      <c r="F72" s="29"/>
      <c r="G72" s="29"/>
      <c r="H72" s="29"/>
    </row>
    <row r="73" spans="2:8" x14ac:dyDescent="0.3">
      <c r="B73" s="26"/>
      <c r="C73" s="61" t="s">
        <v>121</v>
      </c>
      <c r="D73" s="54"/>
      <c r="E73" s="30"/>
      <c r="F73" s="29"/>
      <c r="G73" s="29"/>
      <c r="H73" s="29"/>
    </row>
    <row r="74" spans="2:8" x14ac:dyDescent="0.3">
      <c r="B74" s="30"/>
      <c r="C74" s="62"/>
      <c r="D74" s="63"/>
      <c r="E74" s="29"/>
      <c r="F74" s="29"/>
      <c r="G74" s="29"/>
      <c r="H74" s="29"/>
    </row>
    <row r="75" spans="2:8" x14ac:dyDescent="0.3">
      <c r="B75" s="30"/>
      <c r="C75" s="62" t="s">
        <v>122</v>
      </c>
      <c r="D75" s="63"/>
      <c r="E75" s="29"/>
      <c r="F75" s="29"/>
      <c r="G75" s="29"/>
      <c r="H75" s="29"/>
    </row>
    <row r="76" spans="2:8" x14ac:dyDescent="0.3">
      <c r="B76" s="30"/>
      <c r="C76" s="62" t="s">
        <v>176</v>
      </c>
      <c r="D76" s="63"/>
      <c r="E76" s="29"/>
      <c r="F76" s="29"/>
      <c r="G76" s="29"/>
      <c r="H76" s="29"/>
    </row>
    <row r="77" spans="2:8" x14ac:dyDescent="0.3">
      <c r="B77" s="26"/>
      <c r="C77" s="62"/>
      <c r="D77" s="26"/>
      <c r="E77" s="30"/>
      <c r="F77" s="30"/>
      <c r="G77" s="29"/>
      <c r="H77" s="29"/>
    </row>
    <row r="78" spans="2:8" x14ac:dyDescent="0.3">
      <c r="B78" s="26"/>
      <c r="C78" s="26"/>
      <c r="D78" s="26"/>
      <c r="E78" s="30"/>
      <c r="F78" s="30"/>
      <c r="G78" s="29"/>
      <c r="H78" s="29"/>
    </row>
    <row r="79" spans="2:8" x14ac:dyDescent="0.3">
      <c r="B79" s="26"/>
      <c r="C79" s="26"/>
      <c r="D79" s="26"/>
      <c r="E79" s="30"/>
      <c r="F79" s="30"/>
      <c r="G79" s="29"/>
      <c r="H79" s="29"/>
    </row>
    <row r="80" spans="2:8" x14ac:dyDescent="0.3">
      <c r="B80" s="26"/>
      <c r="C80" s="26"/>
      <c r="D80" s="26"/>
      <c r="E80" s="30"/>
      <c r="F80" s="30"/>
      <c r="G80" s="29"/>
      <c r="H80" s="29"/>
    </row>
    <row r="81" spans="2:8" x14ac:dyDescent="0.3">
      <c r="B81" s="284" t="s">
        <v>127</v>
      </c>
      <c r="C81" s="285"/>
      <c r="D81" s="285"/>
      <c r="E81" s="285"/>
      <c r="F81" s="285"/>
      <c r="G81" s="285"/>
      <c r="H81" s="285"/>
    </row>
    <row r="82" spans="2:8" x14ac:dyDescent="0.3">
      <c r="B82" s="26"/>
      <c r="C82" s="26"/>
      <c r="D82" s="26"/>
      <c r="E82" s="30"/>
      <c r="F82" s="30"/>
      <c r="G82" s="29"/>
      <c r="H82" s="29"/>
    </row>
    <row r="83" spans="2:8" ht="16.8" x14ac:dyDescent="0.3">
      <c r="B83" s="284" t="s">
        <v>128</v>
      </c>
      <c r="C83" s="284"/>
      <c r="D83" s="284"/>
      <c r="E83" s="284"/>
      <c r="F83" s="284"/>
      <c r="G83" s="284"/>
      <c r="H83" s="284"/>
    </row>
  </sheetData>
  <mergeCells count="5">
    <mergeCell ref="D1:G1"/>
    <mergeCell ref="B81:H81"/>
    <mergeCell ref="B83:H83"/>
    <mergeCell ref="B1:C1"/>
    <mergeCell ref="B3:C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3"/>
  <sheetViews>
    <sheetView zoomScale="75" zoomScaleNormal="75" workbookViewId="0">
      <selection activeCell="F27" sqref="F27"/>
    </sheetView>
  </sheetViews>
  <sheetFormatPr defaultRowHeight="13.2" x14ac:dyDescent="0.25"/>
  <cols>
    <col min="1" max="1" width="7.6640625" style="125" customWidth="1"/>
    <col min="2" max="2" width="5.6640625" style="125" customWidth="1"/>
    <col min="3" max="3" width="8.5546875" style="125" customWidth="1"/>
    <col min="4" max="4" width="17.33203125" style="126" customWidth="1"/>
    <col min="5" max="5" width="19.6640625" style="126" customWidth="1"/>
    <col min="6" max="6" width="16.6640625" style="66" customWidth="1"/>
    <col min="7" max="7" width="16.6640625" style="127" customWidth="1"/>
    <col min="8" max="8" width="16.6640625" style="128" customWidth="1"/>
    <col min="9" max="9" width="16.6640625" style="127" customWidth="1"/>
    <col min="10" max="10" width="15.44140625" style="66" customWidth="1"/>
    <col min="11" max="256" width="9.109375" style="66"/>
    <col min="257" max="257" width="7.6640625" style="66" customWidth="1"/>
    <col min="258" max="258" width="5.6640625" style="66" customWidth="1"/>
    <col min="259" max="259" width="8.5546875" style="66" customWidth="1"/>
    <col min="260" max="260" width="17.33203125" style="66" customWidth="1"/>
    <col min="261" max="261" width="19.6640625" style="66" customWidth="1"/>
    <col min="262" max="265" width="16.6640625" style="66" customWidth="1"/>
    <col min="266" max="266" width="15.44140625" style="66" customWidth="1"/>
    <col min="267" max="512" width="9.109375" style="66"/>
    <col min="513" max="513" width="7.6640625" style="66" customWidth="1"/>
    <col min="514" max="514" width="5.6640625" style="66" customWidth="1"/>
    <col min="515" max="515" width="8.5546875" style="66" customWidth="1"/>
    <col min="516" max="516" width="17.33203125" style="66" customWidth="1"/>
    <col min="517" max="517" width="19.6640625" style="66" customWidth="1"/>
    <col min="518" max="521" width="16.6640625" style="66" customWidth="1"/>
    <col min="522" max="522" width="15.44140625" style="66" customWidth="1"/>
    <col min="523" max="768" width="9.109375" style="66"/>
    <col min="769" max="769" width="7.6640625" style="66" customWidth="1"/>
    <col min="770" max="770" width="5.6640625" style="66" customWidth="1"/>
    <col min="771" max="771" width="8.5546875" style="66" customWidth="1"/>
    <col min="772" max="772" width="17.33203125" style="66" customWidth="1"/>
    <col min="773" max="773" width="19.6640625" style="66" customWidth="1"/>
    <col min="774" max="777" width="16.6640625" style="66" customWidth="1"/>
    <col min="778" max="778" width="15.44140625" style="66" customWidth="1"/>
    <col min="779" max="1024" width="9.109375" style="66"/>
    <col min="1025" max="1025" width="7.6640625" style="66" customWidth="1"/>
    <col min="1026" max="1026" width="5.6640625" style="66" customWidth="1"/>
    <col min="1027" max="1027" width="8.5546875" style="66" customWidth="1"/>
    <col min="1028" max="1028" width="17.33203125" style="66" customWidth="1"/>
    <col min="1029" max="1029" width="19.6640625" style="66" customWidth="1"/>
    <col min="1030" max="1033" width="16.6640625" style="66" customWidth="1"/>
    <col min="1034" max="1034" width="15.44140625" style="66" customWidth="1"/>
    <col min="1035" max="1280" width="9.109375" style="66"/>
    <col min="1281" max="1281" width="7.6640625" style="66" customWidth="1"/>
    <col min="1282" max="1282" width="5.6640625" style="66" customWidth="1"/>
    <col min="1283" max="1283" width="8.5546875" style="66" customWidth="1"/>
    <col min="1284" max="1284" width="17.33203125" style="66" customWidth="1"/>
    <col min="1285" max="1285" width="19.6640625" style="66" customWidth="1"/>
    <col min="1286" max="1289" width="16.6640625" style="66" customWidth="1"/>
    <col min="1290" max="1290" width="15.44140625" style="66" customWidth="1"/>
    <col min="1291" max="1536" width="9.109375" style="66"/>
    <col min="1537" max="1537" width="7.6640625" style="66" customWidth="1"/>
    <col min="1538" max="1538" width="5.6640625" style="66" customWidth="1"/>
    <col min="1539" max="1539" width="8.5546875" style="66" customWidth="1"/>
    <col min="1540" max="1540" width="17.33203125" style="66" customWidth="1"/>
    <col min="1541" max="1541" width="19.6640625" style="66" customWidth="1"/>
    <col min="1542" max="1545" width="16.6640625" style="66" customWidth="1"/>
    <col min="1546" max="1546" width="15.44140625" style="66" customWidth="1"/>
    <col min="1547" max="1792" width="9.109375" style="66"/>
    <col min="1793" max="1793" width="7.6640625" style="66" customWidth="1"/>
    <col min="1794" max="1794" width="5.6640625" style="66" customWidth="1"/>
    <col min="1795" max="1795" width="8.5546875" style="66" customWidth="1"/>
    <col min="1796" max="1796" width="17.33203125" style="66" customWidth="1"/>
    <col min="1797" max="1797" width="19.6640625" style="66" customWidth="1"/>
    <col min="1798" max="1801" width="16.6640625" style="66" customWidth="1"/>
    <col min="1802" max="1802" width="15.44140625" style="66" customWidth="1"/>
    <col min="1803" max="2048" width="9.109375" style="66"/>
    <col min="2049" max="2049" width="7.6640625" style="66" customWidth="1"/>
    <col min="2050" max="2050" width="5.6640625" style="66" customWidth="1"/>
    <col min="2051" max="2051" width="8.5546875" style="66" customWidth="1"/>
    <col min="2052" max="2052" width="17.33203125" style="66" customWidth="1"/>
    <col min="2053" max="2053" width="19.6640625" style="66" customWidth="1"/>
    <col min="2054" max="2057" width="16.6640625" style="66" customWidth="1"/>
    <col min="2058" max="2058" width="15.44140625" style="66" customWidth="1"/>
    <col min="2059" max="2304" width="9.109375" style="66"/>
    <col min="2305" max="2305" width="7.6640625" style="66" customWidth="1"/>
    <col min="2306" max="2306" width="5.6640625" style="66" customWidth="1"/>
    <col min="2307" max="2307" width="8.5546875" style="66" customWidth="1"/>
    <col min="2308" max="2308" width="17.33203125" style="66" customWidth="1"/>
    <col min="2309" max="2309" width="19.6640625" style="66" customWidth="1"/>
    <col min="2310" max="2313" width="16.6640625" style="66" customWidth="1"/>
    <col min="2314" max="2314" width="15.44140625" style="66" customWidth="1"/>
    <col min="2315" max="2560" width="9.109375" style="66"/>
    <col min="2561" max="2561" width="7.6640625" style="66" customWidth="1"/>
    <col min="2562" max="2562" width="5.6640625" style="66" customWidth="1"/>
    <col min="2563" max="2563" width="8.5546875" style="66" customWidth="1"/>
    <col min="2564" max="2564" width="17.33203125" style="66" customWidth="1"/>
    <col min="2565" max="2565" width="19.6640625" style="66" customWidth="1"/>
    <col min="2566" max="2569" width="16.6640625" style="66" customWidth="1"/>
    <col min="2570" max="2570" width="15.44140625" style="66" customWidth="1"/>
    <col min="2571" max="2816" width="9.109375" style="66"/>
    <col min="2817" max="2817" width="7.6640625" style="66" customWidth="1"/>
    <col min="2818" max="2818" width="5.6640625" style="66" customWidth="1"/>
    <col min="2819" max="2819" width="8.5546875" style="66" customWidth="1"/>
    <col min="2820" max="2820" width="17.33203125" style="66" customWidth="1"/>
    <col min="2821" max="2821" width="19.6640625" style="66" customWidth="1"/>
    <col min="2822" max="2825" width="16.6640625" style="66" customWidth="1"/>
    <col min="2826" max="2826" width="15.44140625" style="66" customWidth="1"/>
    <col min="2827" max="3072" width="9.109375" style="66"/>
    <col min="3073" max="3073" width="7.6640625" style="66" customWidth="1"/>
    <col min="3074" max="3074" width="5.6640625" style="66" customWidth="1"/>
    <col min="3075" max="3075" width="8.5546875" style="66" customWidth="1"/>
    <col min="3076" max="3076" width="17.33203125" style="66" customWidth="1"/>
    <col min="3077" max="3077" width="19.6640625" style="66" customWidth="1"/>
    <col min="3078" max="3081" width="16.6640625" style="66" customWidth="1"/>
    <col min="3082" max="3082" width="15.44140625" style="66" customWidth="1"/>
    <col min="3083" max="3328" width="9.109375" style="66"/>
    <col min="3329" max="3329" width="7.6640625" style="66" customWidth="1"/>
    <col min="3330" max="3330" width="5.6640625" style="66" customWidth="1"/>
    <col min="3331" max="3331" width="8.5546875" style="66" customWidth="1"/>
    <col min="3332" max="3332" width="17.33203125" style="66" customWidth="1"/>
    <col min="3333" max="3333" width="19.6640625" style="66" customWidth="1"/>
    <col min="3334" max="3337" width="16.6640625" style="66" customWidth="1"/>
    <col min="3338" max="3338" width="15.44140625" style="66" customWidth="1"/>
    <col min="3339" max="3584" width="9.109375" style="66"/>
    <col min="3585" max="3585" width="7.6640625" style="66" customWidth="1"/>
    <col min="3586" max="3586" width="5.6640625" style="66" customWidth="1"/>
    <col min="3587" max="3587" width="8.5546875" style="66" customWidth="1"/>
    <col min="3588" max="3588" width="17.33203125" style="66" customWidth="1"/>
    <col min="3589" max="3589" width="19.6640625" style="66" customWidth="1"/>
    <col min="3590" max="3593" width="16.6640625" style="66" customWidth="1"/>
    <col min="3594" max="3594" width="15.44140625" style="66" customWidth="1"/>
    <col min="3595" max="3840" width="9.109375" style="66"/>
    <col min="3841" max="3841" width="7.6640625" style="66" customWidth="1"/>
    <col min="3842" max="3842" width="5.6640625" style="66" customWidth="1"/>
    <col min="3843" max="3843" width="8.5546875" style="66" customWidth="1"/>
    <col min="3844" max="3844" width="17.33203125" style="66" customWidth="1"/>
    <col min="3845" max="3845" width="19.6640625" style="66" customWidth="1"/>
    <col min="3846" max="3849" width="16.6640625" style="66" customWidth="1"/>
    <col min="3850" max="3850" width="15.44140625" style="66" customWidth="1"/>
    <col min="3851" max="4096" width="9.109375" style="66"/>
    <col min="4097" max="4097" width="7.6640625" style="66" customWidth="1"/>
    <col min="4098" max="4098" width="5.6640625" style="66" customWidth="1"/>
    <col min="4099" max="4099" width="8.5546875" style="66" customWidth="1"/>
    <col min="4100" max="4100" width="17.33203125" style="66" customWidth="1"/>
    <col min="4101" max="4101" width="19.6640625" style="66" customWidth="1"/>
    <col min="4102" max="4105" width="16.6640625" style="66" customWidth="1"/>
    <col min="4106" max="4106" width="15.44140625" style="66" customWidth="1"/>
    <col min="4107" max="4352" width="9.109375" style="66"/>
    <col min="4353" max="4353" width="7.6640625" style="66" customWidth="1"/>
    <col min="4354" max="4354" width="5.6640625" style="66" customWidth="1"/>
    <col min="4355" max="4355" width="8.5546875" style="66" customWidth="1"/>
    <col min="4356" max="4356" width="17.33203125" style="66" customWidth="1"/>
    <col min="4357" max="4357" width="19.6640625" style="66" customWidth="1"/>
    <col min="4358" max="4361" width="16.6640625" style="66" customWidth="1"/>
    <col min="4362" max="4362" width="15.44140625" style="66" customWidth="1"/>
    <col min="4363" max="4608" width="9.109375" style="66"/>
    <col min="4609" max="4609" width="7.6640625" style="66" customWidth="1"/>
    <col min="4610" max="4610" width="5.6640625" style="66" customWidth="1"/>
    <col min="4611" max="4611" width="8.5546875" style="66" customWidth="1"/>
    <col min="4612" max="4612" width="17.33203125" style="66" customWidth="1"/>
    <col min="4613" max="4613" width="19.6640625" style="66" customWidth="1"/>
    <col min="4614" max="4617" width="16.6640625" style="66" customWidth="1"/>
    <col min="4618" max="4618" width="15.44140625" style="66" customWidth="1"/>
    <col min="4619" max="4864" width="9.109375" style="66"/>
    <col min="4865" max="4865" width="7.6640625" style="66" customWidth="1"/>
    <col min="4866" max="4866" width="5.6640625" style="66" customWidth="1"/>
    <col min="4867" max="4867" width="8.5546875" style="66" customWidth="1"/>
    <col min="4868" max="4868" width="17.33203125" style="66" customWidth="1"/>
    <col min="4869" max="4869" width="19.6640625" style="66" customWidth="1"/>
    <col min="4870" max="4873" width="16.6640625" style="66" customWidth="1"/>
    <col min="4874" max="4874" width="15.44140625" style="66" customWidth="1"/>
    <col min="4875" max="5120" width="9.109375" style="66"/>
    <col min="5121" max="5121" width="7.6640625" style="66" customWidth="1"/>
    <col min="5122" max="5122" width="5.6640625" style="66" customWidth="1"/>
    <col min="5123" max="5123" width="8.5546875" style="66" customWidth="1"/>
    <col min="5124" max="5124" width="17.33203125" style="66" customWidth="1"/>
    <col min="5125" max="5125" width="19.6640625" style="66" customWidth="1"/>
    <col min="5126" max="5129" width="16.6640625" style="66" customWidth="1"/>
    <col min="5130" max="5130" width="15.44140625" style="66" customWidth="1"/>
    <col min="5131" max="5376" width="9.109375" style="66"/>
    <col min="5377" max="5377" width="7.6640625" style="66" customWidth="1"/>
    <col min="5378" max="5378" width="5.6640625" style="66" customWidth="1"/>
    <col min="5379" max="5379" width="8.5546875" style="66" customWidth="1"/>
    <col min="5380" max="5380" width="17.33203125" style="66" customWidth="1"/>
    <col min="5381" max="5381" width="19.6640625" style="66" customWidth="1"/>
    <col min="5382" max="5385" width="16.6640625" style="66" customWidth="1"/>
    <col min="5386" max="5386" width="15.44140625" style="66" customWidth="1"/>
    <col min="5387" max="5632" width="9.109375" style="66"/>
    <col min="5633" max="5633" width="7.6640625" style="66" customWidth="1"/>
    <col min="5634" max="5634" width="5.6640625" style="66" customWidth="1"/>
    <col min="5635" max="5635" width="8.5546875" style="66" customWidth="1"/>
    <col min="5636" max="5636" width="17.33203125" style="66" customWidth="1"/>
    <col min="5637" max="5637" width="19.6640625" style="66" customWidth="1"/>
    <col min="5638" max="5641" width="16.6640625" style="66" customWidth="1"/>
    <col min="5642" max="5642" width="15.44140625" style="66" customWidth="1"/>
    <col min="5643" max="5888" width="9.109375" style="66"/>
    <col min="5889" max="5889" width="7.6640625" style="66" customWidth="1"/>
    <col min="5890" max="5890" width="5.6640625" style="66" customWidth="1"/>
    <col min="5891" max="5891" width="8.5546875" style="66" customWidth="1"/>
    <col min="5892" max="5892" width="17.33203125" style="66" customWidth="1"/>
    <col min="5893" max="5893" width="19.6640625" style="66" customWidth="1"/>
    <col min="5894" max="5897" width="16.6640625" style="66" customWidth="1"/>
    <col min="5898" max="5898" width="15.44140625" style="66" customWidth="1"/>
    <col min="5899" max="6144" width="9.109375" style="66"/>
    <col min="6145" max="6145" width="7.6640625" style="66" customWidth="1"/>
    <col min="6146" max="6146" width="5.6640625" style="66" customWidth="1"/>
    <col min="6147" max="6147" width="8.5546875" style="66" customWidth="1"/>
    <col min="6148" max="6148" width="17.33203125" style="66" customWidth="1"/>
    <col min="6149" max="6149" width="19.6640625" style="66" customWidth="1"/>
    <col min="6150" max="6153" width="16.6640625" style="66" customWidth="1"/>
    <col min="6154" max="6154" width="15.44140625" style="66" customWidth="1"/>
    <col min="6155" max="6400" width="9.109375" style="66"/>
    <col min="6401" max="6401" width="7.6640625" style="66" customWidth="1"/>
    <col min="6402" max="6402" width="5.6640625" style="66" customWidth="1"/>
    <col min="6403" max="6403" width="8.5546875" style="66" customWidth="1"/>
    <col min="6404" max="6404" width="17.33203125" style="66" customWidth="1"/>
    <col min="6405" max="6405" width="19.6640625" style="66" customWidth="1"/>
    <col min="6406" max="6409" width="16.6640625" style="66" customWidth="1"/>
    <col min="6410" max="6410" width="15.44140625" style="66" customWidth="1"/>
    <col min="6411" max="6656" width="9.109375" style="66"/>
    <col min="6657" max="6657" width="7.6640625" style="66" customWidth="1"/>
    <col min="6658" max="6658" width="5.6640625" style="66" customWidth="1"/>
    <col min="6659" max="6659" width="8.5546875" style="66" customWidth="1"/>
    <col min="6660" max="6660" width="17.33203125" style="66" customWidth="1"/>
    <col min="6661" max="6661" width="19.6640625" style="66" customWidth="1"/>
    <col min="6662" max="6665" width="16.6640625" style="66" customWidth="1"/>
    <col min="6666" max="6666" width="15.44140625" style="66" customWidth="1"/>
    <col min="6667" max="6912" width="9.109375" style="66"/>
    <col min="6913" max="6913" width="7.6640625" style="66" customWidth="1"/>
    <col min="6914" max="6914" width="5.6640625" style="66" customWidth="1"/>
    <col min="6915" max="6915" width="8.5546875" style="66" customWidth="1"/>
    <col min="6916" max="6916" width="17.33203125" style="66" customWidth="1"/>
    <col min="6917" max="6917" width="19.6640625" style="66" customWidth="1"/>
    <col min="6918" max="6921" width="16.6640625" style="66" customWidth="1"/>
    <col min="6922" max="6922" width="15.44140625" style="66" customWidth="1"/>
    <col min="6923" max="7168" width="9.109375" style="66"/>
    <col min="7169" max="7169" width="7.6640625" style="66" customWidth="1"/>
    <col min="7170" max="7170" width="5.6640625" style="66" customWidth="1"/>
    <col min="7171" max="7171" width="8.5546875" style="66" customWidth="1"/>
    <col min="7172" max="7172" width="17.33203125" style="66" customWidth="1"/>
    <col min="7173" max="7173" width="19.6640625" style="66" customWidth="1"/>
    <col min="7174" max="7177" width="16.6640625" style="66" customWidth="1"/>
    <col min="7178" max="7178" width="15.44140625" style="66" customWidth="1"/>
    <col min="7179" max="7424" width="9.109375" style="66"/>
    <col min="7425" max="7425" width="7.6640625" style="66" customWidth="1"/>
    <col min="7426" max="7426" width="5.6640625" style="66" customWidth="1"/>
    <col min="7427" max="7427" width="8.5546875" style="66" customWidth="1"/>
    <col min="7428" max="7428" width="17.33203125" style="66" customWidth="1"/>
    <col min="7429" max="7429" width="19.6640625" style="66" customWidth="1"/>
    <col min="7430" max="7433" width="16.6640625" style="66" customWidth="1"/>
    <col min="7434" max="7434" width="15.44140625" style="66" customWidth="1"/>
    <col min="7435" max="7680" width="9.109375" style="66"/>
    <col min="7681" max="7681" width="7.6640625" style="66" customWidth="1"/>
    <col min="7682" max="7682" width="5.6640625" style="66" customWidth="1"/>
    <col min="7683" max="7683" width="8.5546875" style="66" customWidth="1"/>
    <col min="7684" max="7684" width="17.33203125" style="66" customWidth="1"/>
    <col min="7685" max="7685" width="19.6640625" style="66" customWidth="1"/>
    <col min="7686" max="7689" width="16.6640625" style="66" customWidth="1"/>
    <col min="7690" max="7690" width="15.44140625" style="66" customWidth="1"/>
    <col min="7691" max="7936" width="9.109375" style="66"/>
    <col min="7937" max="7937" width="7.6640625" style="66" customWidth="1"/>
    <col min="7938" max="7938" width="5.6640625" style="66" customWidth="1"/>
    <col min="7939" max="7939" width="8.5546875" style="66" customWidth="1"/>
    <col min="7940" max="7940" width="17.33203125" style="66" customWidth="1"/>
    <col min="7941" max="7941" width="19.6640625" style="66" customWidth="1"/>
    <col min="7942" max="7945" width="16.6640625" style="66" customWidth="1"/>
    <col min="7946" max="7946" width="15.44140625" style="66" customWidth="1"/>
    <col min="7947" max="8192" width="9.109375" style="66"/>
    <col min="8193" max="8193" width="7.6640625" style="66" customWidth="1"/>
    <col min="8194" max="8194" width="5.6640625" style="66" customWidth="1"/>
    <col min="8195" max="8195" width="8.5546875" style="66" customWidth="1"/>
    <col min="8196" max="8196" width="17.33203125" style="66" customWidth="1"/>
    <col min="8197" max="8197" width="19.6640625" style="66" customWidth="1"/>
    <col min="8198" max="8201" width="16.6640625" style="66" customWidth="1"/>
    <col min="8202" max="8202" width="15.44140625" style="66" customWidth="1"/>
    <col min="8203" max="8448" width="9.109375" style="66"/>
    <col min="8449" max="8449" width="7.6640625" style="66" customWidth="1"/>
    <col min="8450" max="8450" width="5.6640625" style="66" customWidth="1"/>
    <col min="8451" max="8451" width="8.5546875" style="66" customWidth="1"/>
    <col min="8452" max="8452" width="17.33203125" style="66" customWidth="1"/>
    <col min="8453" max="8453" width="19.6640625" style="66" customWidth="1"/>
    <col min="8454" max="8457" width="16.6640625" style="66" customWidth="1"/>
    <col min="8458" max="8458" width="15.44140625" style="66" customWidth="1"/>
    <col min="8459" max="8704" width="9.109375" style="66"/>
    <col min="8705" max="8705" width="7.6640625" style="66" customWidth="1"/>
    <col min="8706" max="8706" width="5.6640625" style="66" customWidth="1"/>
    <col min="8707" max="8707" width="8.5546875" style="66" customWidth="1"/>
    <col min="8708" max="8708" width="17.33203125" style="66" customWidth="1"/>
    <col min="8709" max="8709" width="19.6640625" style="66" customWidth="1"/>
    <col min="8710" max="8713" width="16.6640625" style="66" customWidth="1"/>
    <col min="8714" max="8714" width="15.44140625" style="66" customWidth="1"/>
    <col min="8715" max="8960" width="9.109375" style="66"/>
    <col min="8961" max="8961" width="7.6640625" style="66" customWidth="1"/>
    <col min="8962" max="8962" width="5.6640625" style="66" customWidth="1"/>
    <col min="8963" max="8963" width="8.5546875" style="66" customWidth="1"/>
    <col min="8964" max="8964" width="17.33203125" style="66" customWidth="1"/>
    <col min="8965" max="8965" width="19.6640625" style="66" customWidth="1"/>
    <col min="8966" max="8969" width="16.6640625" style="66" customWidth="1"/>
    <col min="8970" max="8970" width="15.44140625" style="66" customWidth="1"/>
    <col min="8971" max="9216" width="9.109375" style="66"/>
    <col min="9217" max="9217" width="7.6640625" style="66" customWidth="1"/>
    <col min="9218" max="9218" width="5.6640625" style="66" customWidth="1"/>
    <col min="9219" max="9219" width="8.5546875" style="66" customWidth="1"/>
    <col min="9220" max="9220" width="17.33203125" style="66" customWidth="1"/>
    <col min="9221" max="9221" width="19.6640625" style="66" customWidth="1"/>
    <col min="9222" max="9225" width="16.6640625" style="66" customWidth="1"/>
    <col min="9226" max="9226" width="15.44140625" style="66" customWidth="1"/>
    <col min="9227" max="9472" width="9.109375" style="66"/>
    <col min="9473" max="9473" width="7.6640625" style="66" customWidth="1"/>
    <col min="9474" max="9474" width="5.6640625" style="66" customWidth="1"/>
    <col min="9475" max="9475" width="8.5546875" style="66" customWidth="1"/>
    <col min="9476" max="9476" width="17.33203125" style="66" customWidth="1"/>
    <col min="9477" max="9477" width="19.6640625" style="66" customWidth="1"/>
    <col min="9478" max="9481" width="16.6640625" style="66" customWidth="1"/>
    <col min="9482" max="9482" width="15.44140625" style="66" customWidth="1"/>
    <col min="9483" max="9728" width="9.109375" style="66"/>
    <col min="9729" max="9729" width="7.6640625" style="66" customWidth="1"/>
    <col min="9730" max="9730" width="5.6640625" style="66" customWidth="1"/>
    <col min="9731" max="9731" width="8.5546875" style="66" customWidth="1"/>
    <col min="9732" max="9732" width="17.33203125" style="66" customWidth="1"/>
    <col min="9733" max="9733" width="19.6640625" style="66" customWidth="1"/>
    <col min="9734" max="9737" width="16.6640625" style="66" customWidth="1"/>
    <col min="9738" max="9738" width="15.44140625" style="66" customWidth="1"/>
    <col min="9739" max="9984" width="9.109375" style="66"/>
    <col min="9985" max="9985" width="7.6640625" style="66" customWidth="1"/>
    <col min="9986" max="9986" width="5.6640625" style="66" customWidth="1"/>
    <col min="9987" max="9987" width="8.5546875" style="66" customWidth="1"/>
    <col min="9988" max="9988" width="17.33203125" style="66" customWidth="1"/>
    <col min="9989" max="9989" width="19.6640625" style="66" customWidth="1"/>
    <col min="9990" max="9993" width="16.6640625" style="66" customWidth="1"/>
    <col min="9994" max="9994" width="15.44140625" style="66" customWidth="1"/>
    <col min="9995" max="10240" width="9.109375" style="66"/>
    <col min="10241" max="10241" width="7.6640625" style="66" customWidth="1"/>
    <col min="10242" max="10242" width="5.6640625" style="66" customWidth="1"/>
    <col min="10243" max="10243" width="8.5546875" style="66" customWidth="1"/>
    <col min="10244" max="10244" width="17.33203125" style="66" customWidth="1"/>
    <col min="10245" max="10245" width="19.6640625" style="66" customWidth="1"/>
    <col min="10246" max="10249" width="16.6640625" style="66" customWidth="1"/>
    <col min="10250" max="10250" width="15.44140625" style="66" customWidth="1"/>
    <col min="10251" max="10496" width="9.109375" style="66"/>
    <col min="10497" max="10497" width="7.6640625" style="66" customWidth="1"/>
    <col min="10498" max="10498" width="5.6640625" style="66" customWidth="1"/>
    <col min="10499" max="10499" width="8.5546875" style="66" customWidth="1"/>
    <col min="10500" max="10500" width="17.33203125" style="66" customWidth="1"/>
    <col min="10501" max="10501" width="19.6640625" style="66" customWidth="1"/>
    <col min="10502" max="10505" width="16.6640625" style="66" customWidth="1"/>
    <col min="10506" max="10506" width="15.44140625" style="66" customWidth="1"/>
    <col min="10507" max="10752" width="9.109375" style="66"/>
    <col min="10753" max="10753" width="7.6640625" style="66" customWidth="1"/>
    <col min="10754" max="10754" width="5.6640625" style="66" customWidth="1"/>
    <col min="10755" max="10755" width="8.5546875" style="66" customWidth="1"/>
    <col min="10756" max="10756" width="17.33203125" style="66" customWidth="1"/>
    <col min="10757" max="10757" width="19.6640625" style="66" customWidth="1"/>
    <col min="10758" max="10761" width="16.6640625" style="66" customWidth="1"/>
    <col min="10762" max="10762" width="15.44140625" style="66" customWidth="1"/>
    <col min="10763" max="11008" width="9.109375" style="66"/>
    <col min="11009" max="11009" width="7.6640625" style="66" customWidth="1"/>
    <col min="11010" max="11010" width="5.6640625" style="66" customWidth="1"/>
    <col min="11011" max="11011" width="8.5546875" style="66" customWidth="1"/>
    <col min="11012" max="11012" width="17.33203125" style="66" customWidth="1"/>
    <col min="11013" max="11013" width="19.6640625" style="66" customWidth="1"/>
    <col min="11014" max="11017" width="16.6640625" style="66" customWidth="1"/>
    <col min="11018" max="11018" width="15.44140625" style="66" customWidth="1"/>
    <col min="11019" max="11264" width="9.109375" style="66"/>
    <col min="11265" max="11265" width="7.6640625" style="66" customWidth="1"/>
    <col min="11266" max="11266" width="5.6640625" style="66" customWidth="1"/>
    <col min="11267" max="11267" width="8.5546875" style="66" customWidth="1"/>
    <col min="11268" max="11268" width="17.33203125" style="66" customWidth="1"/>
    <col min="11269" max="11269" width="19.6640625" style="66" customWidth="1"/>
    <col min="11270" max="11273" width="16.6640625" style="66" customWidth="1"/>
    <col min="11274" max="11274" width="15.44140625" style="66" customWidth="1"/>
    <col min="11275" max="11520" width="9.109375" style="66"/>
    <col min="11521" max="11521" width="7.6640625" style="66" customWidth="1"/>
    <col min="11522" max="11522" width="5.6640625" style="66" customWidth="1"/>
    <col min="11523" max="11523" width="8.5546875" style="66" customWidth="1"/>
    <col min="11524" max="11524" width="17.33203125" style="66" customWidth="1"/>
    <col min="11525" max="11525" width="19.6640625" style="66" customWidth="1"/>
    <col min="11526" max="11529" width="16.6640625" style="66" customWidth="1"/>
    <col min="11530" max="11530" width="15.44140625" style="66" customWidth="1"/>
    <col min="11531" max="11776" width="9.109375" style="66"/>
    <col min="11777" max="11777" width="7.6640625" style="66" customWidth="1"/>
    <col min="11778" max="11778" width="5.6640625" style="66" customWidth="1"/>
    <col min="11779" max="11779" width="8.5546875" style="66" customWidth="1"/>
    <col min="11780" max="11780" width="17.33203125" style="66" customWidth="1"/>
    <col min="11781" max="11781" width="19.6640625" style="66" customWidth="1"/>
    <col min="11782" max="11785" width="16.6640625" style="66" customWidth="1"/>
    <col min="11786" max="11786" width="15.44140625" style="66" customWidth="1"/>
    <col min="11787" max="12032" width="9.109375" style="66"/>
    <col min="12033" max="12033" width="7.6640625" style="66" customWidth="1"/>
    <col min="12034" max="12034" width="5.6640625" style="66" customWidth="1"/>
    <col min="12035" max="12035" width="8.5546875" style="66" customWidth="1"/>
    <col min="12036" max="12036" width="17.33203125" style="66" customWidth="1"/>
    <col min="12037" max="12037" width="19.6640625" style="66" customWidth="1"/>
    <col min="12038" max="12041" width="16.6640625" style="66" customWidth="1"/>
    <col min="12042" max="12042" width="15.44140625" style="66" customWidth="1"/>
    <col min="12043" max="12288" width="9.109375" style="66"/>
    <col min="12289" max="12289" width="7.6640625" style="66" customWidth="1"/>
    <col min="12290" max="12290" width="5.6640625" style="66" customWidth="1"/>
    <col min="12291" max="12291" width="8.5546875" style="66" customWidth="1"/>
    <col min="12292" max="12292" width="17.33203125" style="66" customWidth="1"/>
    <col min="12293" max="12293" width="19.6640625" style="66" customWidth="1"/>
    <col min="12294" max="12297" width="16.6640625" style="66" customWidth="1"/>
    <col min="12298" max="12298" width="15.44140625" style="66" customWidth="1"/>
    <col min="12299" max="12544" width="9.109375" style="66"/>
    <col min="12545" max="12545" width="7.6640625" style="66" customWidth="1"/>
    <col min="12546" max="12546" width="5.6640625" style="66" customWidth="1"/>
    <col min="12547" max="12547" width="8.5546875" style="66" customWidth="1"/>
    <col min="12548" max="12548" width="17.33203125" style="66" customWidth="1"/>
    <col min="12549" max="12549" width="19.6640625" style="66" customWidth="1"/>
    <col min="12550" max="12553" width="16.6640625" style="66" customWidth="1"/>
    <col min="12554" max="12554" width="15.44140625" style="66" customWidth="1"/>
    <col min="12555" max="12800" width="9.109375" style="66"/>
    <col min="12801" max="12801" width="7.6640625" style="66" customWidth="1"/>
    <col min="12802" max="12802" width="5.6640625" style="66" customWidth="1"/>
    <col min="12803" max="12803" width="8.5546875" style="66" customWidth="1"/>
    <col min="12804" max="12804" width="17.33203125" style="66" customWidth="1"/>
    <col min="12805" max="12805" width="19.6640625" style="66" customWidth="1"/>
    <col min="12806" max="12809" width="16.6640625" style="66" customWidth="1"/>
    <col min="12810" max="12810" width="15.44140625" style="66" customWidth="1"/>
    <col min="12811" max="13056" width="9.109375" style="66"/>
    <col min="13057" max="13057" width="7.6640625" style="66" customWidth="1"/>
    <col min="13058" max="13058" width="5.6640625" style="66" customWidth="1"/>
    <col min="13059" max="13059" width="8.5546875" style="66" customWidth="1"/>
    <col min="13060" max="13060" width="17.33203125" style="66" customWidth="1"/>
    <col min="13061" max="13061" width="19.6640625" style="66" customWidth="1"/>
    <col min="13062" max="13065" width="16.6640625" style="66" customWidth="1"/>
    <col min="13066" max="13066" width="15.44140625" style="66" customWidth="1"/>
    <col min="13067" max="13312" width="9.109375" style="66"/>
    <col min="13313" max="13313" width="7.6640625" style="66" customWidth="1"/>
    <col min="13314" max="13314" width="5.6640625" style="66" customWidth="1"/>
    <col min="13315" max="13315" width="8.5546875" style="66" customWidth="1"/>
    <col min="13316" max="13316" width="17.33203125" style="66" customWidth="1"/>
    <col min="13317" max="13317" width="19.6640625" style="66" customWidth="1"/>
    <col min="13318" max="13321" width="16.6640625" style="66" customWidth="1"/>
    <col min="13322" max="13322" width="15.44140625" style="66" customWidth="1"/>
    <col min="13323" max="13568" width="9.109375" style="66"/>
    <col min="13569" max="13569" width="7.6640625" style="66" customWidth="1"/>
    <col min="13570" max="13570" width="5.6640625" style="66" customWidth="1"/>
    <col min="13571" max="13571" width="8.5546875" style="66" customWidth="1"/>
    <col min="13572" max="13572" width="17.33203125" style="66" customWidth="1"/>
    <col min="13573" max="13573" width="19.6640625" style="66" customWidth="1"/>
    <col min="13574" max="13577" width="16.6640625" style="66" customWidth="1"/>
    <col min="13578" max="13578" width="15.44140625" style="66" customWidth="1"/>
    <col min="13579" max="13824" width="9.109375" style="66"/>
    <col min="13825" max="13825" width="7.6640625" style="66" customWidth="1"/>
    <col min="13826" max="13826" width="5.6640625" style="66" customWidth="1"/>
    <col min="13827" max="13827" width="8.5546875" style="66" customWidth="1"/>
    <col min="13828" max="13828" width="17.33203125" style="66" customWidth="1"/>
    <col min="13829" max="13829" width="19.6640625" style="66" customWidth="1"/>
    <col min="13830" max="13833" width="16.6640625" style="66" customWidth="1"/>
    <col min="13834" max="13834" width="15.44140625" style="66" customWidth="1"/>
    <col min="13835" max="14080" width="9.109375" style="66"/>
    <col min="14081" max="14081" width="7.6640625" style="66" customWidth="1"/>
    <col min="14082" max="14082" width="5.6640625" style="66" customWidth="1"/>
    <col min="14083" max="14083" width="8.5546875" style="66" customWidth="1"/>
    <col min="14084" max="14084" width="17.33203125" style="66" customWidth="1"/>
    <col min="14085" max="14085" width="19.6640625" style="66" customWidth="1"/>
    <col min="14086" max="14089" width="16.6640625" style="66" customWidth="1"/>
    <col min="14090" max="14090" width="15.44140625" style="66" customWidth="1"/>
    <col min="14091" max="14336" width="9.109375" style="66"/>
    <col min="14337" max="14337" width="7.6640625" style="66" customWidth="1"/>
    <col min="14338" max="14338" width="5.6640625" style="66" customWidth="1"/>
    <col min="14339" max="14339" width="8.5546875" style="66" customWidth="1"/>
    <col min="14340" max="14340" width="17.33203125" style="66" customWidth="1"/>
    <col min="14341" max="14341" width="19.6640625" style="66" customWidth="1"/>
    <col min="14342" max="14345" width="16.6640625" style="66" customWidth="1"/>
    <col min="14346" max="14346" width="15.44140625" style="66" customWidth="1"/>
    <col min="14347" max="14592" width="9.109375" style="66"/>
    <col min="14593" max="14593" width="7.6640625" style="66" customWidth="1"/>
    <col min="14594" max="14594" width="5.6640625" style="66" customWidth="1"/>
    <col min="14595" max="14595" width="8.5546875" style="66" customWidth="1"/>
    <col min="14596" max="14596" width="17.33203125" style="66" customWidth="1"/>
    <col min="14597" max="14597" width="19.6640625" style="66" customWidth="1"/>
    <col min="14598" max="14601" width="16.6640625" style="66" customWidth="1"/>
    <col min="14602" max="14602" width="15.44140625" style="66" customWidth="1"/>
    <col min="14603" max="14848" width="9.109375" style="66"/>
    <col min="14849" max="14849" width="7.6640625" style="66" customWidth="1"/>
    <col min="14850" max="14850" width="5.6640625" style="66" customWidth="1"/>
    <col min="14851" max="14851" width="8.5546875" style="66" customWidth="1"/>
    <col min="14852" max="14852" width="17.33203125" style="66" customWidth="1"/>
    <col min="14853" max="14853" width="19.6640625" style="66" customWidth="1"/>
    <col min="14854" max="14857" width="16.6640625" style="66" customWidth="1"/>
    <col min="14858" max="14858" width="15.44140625" style="66" customWidth="1"/>
    <col min="14859" max="15104" width="9.109375" style="66"/>
    <col min="15105" max="15105" width="7.6640625" style="66" customWidth="1"/>
    <col min="15106" max="15106" width="5.6640625" style="66" customWidth="1"/>
    <col min="15107" max="15107" width="8.5546875" style="66" customWidth="1"/>
    <col min="15108" max="15108" width="17.33203125" style="66" customWidth="1"/>
    <col min="15109" max="15109" width="19.6640625" style="66" customWidth="1"/>
    <col min="15110" max="15113" width="16.6640625" style="66" customWidth="1"/>
    <col min="15114" max="15114" width="15.44140625" style="66" customWidth="1"/>
    <col min="15115" max="15360" width="9.109375" style="66"/>
    <col min="15361" max="15361" width="7.6640625" style="66" customWidth="1"/>
    <col min="15362" max="15362" width="5.6640625" style="66" customWidth="1"/>
    <col min="15363" max="15363" width="8.5546875" style="66" customWidth="1"/>
    <col min="15364" max="15364" width="17.33203125" style="66" customWidth="1"/>
    <col min="15365" max="15365" width="19.6640625" style="66" customWidth="1"/>
    <col min="15366" max="15369" width="16.6640625" style="66" customWidth="1"/>
    <col min="15370" max="15370" width="15.44140625" style="66" customWidth="1"/>
    <col min="15371" max="15616" width="9.109375" style="66"/>
    <col min="15617" max="15617" width="7.6640625" style="66" customWidth="1"/>
    <col min="15618" max="15618" width="5.6640625" style="66" customWidth="1"/>
    <col min="15619" max="15619" width="8.5546875" style="66" customWidth="1"/>
    <col min="15620" max="15620" width="17.33203125" style="66" customWidth="1"/>
    <col min="15621" max="15621" width="19.6640625" style="66" customWidth="1"/>
    <col min="15622" max="15625" width="16.6640625" style="66" customWidth="1"/>
    <col min="15626" max="15626" width="15.44140625" style="66" customWidth="1"/>
    <col min="15627" max="15872" width="9.109375" style="66"/>
    <col min="15873" max="15873" width="7.6640625" style="66" customWidth="1"/>
    <col min="15874" max="15874" width="5.6640625" style="66" customWidth="1"/>
    <col min="15875" max="15875" width="8.5546875" style="66" customWidth="1"/>
    <col min="15876" max="15876" width="17.33203125" style="66" customWidth="1"/>
    <col min="15877" max="15877" width="19.6640625" style="66" customWidth="1"/>
    <col min="15878" max="15881" width="16.6640625" style="66" customWidth="1"/>
    <col min="15882" max="15882" width="15.44140625" style="66" customWidth="1"/>
    <col min="15883" max="16128" width="9.109375" style="66"/>
    <col min="16129" max="16129" width="7.6640625" style="66" customWidth="1"/>
    <col min="16130" max="16130" width="5.6640625" style="66" customWidth="1"/>
    <col min="16131" max="16131" width="8.5546875" style="66" customWidth="1"/>
    <col min="16132" max="16132" width="17.33203125" style="66" customWidth="1"/>
    <col min="16133" max="16133" width="19.6640625" style="66" customWidth="1"/>
    <col min="16134" max="16137" width="16.6640625" style="66" customWidth="1"/>
    <col min="16138" max="16138" width="15.44140625" style="66" customWidth="1"/>
    <col min="16139" max="16384" width="9.109375" style="66"/>
  </cols>
  <sheetData>
    <row r="1" spans="1:10" ht="21.75" customHeight="1" x14ac:dyDescent="0.25">
      <c r="A1" s="1" t="s">
        <v>0</v>
      </c>
      <c r="B1" s="65"/>
      <c r="C1" s="65"/>
      <c r="D1" s="2">
        <f>+'[1]Schedule A-Enrollment'!D1:E1</f>
        <v>0</v>
      </c>
      <c r="E1" s="3"/>
      <c r="F1" s="290" t="s">
        <v>130</v>
      </c>
      <c r="G1" s="291"/>
      <c r="H1" s="291"/>
      <c r="I1" s="291"/>
      <c r="J1" s="292"/>
    </row>
    <row r="2" spans="1:10" ht="63.75" customHeight="1" x14ac:dyDescent="0.25">
      <c r="A2" s="67"/>
      <c r="B2" s="68"/>
      <c r="C2" s="5"/>
      <c r="D2" s="5"/>
      <c r="E2" s="5"/>
      <c r="F2" s="6" t="s">
        <v>1</v>
      </c>
      <c r="G2" s="293" t="s">
        <v>2</v>
      </c>
      <c r="H2" s="294"/>
      <c r="I2" s="295" t="s">
        <v>3</v>
      </c>
      <c r="J2" s="294"/>
    </row>
    <row r="3" spans="1:10" ht="17.399999999999999" x14ac:dyDescent="0.25">
      <c r="A3" s="69"/>
      <c r="B3" s="7" t="s">
        <v>4</v>
      </c>
      <c r="C3" s="5"/>
      <c r="D3" s="5"/>
      <c r="E3" s="5"/>
      <c r="F3" s="6"/>
      <c r="G3" s="8" t="s">
        <v>5</v>
      </c>
      <c r="H3" s="9" t="s">
        <v>6</v>
      </c>
      <c r="I3" s="10" t="s">
        <v>5</v>
      </c>
      <c r="J3" s="11" t="s">
        <v>6</v>
      </c>
    </row>
    <row r="4" spans="1:10" ht="15.9" customHeight="1" x14ac:dyDescent="0.3">
      <c r="A4" s="12">
        <v>100</v>
      </c>
      <c r="B4" s="13" t="s">
        <v>129</v>
      </c>
      <c r="C4" s="70"/>
      <c r="D4" s="71"/>
      <c r="E4" s="71"/>
      <c r="F4" s="72"/>
      <c r="G4" s="73"/>
      <c r="H4" s="74"/>
      <c r="I4" s="75"/>
      <c r="J4" s="76"/>
    </row>
    <row r="5" spans="1:10" ht="15.9" customHeight="1" x14ac:dyDescent="0.25">
      <c r="A5" s="77"/>
      <c r="B5" s="78">
        <v>120</v>
      </c>
      <c r="C5" s="79" t="s">
        <v>7</v>
      </c>
      <c r="D5" s="79"/>
      <c r="E5" s="79"/>
      <c r="F5" s="80"/>
      <c r="G5" s="75"/>
      <c r="H5" s="74"/>
      <c r="I5" s="75"/>
      <c r="J5" s="81"/>
    </row>
    <row r="6" spans="1:10" ht="15.9" customHeight="1" x14ac:dyDescent="0.25">
      <c r="A6" s="77"/>
      <c r="B6" s="78"/>
      <c r="C6" s="15">
        <v>121</v>
      </c>
      <c r="D6" s="16" t="s">
        <v>8</v>
      </c>
      <c r="E6" s="16"/>
      <c r="F6" s="82"/>
      <c r="G6" s="75"/>
      <c r="H6" s="74"/>
      <c r="I6" s="75"/>
      <c r="J6" s="74"/>
    </row>
    <row r="7" spans="1:10" ht="15.9" customHeight="1" x14ac:dyDescent="0.25">
      <c r="A7" s="77"/>
      <c r="B7" s="78"/>
      <c r="C7" s="78"/>
      <c r="D7" s="83"/>
      <c r="E7" s="79"/>
      <c r="F7" s="82"/>
      <c r="G7" s="75"/>
      <c r="H7" s="74"/>
      <c r="I7" s="75"/>
      <c r="J7" s="74"/>
    </row>
    <row r="8" spans="1:10" ht="15.9" customHeight="1" x14ac:dyDescent="0.25">
      <c r="A8" s="77"/>
      <c r="B8" s="78"/>
      <c r="C8" s="78" t="s">
        <v>9</v>
      </c>
      <c r="D8" s="79"/>
      <c r="E8" s="79"/>
      <c r="F8" s="84"/>
      <c r="G8" s="85" t="e">
        <f>'Schedule A-Enrollment'!D45</f>
        <v>#DIV/0!</v>
      </c>
      <c r="H8" s="86" t="e">
        <f>+G8*F8</f>
        <v>#DIV/0!</v>
      </c>
      <c r="I8" s="85" t="e">
        <f>'Schedule A-Enrollment'!E45</f>
        <v>#DIV/0!</v>
      </c>
      <c r="J8" s="86" t="e">
        <f>+I8*F8</f>
        <v>#DIV/0!</v>
      </c>
    </row>
    <row r="9" spans="1:10" ht="15.9" customHeight="1" x14ac:dyDescent="0.25">
      <c r="A9" s="87"/>
      <c r="B9" s="88"/>
      <c r="C9" s="88"/>
      <c r="D9" s="88"/>
      <c r="E9" s="89"/>
      <c r="F9" s="90"/>
      <c r="G9" s="75"/>
      <c r="H9" s="74"/>
      <c r="I9" s="75"/>
      <c r="J9" s="74"/>
    </row>
    <row r="10" spans="1:10" ht="15.9" customHeight="1" x14ac:dyDescent="0.25">
      <c r="A10" s="87"/>
      <c r="B10" s="88"/>
      <c r="C10" s="88"/>
      <c r="D10" s="88"/>
      <c r="E10" s="89"/>
      <c r="F10" s="91"/>
      <c r="G10" s="75"/>
      <c r="H10" s="74"/>
      <c r="I10" s="75"/>
      <c r="J10" s="74"/>
    </row>
    <row r="11" spans="1:10" ht="15.9" customHeight="1" x14ac:dyDescent="0.25">
      <c r="A11" s="77"/>
      <c r="B11" s="78"/>
      <c r="C11" s="78" t="s">
        <v>10</v>
      </c>
      <c r="D11" s="79"/>
      <c r="E11" s="79"/>
      <c r="F11" s="84"/>
      <c r="G11" s="85" t="e">
        <f>'Schedule A-Enrollment'!D51</f>
        <v>#DIV/0!</v>
      </c>
      <c r="H11" s="86" t="e">
        <f t="shared" ref="H11:H25" si="0">+G11*F11</f>
        <v>#DIV/0!</v>
      </c>
      <c r="I11" s="85" t="e">
        <f>'Schedule A-Enrollment'!E51</f>
        <v>#DIV/0!</v>
      </c>
      <c r="J11" s="86" t="e">
        <f t="shared" ref="J11:J25" si="1">+I11*F11</f>
        <v>#DIV/0!</v>
      </c>
    </row>
    <row r="12" spans="1:10" ht="15.9" customHeight="1" x14ac:dyDescent="0.25">
      <c r="A12" s="87"/>
      <c r="B12" s="88"/>
      <c r="C12" s="88"/>
      <c r="D12" s="88"/>
      <c r="E12" s="89"/>
      <c r="F12" s="84"/>
      <c r="G12" s="92"/>
      <c r="H12" s="93"/>
      <c r="I12" s="92"/>
      <c r="J12" s="93"/>
    </row>
    <row r="13" spans="1:10" ht="15.9" customHeight="1" x14ac:dyDescent="0.25">
      <c r="A13" s="87"/>
      <c r="B13" s="88"/>
      <c r="C13" s="88"/>
      <c r="D13" s="88"/>
      <c r="E13" s="89"/>
      <c r="F13" s="84"/>
      <c r="G13" s="92"/>
      <c r="H13" s="93"/>
      <c r="I13" s="92"/>
      <c r="J13" s="93"/>
    </row>
    <row r="14" spans="1:10" ht="15.9" customHeight="1" x14ac:dyDescent="0.25">
      <c r="A14" s="94" t="s">
        <v>11</v>
      </c>
      <c r="B14" s="95"/>
      <c r="C14" s="95"/>
      <c r="D14" s="95"/>
      <c r="E14" s="96"/>
      <c r="F14" s="84"/>
      <c r="G14" s="97" t="e">
        <f>'Schedule A-Enrollment'!D55</f>
        <v>#DIV/0!</v>
      </c>
      <c r="H14" s="98" t="e">
        <f t="shared" si="0"/>
        <v>#DIV/0!</v>
      </c>
      <c r="I14" s="97" t="e">
        <f>'Schedule A-Enrollment'!E55</f>
        <v>#DIV/0!</v>
      </c>
      <c r="J14" s="98" t="e">
        <f t="shared" si="1"/>
        <v>#DIV/0!</v>
      </c>
    </row>
    <row r="15" spans="1:10" ht="15.9" customHeight="1" x14ac:dyDescent="0.25">
      <c r="A15" s="87"/>
      <c r="B15" s="88"/>
      <c r="C15" s="88"/>
      <c r="D15" s="88"/>
      <c r="E15" s="89"/>
      <c r="F15" s="99"/>
      <c r="G15" s="100"/>
      <c r="H15" s="86">
        <f t="shared" si="0"/>
        <v>0</v>
      </c>
      <c r="I15" s="100"/>
      <c r="J15" s="86">
        <f t="shared" si="1"/>
        <v>0</v>
      </c>
    </row>
    <row r="16" spans="1:10" ht="15.9" customHeight="1" x14ac:dyDescent="0.25">
      <c r="A16" s="87"/>
      <c r="B16" s="88"/>
      <c r="C16" s="88"/>
      <c r="D16" s="88"/>
      <c r="E16" s="89"/>
      <c r="F16" s="84"/>
      <c r="G16" s="100"/>
      <c r="H16" s="86">
        <f t="shared" si="0"/>
        <v>0</v>
      </c>
      <c r="I16" s="100"/>
      <c r="J16" s="86">
        <f t="shared" si="1"/>
        <v>0</v>
      </c>
    </row>
    <row r="17" spans="1:10" ht="15.9" customHeight="1" x14ac:dyDescent="0.25">
      <c r="A17" s="87"/>
      <c r="B17" s="88"/>
      <c r="C17" s="88"/>
      <c r="D17" s="88"/>
      <c r="E17" s="89"/>
      <c r="F17" s="84"/>
      <c r="G17" s="100"/>
      <c r="H17" s="86">
        <f t="shared" si="0"/>
        <v>0</v>
      </c>
      <c r="I17" s="100"/>
      <c r="J17" s="86">
        <f t="shared" si="1"/>
        <v>0</v>
      </c>
    </row>
    <row r="18" spans="1:10" ht="15.9" customHeight="1" x14ac:dyDescent="0.25">
      <c r="A18" s="87"/>
      <c r="B18" s="88"/>
      <c r="C18" s="88"/>
      <c r="D18" s="88"/>
      <c r="E18" s="89"/>
      <c r="F18" s="84"/>
      <c r="G18" s="100"/>
      <c r="H18" s="86">
        <f t="shared" si="0"/>
        <v>0</v>
      </c>
      <c r="I18" s="100"/>
      <c r="J18" s="86">
        <f t="shared" si="1"/>
        <v>0</v>
      </c>
    </row>
    <row r="19" spans="1:10" ht="15.9" customHeight="1" x14ac:dyDescent="0.25">
      <c r="A19" s="87"/>
      <c r="B19" s="88"/>
      <c r="C19" s="88"/>
      <c r="D19" s="88"/>
      <c r="E19" s="89"/>
      <c r="F19" s="84"/>
      <c r="G19" s="100"/>
      <c r="H19" s="86">
        <f t="shared" si="0"/>
        <v>0</v>
      </c>
      <c r="I19" s="100"/>
      <c r="J19" s="86">
        <f t="shared" si="1"/>
        <v>0</v>
      </c>
    </row>
    <row r="20" spans="1:10" ht="15.9" customHeight="1" x14ac:dyDescent="0.25">
      <c r="A20" s="87"/>
      <c r="B20" s="88"/>
      <c r="C20" s="88"/>
      <c r="D20" s="88"/>
      <c r="E20" s="89"/>
      <c r="F20" s="84"/>
      <c r="G20" s="100"/>
      <c r="H20" s="86">
        <f t="shared" si="0"/>
        <v>0</v>
      </c>
      <c r="I20" s="100"/>
      <c r="J20" s="86">
        <f t="shared" si="1"/>
        <v>0</v>
      </c>
    </row>
    <row r="21" spans="1:10" ht="15.9" customHeight="1" x14ac:dyDescent="0.25">
      <c r="A21" s="87"/>
      <c r="B21" s="88"/>
      <c r="C21" s="88"/>
      <c r="D21" s="88"/>
      <c r="E21" s="89"/>
      <c r="F21" s="84"/>
      <c r="G21" s="100"/>
      <c r="H21" s="86">
        <f t="shared" si="0"/>
        <v>0</v>
      </c>
      <c r="I21" s="100"/>
      <c r="J21" s="86">
        <f t="shared" si="1"/>
        <v>0</v>
      </c>
    </row>
    <row r="22" spans="1:10" ht="15.9" customHeight="1" x14ac:dyDescent="0.25">
      <c r="A22" s="87"/>
      <c r="B22" s="88"/>
      <c r="C22" s="88"/>
      <c r="D22" s="88"/>
      <c r="E22" s="89"/>
      <c r="F22" s="99"/>
      <c r="G22" s="100"/>
      <c r="H22" s="86">
        <f t="shared" si="0"/>
        <v>0</v>
      </c>
      <c r="I22" s="100"/>
      <c r="J22" s="86">
        <f t="shared" si="1"/>
        <v>0</v>
      </c>
    </row>
    <row r="23" spans="1:10" ht="15.9" customHeight="1" x14ac:dyDescent="0.25">
      <c r="A23" s="101"/>
      <c r="B23" s="102"/>
      <c r="C23" s="102"/>
      <c r="D23" s="103"/>
      <c r="E23" s="103"/>
      <c r="F23" s="84"/>
      <c r="G23" s="100"/>
      <c r="H23" s="86">
        <f t="shared" si="0"/>
        <v>0</v>
      </c>
      <c r="I23" s="100"/>
      <c r="J23" s="86">
        <f t="shared" si="1"/>
        <v>0</v>
      </c>
    </row>
    <row r="24" spans="1:10" ht="15.9" customHeight="1" x14ac:dyDescent="0.25">
      <c r="A24" s="101"/>
      <c r="B24" s="102"/>
      <c r="C24" s="102"/>
      <c r="D24" s="103"/>
      <c r="E24" s="103"/>
      <c r="F24" s="84"/>
      <c r="G24" s="100"/>
      <c r="H24" s="86">
        <f t="shared" si="0"/>
        <v>0</v>
      </c>
      <c r="I24" s="100"/>
      <c r="J24" s="86">
        <f t="shared" si="1"/>
        <v>0</v>
      </c>
    </row>
    <row r="25" spans="1:10" ht="15.9" customHeight="1" x14ac:dyDescent="0.25">
      <c r="A25" s="101"/>
      <c r="B25" s="102"/>
      <c r="C25" s="102"/>
      <c r="D25" s="103"/>
      <c r="E25" s="103"/>
      <c r="F25" s="104"/>
      <c r="G25" s="105"/>
      <c r="H25" s="86">
        <f t="shared" si="0"/>
        <v>0</v>
      </c>
      <c r="I25" s="105"/>
      <c r="J25" s="86">
        <f t="shared" si="1"/>
        <v>0</v>
      </c>
    </row>
    <row r="26" spans="1:10" ht="15.9" customHeight="1" x14ac:dyDescent="0.25">
      <c r="A26" s="77"/>
      <c r="B26" s="78"/>
      <c r="C26" s="78"/>
      <c r="D26" s="79" t="s">
        <v>12</v>
      </c>
      <c r="E26" s="79"/>
      <c r="F26" s="106">
        <f>SUM(F5:F25)</f>
        <v>0</v>
      </c>
      <c r="G26" s="107"/>
      <c r="H26" s="106" t="e">
        <f>SUM(H5:H25)</f>
        <v>#DIV/0!</v>
      </c>
      <c r="I26" s="107"/>
      <c r="J26" s="106" t="e">
        <f>SUM(J5:J25)</f>
        <v>#DIV/0!</v>
      </c>
    </row>
    <row r="27" spans="1:10" ht="15.9" customHeight="1" x14ac:dyDescent="0.25">
      <c r="A27" s="14"/>
      <c r="B27" s="15"/>
      <c r="C27" s="15"/>
      <c r="D27" s="16" t="s">
        <v>13</v>
      </c>
      <c r="E27" s="16"/>
      <c r="F27" s="17" t="e">
        <f>+G27+I27</f>
        <v>#DIV/0!</v>
      </c>
      <c r="G27" s="18" t="e">
        <f>+H26/F26</f>
        <v>#DIV/0!</v>
      </c>
      <c r="H27" s="19"/>
      <c r="I27" s="18" t="e">
        <f>+J26/F26</f>
        <v>#DIV/0!</v>
      </c>
      <c r="J27" s="20"/>
    </row>
    <row r="28" spans="1:10" ht="15.9" customHeight="1" x14ac:dyDescent="0.25">
      <c r="A28" s="77"/>
      <c r="B28" s="78">
        <v>170</v>
      </c>
      <c r="C28" s="79" t="s">
        <v>14</v>
      </c>
      <c r="D28" s="79"/>
      <c r="E28" s="79"/>
      <c r="F28" s="84"/>
      <c r="G28" s="73"/>
      <c r="H28" s="108"/>
      <c r="I28" s="73"/>
      <c r="J28" s="108"/>
    </row>
    <row r="29" spans="1:10" ht="15.9" customHeight="1" x14ac:dyDescent="0.25">
      <c r="A29" s="77"/>
      <c r="B29" s="78">
        <v>180</v>
      </c>
      <c r="C29" s="79" t="s">
        <v>15</v>
      </c>
      <c r="D29" s="79"/>
      <c r="E29" s="79"/>
      <c r="F29" s="84"/>
      <c r="G29" s="73"/>
      <c r="H29" s="108"/>
      <c r="I29" s="73"/>
      <c r="J29" s="108"/>
    </row>
    <row r="30" spans="1:10" ht="15.9" customHeight="1" x14ac:dyDescent="0.25">
      <c r="A30" s="77"/>
      <c r="B30" s="78"/>
      <c r="C30" s="15">
        <v>181</v>
      </c>
      <c r="D30" s="16" t="s">
        <v>16</v>
      </c>
      <c r="E30" s="16"/>
      <c r="F30" s="84"/>
      <c r="G30" s="73"/>
      <c r="H30" s="108"/>
      <c r="I30" s="73"/>
      <c r="J30" s="108"/>
    </row>
    <row r="31" spans="1:10" ht="15.9" customHeight="1" x14ac:dyDescent="0.25">
      <c r="A31" s="77"/>
      <c r="B31" s="78"/>
      <c r="C31" s="15">
        <v>182</v>
      </c>
      <c r="D31" s="16" t="s">
        <v>17</v>
      </c>
      <c r="E31" s="16"/>
      <c r="F31" s="84"/>
      <c r="G31" s="73"/>
      <c r="H31" s="108"/>
      <c r="I31" s="73"/>
      <c r="J31" s="108"/>
    </row>
    <row r="32" spans="1:10" ht="15.9" customHeight="1" x14ac:dyDescent="0.25">
      <c r="A32" s="77"/>
      <c r="B32" s="78"/>
      <c r="C32" s="15">
        <v>183</v>
      </c>
      <c r="D32" s="16" t="s">
        <v>18</v>
      </c>
      <c r="E32" s="16"/>
      <c r="F32" s="84"/>
      <c r="G32" s="73"/>
      <c r="H32" s="108"/>
      <c r="I32" s="73"/>
      <c r="J32" s="108"/>
    </row>
    <row r="33" spans="1:10" ht="15.9" customHeight="1" x14ac:dyDescent="0.25">
      <c r="A33" s="77"/>
      <c r="B33" s="78"/>
      <c r="C33" s="15">
        <v>184</v>
      </c>
      <c r="D33" s="16" t="s">
        <v>19</v>
      </c>
      <c r="E33" s="16"/>
      <c r="F33" s="84"/>
      <c r="G33" s="73"/>
      <c r="H33" s="108"/>
      <c r="I33" s="73"/>
      <c r="J33" s="108"/>
    </row>
    <row r="34" spans="1:10" ht="15.9" customHeight="1" x14ac:dyDescent="0.25">
      <c r="A34" s="77"/>
      <c r="B34" s="78"/>
      <c r="C34" s="15">
        <v>186</v>
      </c>
      <c r="D34" s="16" t="s">
        <v>20</v>
      </c>
      <c r="E34" s="16"/>
      <c r="F34" s="84"/>
      <c r="G34" s="73"/>
      <c r="H34" s="108"/>
      <c r="I34" s="73"/>
      <c r="J34" s="108"/>
    </row>
    <row r="35" spans="1:10" ht="15.9" customHeight="1" x14ac:dyDescent="0.25">
      <c r="A35" s="77"/>
      <c r="B35" s="78"/>
      <c r="C35" s="15">
        <v>189</v>
      </c>
      <c r="D35" s="16" t="s">
        <v>21</v>
      </c>
      <c r="E35" s="16"/>
      <c r="F35" s="84"/>
      <c r="G35" s="21" t="s">
        <v>22</v>
      </c>
      <c r="H35" s="22"/>
      <c r="I35" s="22"/>
      <c r="J35" s="23"/>
    </row>
    <row r="36" spans="1:10" ht="15.9" customHeight="1" x14ac:dyDescent="0.25">
      <c r="A36" s="77"/>
      <c r="B36" s="78"/>
      <c r="C36" s="16" t="s">
        <v>23</v>
      </c>
      <c r="D36" s="109"/>
      <c r="E36" s="16"/>
      <c r="F36" s="106">
        <f>SUM(F28:F35)</f>
        <v>0</v>
      </c>
      <c r="G36" s="18" t="e">
        <f>+G27</f>
        <v>#DIV/0!</v>
      </c>
      <c r="H36" s="110" t="e">
        <f>+G36*F36</f>
        <v>#DIV/0!</v>
      </c>
      <c r="I36" s="18" t="e">
        <f>+I27</f>
        <v>#DIV/0!</v>
      </c>
      <c r="J36" s="110" t="e">
        <f>+I36*F36</f>
        <v>#DIV/0!</v>
      </c>
    </row>
    <row r="37" spans="1:10" ht="15.9" customHeight="1" x14ac:dyDescent="0.25">
      <c r="A37" s="77"/>
      <c r="B37" s="78"/>
      <c r="C37" s="15"/>
      <c r="D37" s="16"/>
      <c r="E37" s="16"/>
      <c r="F37" s="91"/>
      <c r="G37" s="75"/>
      <c r="H37" s="111"/>
      <c r="I37" s="75"/>
      <c r="J37" s="112"/>
    </row>
    <row r="38" spans="1:10" ht="15.9" customHeight="1" x14ac:dyDescent="0.25">
      <c r="A38" s="77"/>
      <c r="B38" s="78">
        <v>190</v>
      </c>
      <c r="C38" s="83" t="s">
        <v>24</v>
      </c>
      <c r="D38" s="16"/>
      <c r="E38" s="16"/>
      <c r="F38" s="91"/>
      <c r="G38" s="75"/>
      <c r="H38" s="111"/>
      <c r="I38" s="75"/>
      <c r="J38" s="111"/>
    </row>
    <row r="39" spans="1:10" ht="15.9" customHeight="1" x14ac:dyDescent="0.25">
      <c r="A39" s="77"/>
      <c r="B39" s="78"/>
      <c r="C39" s="15"/>
      <c r="D39" s="79" t="s">
        <v>25</v>
      </c>
      <c r="E39" s="16"/>
      <c r="F39" s="91"/>
      <c r="G39" s="75"/>
      <c r="H39" s="111"/>
      <c r="I39" s="75"/>
      <c r="J39" s="111"/>
    </row>
    <row r="40" spans="1:10" ht="15.9" customHeight="1" x14ac:dyDescent="0.25">
      <c r="A40" s="101"/>
      <c r="B40" s="102"/>
      <c r="C40" s="113"/>
      <c r="D40" s="114"/>
      <c r="E40" s="114"/>
      <c r="F40" s="84"/>
      <c r="G40" s="100"/>
      <c r="H40" s="86">
        <f t="shared" ref="H40:H45" si="2">+G40*F40</f>
        <v>0</v>
      </c>
      <c r="I40" s="100"/>
      <c r="J40" s="86">
        <f t="shared" ref="J40:J45" si="3">+I40*F40</f>
        <v>0</v>
      </c>
    </row>
    <row r="41" spans="1:10" ht="15.9" customHeight="1" x14ac:dyDescent="0.25">
      <c r="A41" s="101"/>
      <c r="B41" s="102"/>
      <c r="C41" s="115"/>
      <c r="D41" s="103"/>
      <c r="E41" s="115"/>
      <c r="F41" s="84"/>
      <c r="G41" s="100"/>
      <c r="H41" s="86">
        <f t="shared" si="2"/>
        <v>0</v>
      </c>
      <c r="I41" s="100"/>
      <c r="J41" s="86">
        <f t="shared" si="3"/>
        <v>0</v>
      </c>
    </row>
    <row r="42" spans="1:10" ht="15.9" customHeight="1" x14ac:dyDescent="0.25">
      <c r="A42" s="101"/>
      <c r="B42" s="102"/>
      <c r="C42" s="102"/>
      <c r="D42" s="103"/>
      <c r="E42" s="103"/>
      <c r="F42" s="84"/>
      <c r="G42" s="100"/>
      <c r="H42" s="86">
        <f t="shared" si="2"/>
        <v>0</v>
      </c>
      <c r="I42" s="100"/>
      <c r="J42" s="86">
        <f t="shared" si="3"/>
        <v>0</v>
      </c>
    </row>
    <row r="43" spans="1:10" ht="15.9" customHeight="1" x14ac:dyDescent="0.25">
      <c r="A43" s="101"/>
      <c r="B43" s="102"/>
      <c r="C43" s="102"/>
      <c r="D43" s="103"/>
      <c r="E43" s="103"/>
      <c r="F43" s="84"/>
      <c r="G43" s="100"/>
      <c r="H43" s="86">
        <f t="shared" si="2"/>
        <v>0</v>
      </c>
      <c r="I43" s="100"/>
      <c r="J43" s="86">
        <f t="shared" si="3"/>
        <v>0</v>
      </c>
    </row>
    <row r="44" spans="1:10" ht="15.9" customHeight="1" x14ac:dyDescent="0.25">
      <c r="A44" s="101"/>
      <c r="B44" s="102"/>
      <c r="C44" s="102"/>
      <c r="D44" s="103"/>
      <c r="E44" s="103"/>
      <c r="F44" s="84"/>
      <c r="G44" s="100"/>
      <c r="H44" s="86">
        <f t="shared" si="2"/>
        <v>0</v>
      </c>
      <c r="I44" s="100"/>
      <c r="J44" s="86">
        <f t="shared" si="3"/>
        <v>0</v>
      </c>
    </row>
    <row r="45" spans="1:10" ht="15.9" customHeight="1" x14ac:dyDescent="0.25">
      <c r="A45" s="101"/>
      <c r="B45" s="102"/>
      <c r="C45" s="102"/>
      <c r="D45" s="103"/>
      <c r="E45" s="103"/>
      <c r="F45" s="104"/>
      <c r="G45" s="100"/>
      <c r="H45" s="86">
        <f t="shared" si="2"/>
        <v>0</v>
      </c>
      <c r="I45" s="100"/>
      <c r="J45" s="86">
        <f t="shared" si="3"/>
        <v>0</v>
      </c>
    </row>
    <row r="46" spans="1:10" ht="15.9" customHeight="1" x14ac:dyDescent="0.25">
      <c r="A46" s="77"/>
      <c r="B46" s="78"/>
      <c r="C46" s="78"/>
      <c r="D46" s="79"/>
      <c r="E46" s="79" t="s">
        <v>26</v>
      </c>
      <c r="F46" s="106">
        <f>SUM(F40:F45)</f>
        <v>0</v>
      </c>
      <c r="G46" s="75"/>
      <c r="H46" s="86">
        <f>SUM(H40:H45)</f>
        <v>0</v>
      </c>
      <c r="I46" s="75"/>
      <c r="J46" s="86">
        <f>SUM(J40:J45)</f>
        <v>0</v>
      </c>
    </row>
    <row r="47" spans="1:10" ht="15.9" customHeight="1" x14ac:dyDescent="0.25">
      <c r="A47" s="77"/>
      <c r="B47" s="78"/>
      <c r="C47" s="78"/>
      <c r="D47" s="79"/>
      <c r="E47" s="79"/>
      <c r="F47" s="91"/>
      <c r="G47" s="75"/>
      <c r="H47" s="111"/>
      <c r="I47" s="75"/>
      <c r="J47" s="111"/>
    </row>
    <row r="48" spans="1:10" ht="15.9" customHeight="1" x14ac:dyDescent="0.25">
      <c r="A48" s="77"/>
      <c r="B48" s="78"/>
      <c r="C48" s="78"/>
      <c r="D48" s="79"/>
      <c r="E48" s="79"/>
      <c r="F48" s="91"/>
      <c r="G48" s="75"/>
      <c r="H48" s="111"/>
      <c r="I48" s="75"/>
      <c r="J48" s="111"/>
    </row>
    <row r="49" spans="1:10" ht="15.9" customHeight="1" x14ac:dyDescent="0.25">
      <c r="A49" s="77"/>
      <c r="B49" s="78"/>
      <c r="C49" s="78"/>
      <c r="D49" s="79"/>
      <c r="E49" s="79"/>
      <c r="F49" s="91"/>
      <c r="G49" s="75"/>
      <c r="H49" s="111"/>
      <c r="I49" s="75"/>
      <c r="J49" s="111"/>
    </row>
    <row r="50" spans="1:10" ht="26.1" customHeight="1" thickBot="1" x14ac:dyDescent="0.3">
      <c r="A50" s="116"/>
      <c r="B50" s="117"/>
      <c r="C50" s="117"/>
      <c r="D50" s="118" t="s">
        <v>27</v>
      </c>
      <c r="E50" s="118"/>
      <c r="F50" s="119">
        <f>SUM(F26,F36,F46)</f>
        <v>0</v>
      </c>
      <c r="G50" s="120"/>
      <c r="H50" s="119" t="e">
        <f>SUM(H26,H36,H46)</f>
        <v>#DIV/0!</v>
      </c>
      <c r="I50" s="121"/>
      <c r="J50" s="119" t="e">
        <f>SUM(J26,J36,J46)</f>
        <v>#DIV/0!</v>
      </c>
    </row>
    <row r="51" spans="1:10" x14ac:dyDescent="0.25">
      <c r="A51" s="122" t="s">
        <v>28</v>
      </c>
      <c r="B51" s="122"/>
      <c r="C51" s="122"/>
      <c r="D51" s="122"/>
      <c r="E51" s="122"/>
      <c r="F51" s="122"/>
      <c r="G51" s="123"/>
      <c r="H51" s="124"/>
      <c r="I51" s="123"/>
      <c r="J51" s="122"/>
    </row>
    <row r="52" spans="1:10" x14ac:dyDescent="0.25">
      <c r="A52" s="122" t="s">
        <v>29</v>
      </c>
      <c r="B52" s="122"/>
      <c r="C52" s="122"/>
      <c r="D52" s="122"/>
      <c r="E52" s="122"/>
      <c r="F52" s="122"/>
      <c r="G52" s="123"/>
      <c r="H52" s="124"/>
      <c r="I52" s="123"/>
      <c r="J52" s="122"/>
    </row>
    <row r="53" spans="1:10" x14ac:dyDescent="0.25">
      <c r="A53" s="122" t="s">
        <v>30</v>
      </c>
      <c r="B53" s="122"/>
      <c r="C53" s="122"/>
      <c r="D53" s="122"/>
      <c r="E53" s="122"/>
      <c r="F53" s="122"/>
      <c r="G53" s="123"/>
      <c r="H53" s="124"/>
      <c r="I53" s="123"/>
      <c r="J53" s="122"/>
    </row>
  </sheetData>
  <mergeCells count="3">
    <mergeCell ref="F1:J1"/>
    <mergeCell ref="G2:H2"/>
    <mergeCell ref="I2: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4"/>
  <sheetViews>
    <sheetView zoomScale="75" zoomScaleNormal="75" workbookViewId="0">
      <selection activeCell="I13" sqref="I13"/>
    </sheetView>
  </sheetViews>
  <sheetFormatPr defaultRowHeight="13.2" x14ac:dyDescent="0.25"/>
  <cols>
    <col min="1" max="1" width="7.6640625" style="125" customWidth="1"/>
    <col min="2" max="2" width="5.6640625" style="125" customWidth="1"/>
    <col min="3" max="3" width="7.44140625" style="125" customWidth="1"/>
    <col min="4" max="5" width="17.33203125" style="126" customWidth="1"/>
    <col min="6" max="6" width="17.33203125" style="159" customWidth="1"/>
    <col min="7" max="7" width="17.33203125" style="127" customWidth="1"/>
    <col min="8" max="8" width="17.33203125" style="159" customWidth="1"/>
    <col min="9" max="9" width="17.33203125" style="127" customWidth="1"/>
    <col min="10" max="10" width="17.33203125" style="159" customWidth="1"/>
    <col min="11" max="256" width="9.109375" style="66"/>
    <col min="257" max="257" width="7.6640625" style="66" customWidth="1"/>
    <col min="258" max="258" width="5.6640625" style="66" customWidth="1"/>
    <col min="259" max="259" width="7.44140625" style="66" customWidth="1"/>
    <col min="260" max="266" width="17.33203125" style="66" customWidth="1"/>
    <col min="267" max="512" width="9.109375" style="66"/>
    <col min="513" max="513" width="7.6640625" style="66" customWidth="1"/>
    <col min="514" max="514" width="5.6640625" style="66" customWidth="1"/>
    <col min="515" max="515" width="7.44140625" style="66" customWidth="1"/>
    <col min="516" max="522" width="17.33203125" style="66" customWidth="1"/>
    <col min="523" max="768" width="9.109375" style="66"/>
    <col min="769" max="769" width="7.6640625" style="66" customWidth="1"/>
    <col min="770" max="770" width="5.6640625" style="66" customWidth="1"/>
    <col min="771" max="771" width="7.44140625" style="66" customWidth="1"/>
    <col min="772" max="778" width="17.33203125" style="66" customWidth="1"/>
    <col min="779" max="1024" width="9.109375" style="66"/>
    <col min="1025" max="1025" width="7.6640625" style="66" customWidth="1"/>
    <col min="1026" max="1026" width="5.6640625" style="66" customWidth="1"/>
    <col min="1027" max="1027" width="7.44140625" style="66" customWidth="1"/>
    <col min="1028" max="1034" width="17.33203125" style="66" customWidth="1"/>
    <col min="1035" max="1280" width="9.109375" style="66"/>
    <col min="1281" max="1281" width="7.6640625" style="66" customWidth="1"/>
    <col min="1282" max="1282" width="5.6640625" style="66" customWidth="1"/>
    <col min="1283" max="1283" width="7.44140625" style="66" customWidth="1"/>
    <col min="1284" max="1290" width="17.33203125" style="66" customWidth="1"/>
    <col min="1291" max="1536" width="9.109375" style="66"/>
    <col min="1537" max="1537" width="7.6640625" style="66" customWidth="1"/>
    <col min="1538" max="1538" width="5.6640625" style="66" customWidth="1"/>
    <col min="1539" max="1539" width="7.44140625" style="66" customWidth="1"/>
    <col min="1540" max="1546" width="17.33203125" style="66" customWidth="1"/>
    <col min="1547" max="1792" width="9.109375" style="66"/>
    <col min="1793" max="1793" width="7.6640625" style="66" customWidth="1"/>
    <col min="1794" max="1794" width="5.6640625" style="66" customWidth="1"/>
    <col min="1795" max="1795" width="7.44140625" style="66" customWidth="1"/>
    <col min="1796" max="1802" width="17.33203125" style="66" customWidth="1"/>
    <col min="1803" max="2048" width="9.109375" style="66"/>
    <col min="2049" max="2049" width="7.6640625" style="66" customWidth="1"/>
    <col min="2050" max="2050" width="5.6640625" style="66" customWidth="1"/>
    <col min="2051" max="2051" width="7.44140625" style="66" customWidth="1"/>
    <col min="2052" max="2058" width="17.33203125" style="66" customWidth="1"/>
    <col min="2059" max="2304" width="9.109375" style="66"/>
    <col min="2305" max="2305" width="7.6640625" style="66" customWidth="1"/>
    <col min="2306" max="2306" width="5.6640625" style="66" customWidth="1"/>
    <col min="2307" max="2307" width="7.44140625" style="66" customWidth="1"/>
    <col min="2308" max="2314" width="17.33203125" style="66" customWidth="1"/>
    <col min="2315" max="2560" width="9.109375" style="66"/>
    <col min="2561" max="2561" width="7.6640625" style="66" customWidth="1"/>
    <col min="2562" max="2562" width="5.6640625" style="66" customWidth="1"/>
    <col min="2563" max="2563" width="7.44140625" style="66" customWidth="1"/>
    <col min="2564" max="2570" width="17.33203125" style="66" customWidth="1"/>
    <col min="2571" max="2816" width="9.109375" style="66"/>
    <col min="2817" max="2817" width="7.6640625" style="66" customWidth="1"/>
    <col min="2818" max="2818" width="5.6640625" style="66" customWidth="1"/>
    <col min="2819" max="2819" width="7.44140625" style="66" customWidth="1"/>
    <col min="2820" max="2826" width="17.33203125" style="66" customWidth="1"/>
    <col min="2827" max="3072" width="9.109375" style="66"/>
    <col min="3073" max="3073" width="7.6640625" style="66" customWidth="1"/>
    <col min="3074" max="3074" width="5.6640625" style="66" customWidth="1"/>
    <col min="3075" max="3075" width="7.44140625" style="66" customWidth="1"/>
    <col min="3076" max="3082" width="17.33203125" style="66" customWidth="1"/>
    <col min="3083" max="3328" width="9.109375" style="66"/>
    <col min="3329" max="3329" width="7.6640625" style="66" customWidth="1"/>
    <col min="3330" max="3330" width="5.6640625" style="66" customWidth="1"/>
    <col min="3331" max="3331" width="7.44140625" style="66" customWidth="1"/>
    <col min="3332" max="3338" width="17.33203125" style="66" customWidth="1"/>
    <col min="3339" max="3584" width="9.109375" style="66"/>
    <col min="3585" max="3585" width="7.6640625" style="66" customWidth="1"/>
    <col min="3586" max="3586" width="5.6640625" style="66" customWidth="1"/>
    <col min="3587" max="3587" width="7.44140625" style="66" customWidth="1"/>
    <col min="3588" max="3594" width="17.33203125" style="66" customWidth="1"/>
    <col min="3595" max="3840" width="9.109375" style="66"/>
    <col min="3841" max="3841" width="7.6640625" style="66" customWidth="1"/>
    <col min="3842" max="3842" width="5.6640625" style="66" customWidth="1"/>
    <col min="3843" max="3843" width="7.44140625" style="66" customWidth="1"/>
    <col min="3844" max="3850" width="17.33203125" style="66" customWidth="1"/>
    <col min="3851" max="4096" width="9.109375" style="66"/>
    <col min="4097" max="4097" width="7.6640625" style="66" customWidth="1"/>
    <col min="4098" max="4098" width="5.6640625" style="66" customWidth="1"/>
    <col min="4099" max="4099" width="7.44140625" style="66" customWidth="1"/>
    <col min="4100" max="4106" width="17.33203125" style="66" customWidth="1"/>
    <col min="4107" max="4352" width="9.109375" style="66"/>
    <col min="4353" max="4353" width="7.6640625" style="66" customWidth="1"/>
    <col min="4354" max="4354" width="5.6640625" style="66" customWidth="1"/>
    <col min="4355" max="4355" width="7.44140625" style="66" customWidth="1"/>
    <col min="4356" max="4362" width="17.33203125" style="66" customWidth="1"/>
    <col min="4363" max="4608" width="9.109375" style="66"/>
    <col min="4609" max="4609" width="7.6640625" style="66" customWidth="1"/>
    <col min="4610" max="4610" width="5.6640625" style="66" customWidth="1"/>
    <col min="4611" max="4611" width="7.44140625" style="66" customWidth="1"/>
    <col min="4612" max="4618" width="17.33203125" style="66" customWidth="1"/>
    <col min="4619" max="4864" width="9.109375" style="66"/>
    <col min="4865" max="4865" width="7.6640625" style="66" customWidth="1"/>
    <col min="4866" max="4866" width="5.6640625" style="66" customWidth="1"/>
    <col min="4867" max="4867" width="7.44140625" style="66" customWidth="1"/>
    <col min="4868" max="4874" width="17.33203125" style="66" customWidth="1"/>
    <col min="4875" max="5120" width="9.109375" style="66"/>
    <col min="5121" max="5121" width="7.6640625" style="66" customWidth="1"/>
    <col min="5122" max="5122" width="5.6640625" style="66" customWidth="1"/>
    <col min="5123" max="5123" width="7.44140625" style="66" customWidth="1"/>
    <col min="5124" max="5130" width="17.33203125" style="66" customWidth="1"/>
    <col min="5131" max="5376" width="9.109375" style="66"/>
    <col min="5377" max="5377" width="7.6640625" style="66" customWidth="1"/>
    <col min="5378" max="5378" width="5.6640625" style="66" customWidth="1"/>
    <col min="5379" max="5379" width="7.44140625" style="66" customWidth="1"/>
    <col min="5380" max="5386" width="17.33203125" style="66" customWidth="1"/>
    <col min="5387" max="5632" width="9.109375" style="66"/>
    <col min="5633" max="5633" width="7.6640625" style="66" customWidth="1"/>
    <col min="5634" max="5634" width="5.6640625" style="66" customWidth="1"/>
    <col min="5635" max="5635" width="7.44140625" style="66" customWidth="1"/>
    <col min="5636" max="5642" width="17.33203125" style="66" customWidth="1"/>
    <col min="5643" max="5888" width="9.109375" style="66"/>
    <col min="5889" max="5889" width="7.6640625" style="66" customWidth="1"/>
    <col min="5890" max="5890" width="5.6640625" style="66" customWidth="1"/>
    <col min="5891" max="5891" width="7.44140625" style="66" customWidth="1"/>
    <col min="5892" max="5898" width="17.33203125" style="66" customWidth="1"/>
    <col min="5899" max="6144" width="9.109375" style="66"/>
    <col min="6145" max="6145" width="7.6640625" style="66" customWidth="1"/>
    <col min="6146" max="6146" width="5.6640625" style="66" customWidth="1"/>
    <col min="6147" max="6147" width="7.44140625" style="66" customWidth="1"/>
    <col min="6148" max="6154" width="17.33203125" style="66" customWidth="1"/>
    <col min="6155" max="6400" width="9.109375" style="66"/>
    <col min="6401" max="6401" width="7.6640625" style="66" customWidth="1"/>
    <col min="6402" max="6402" width="5.6640625" style="66" customWidth="1"/>
    <col min="6403" max="6403" width="7.44140625" style="66" customWidth="1"/>
    <col min="6404" max="6410" width="17.33203125" style="66" customWidth="1"/>
    <col min="6411" max="6656" width="9.109375" style="66"/>
    <col min="6657" max="6657" width="7.6640625" style="66" customWidth="1"/>
    <col min="6658" max="6658" width="5.6640625" style="66" customWidth="1"/>
    <col min="6659" max="6659" width="7.44140625" style="66" customWidth="1"/>
    <col min="6660" max="6666" width="17.33203125" style="66" customWidth="1"/>
    <col min="6667" max="6912" width="9.109375" style="66"/>
    <col min="6913" max="6913" width="7.6640625" style="66" customWidth="1"/>
    <col min="6914" max="6914" width="5.6640625" style="66" customWidth="1"/>
    <col min="6915" max="6915" width="7.44140625" style="66" customWidth="1"/>
    <col min="6916" max="6922" width="17.33203125" style="66" customWidth="1"/>
    <col min="6923" max="7168" width="9.109375" style="66"/>
    <col min="7169" max="7169" width="7.6640625" style="66" customWidth="1"/>
    <col min="7170" max="7170" width="5.6640625" style="66" customWidth="1"/>
    <col min="7171" max="7171" width="7.44140625" style="66" customWidth="1"/>
    <col min="7172" max="7178" width="17.33203125" style="66" customWidth="1"/>
    <col min="7179" max="7424" width="9.109375" style="66"/>
    <col min="7425" max="7425" width="7.6640625" style="66" customWidth="1"/>
    <col min="7426" max="7426" width="5.6640625" style="66" customWidth="1"/>
    <col min="7427" max="7427" width="7.44140625" style="66" customWidth="1"/>
    <col min="7428" max="7434" width="17.33203125" style="66" customWidth="1"/>
    <col min="7435" max="7680" width="9.109375" style="66"/>
    <col min="7681" max="7681" width="7.6640625" style="66" customWidth="1"/>
    <col min="7682" max="7682" width="5.6640625" style="66" customWidth="1"/>
    <col min="7683" max="7683" width="7.44140625" style="66" customWidth="1"/>
    <col min="7684" max="7690" width="17.33203125" style="66" customWidth="1"/>
    <col min="7691" max="7936" width="9.109375" style="66"/>
    <col min="7937" max="7937" width="7.6640625" style="66" customWidth="1"/>
    <col min="7938" max="7938" width="5.6640625" style="66" customWidth="1"/>
    <col min="7939" max="7939" width="7.44140625" style="66" customWidth="1"/>
    <col min="7940" max="7946" width="17.33203125" style="66" customWidth="1"/>
    <col min="7947" max="8192" width="9.109375" style="66"/>
    <col min="8193" max="8193" width="7.6640625" style="66" customWidth="1"/>
    <col min="8194" max="8194" width="5.6640625" style="66" customWidth="1"/>
    <col min="8195" max="8195" width="7.44140625" style="66" customWidth="1"/>
    <col min="8196" max="8202" width="17.33203125" style="66" customWidth="1"/>
    <col min="8203" max="8448" width="9.109375" style="66"/>
    <col min="8449" max="8449" width="7.6640625" style="66" customWidth="1"/>
    <col min="8450" max="8450" width="5.6640625" style="66" customWidth="1"/>
    <col min="8451" max="8451" width="7.44140625" style="66" customWidth="1"/>
    <col min="8452" max="8458" width="17.33203125" style="66" customWidth="1"/>
    <col min="8459" max="8704" width="9.109375" style="66"/>
    <col min="8705" max="8705" width="7.6640625" style="66" customWidth="1"/>
    <col min="8706" max="8706" width="5.6640625" style="66" customWidth="1"/>
    <col min="8707" max="8707" width="7.44140625" style="66" customWidth="1"/>
    <col min="8708" max="8714" width="17.33203125" style="66" customWidth="1"/>
    <col min="8715" max="8960" width="9.109375" style="66"/>
    <col min="8961" max="8961" width="7.6640625" style="66" customWidth="1"/>
    <col min="8962" max="8962" width="5.6640625" style="66" customWidth="1"/>
    <col min="8963" max="8963" width="7.44140625" style="66" customWidth="1"/>
    <col min="8964" max="8970" width="17.33203125" style="66" customWidth="1"/>
    <col min="8971" max="9216" width="9.109375" style="66"/>
    <col min="9217" max="9217" width="7.6640625" style="66" customWidth="1"/>
    <col min="9218" max="9218" width="5.6640625" style="66" customWidth="1"/>
    <col min="9219" max="9219" width="7.44140625" style="66" customWidth="1"/>
    <col min="9220" max="9226" width="17.33203125" style="66" customWidth="1"/>
    <col min="9227" max="9472" width="9.109375" style="66"/>
    <col min="9473" max="9473" width="7.6640625" style="66" customWidth="1"/>
    <col min="9474" max="9474" width="5.6640625" style="66" customWidth="1"/>
    <col min="9475" max="9475" width="7.44140625" style="66" customWidth="1"/>
    <col min="9476" max="9482" width="17.33203125" style="66" customWidth="1"/>
    <col min="9483" max="9728" width="9.109375" style="66"/>
    <col min="9729" max="9729" width="7.6640625" style="66" customWidth="1"/>
    <col min="9730" max="9730" width="5.6640625" style="66" customWidth="1"/>
    <col min="9731" max="9731" width="7.44140625" style="66" customWidth="1"/>
    <col min="9732" max="9738" width="17.33203125" style="66" customWidth="1"/>
    <col min="9739" max="9984" width="9.109375" style="66"/>
    <col min="9985" max="9985" width="7.6640625" style="66" customWidth="1"/>
    <col min="9986" max="9986" width="5.6640625" style="66" customWidth="1"/>
    <col min="9987" max="9987" width="7.44140625" style="66" customWidth="1"/>
    <col min="9988" max="9994" width="17.33203125" style="66" customWidth="1"/>
    <col min="9995" max="10240" width="9.109375" style="66"/>
    <col min="10241" max="10241" width="7.6640625" style="66" customWidth="1"/>
    <col min="10242" max="10242" width="5.6640625" style="66" customWidth="1"/>
    <col min="10243" max="10243" width="7.44140625" style="66" customWidth="1"/>
    <col min="10244" max="10250" width="17.33203125" style="66" customWidth="1"/>
    <col min="10251" max="10496" width="9.109375" style="66"/>
    <col min="10497" max="10497" width="7.6640625" style="66" customWidth="1"/>
    <col min="10498" max="10498" width="5.6640625" style="66" customWidth="1"/>
    <col min="10499" max="10499" width="7.44140625" style="66" customWidth="1"/>
    <col min="10500" max="10506" width="17.33203125" style="66" customWidth="1"/>
    <col min="10507" max="10752" width="9.109375" style="66"/>
    <col min="10753" max="10753" width="7.6640625" style="66" customWidth="1"/>
    <col min="10754" max="10754" width="5.6640625" style="66" customWidth="1"/>
    <col min="10755" max="10755" width="7.44140625" style="66" customWidth="1"/>
    <col min="10756" max="10762" width="17.33203125" style="66" customWidth="1"/>
    <col min="10763" max="11008" width="9.109375" style="66"/>
    <col min="11009" max="11009" width="7.6640625" style="66" customWidth="1"/>
    <col min="11010" max="11010" width="5.6640625" style="66" customWidth="1"/>
    <col min="11011" max="11011" width="7.44140625" style="66" customWidth="1"/>
    <col min="11012" max="11018" width="17.33203125" style="66" customWidth="1"/>
    <col min="11019" max="11264" width="9.109375" style="66"/>
    <col min="11265" max="11265" width="7.6640625" style="66" customWidth="1"/>
    <col min="11266" max="11266" width="5.6640625" style="66" customWidth="1"/>
    <col min="11267" max="11267" width="7.44140625" style="66" customWidth="1"/>
    <col min="11268" max="11274" width="17.33203125" style="66" customWidth="1"/>
    <col min="11275" max="11520" width="9.109375" style="66"/>
    <col min="11521" max="11521" width="7.6640625" style="66" customWidth="1"/>
    <col min="11522" max="11522" width="5.6640625" style="66" customWidth="1"/>
    <col min="11523" max="11523" width="7.44140625" style="66" customWidth="1"/>
    <col min="11524" max="11530" width="17.33203125" style="66" customWidth="1"/>
    <col min="11531" max="11776" width="9.109375" style="66"/>
    <col min="11777" max="11777" width="7.6640625" style="66" customWidth="1"/>
    <col min="11778" max="11778" width="5.6640625" style="66" customWidth="1"/>
    <col min="11779" max="11779" width="7.44140625" style="66" customWidth="1"/>
    <col min="11780" max="11786" width="17.33203125" style="66" customWidth="1"/>
    <col min="11787" max="12032" width="9.109375" style="66"/>
    <col min="12033" max="12033" width="7.6640625" style="66" customWidth="1"/>
    <col min="12034" max="12034" width="5.6640625" style="66" customWidth="1"/>
    <col min="12035" max="12035" width="7.44140625" style="66" customWidth="1"/>
    <col min="12036" max="12042" width="17.33203125" style="66" customWidth="1"/>
    <col min="12043" max="12288" width="9.109375" style="66"/>
    <col min="12289" max="12289" width="7.6640625" style="66" customWidth="1"/>
    <col min="12290" max="12290" width="5.6640625" style="66" customWidth="1"/>
    <col min="12291" max="12291" width="7.44140625" style="66" customWidth="1"/>
    <col min="12292" max="12298" width="17.33203125" style="66" customWidth="1"/>
    <col min="12299" max="12544" width="9.109375" style="66"/>
    <col min="12545" max="12545" width="7.6640625" style="66" customWidth="1"/>
    <col min="12546" max="12546" width="5.6640625" style="66" customWidth="1"/>
    <col min="12547" max="12547" width="7.44140625" style="66" customWidth="1"/>
    <col min="12548" max="12554" width="17.33203125" style="66" customWidth="1"/>
    <col min="12555" max="12800" width="9.109375" style="66"/>
    <col min="12801" max="12801" width="7.6640625" style="66" customWidth="1"/>
    <col min="12802" max="12802" width="5.6640625" style="66" customWidth="1"/>
    <col min="12803" max="12803" width="7.44140625" style="66" customWidth="1"/>
    <col min="12804" max="12810" width="17.33203125" style="66" customWidth="1"/>
    <col min="12811" max="13056" width="9.109375" style="66"/>
    <col min="13057" max="13057" width="7.6640625" style="66" customWidth="1"/>
    <col min="13058" max="13058" width="5.6640625" style="66" customWidth="1"/>
    <col min="13059" max="13059" width="7.44140625" style="66" customWidth="1"/>
    <col min="13060" max="13066" width="17.33203125" style="66" customWidth="1"/>
    <col min="13067" max="13312" width="9.109375" style="66"/>
    <col min="13313" max="13313" width="7.6640625" style="66" customWidth="1"/>
    <col min="13314" max="13314" width="5.6640625" style="66" customWidth="1"/>
    <col min="13315" max="13315" width="7.44140625" style="66" customWidth="1"/>
    <col min="13316" max="13322" width="17.33203125" style="66" customWidth="1"/>
    <col min="13323" max="13568" width="9.109375" style="66"/>
    <col min="13569" max="13569" width="7.6640625" style="66" customWidth="1"/>
    <col min="13570" max="13570" width="5.6640625" style="66" customWidth="1"/>
    <col min="13571" max="13571" width="7.44140625" style="66" customWidth="1"/>
    <col min="13572" max="13578" width="17.33203125" style="66" customWidth="1"/>
    <col min="13579" max="13824" width="9.109375" style="66"/>
    <col min="13825" max="13825" width="7.6640625" style="66" customWidth="1"/>
    <col min="13826" max="13826" width="5.6640625" style="66" customWidth="1"/>
    <col min="13827" max="13827" width="7.44140625" style="66" customWidth="1"/>
    <col min="13828" max="13834" width="17.33203125" style="66" customWidth="1"/>
    <col min="13835" max="14080" width="9.109375" style="66"/>
    <col min="14081" max="14081" width="7.6640625" style="66" customWidth="1"/>
    <col min="14082" max="14082" width="5.6640625" style="66" customWidth="1"/>
    <col min="14083" max="14083" width="7.44140625" style="66" customWidth="1"/>
    <col min="14084" max="14090" width="17.33203125" style="66" customWidth="1"/>
    <col min="14091" max="14336" width="9.109375" style="66"/>
    <col min="14337" max="14337" width="7.6640625" style="66" customWidth="1"/>
    <col min="14338" max="14338" width="5.6640625" style="66" customWidth="1"/>
    <col min="14339" max="14339" width="7.44140625" style="66" customWidth="1"/>
    <col min="14340" max="14346" width="17.33203125" style="66" customWidth="1"/>
    <col min="14347" max="14592" width="9.109375" style="66"/>
    <col min="14593" max="14593" width="7.6640625" style="66" customWidth="1"/>
    <col min="14594" max="14594" width="5.6640625" style="66" customWidth="1"/>
    <col min="14595" max="14595" width="7.44140625" style="66" customWidth="1"/>
    <col min="14596" max="14602" width="17.33203125" style="66" customWidth="1"/>
    <col min="14603" max="14848" width="9.109375" style="66"/>
    <col min="14849" max="14849" width="7.6640625" style="66" customWidth="1"/>
    <col min="14850" max="14850" width="5.6640625" style="66" customWidth="1"/>
    <col min="14851" max="14851" width="7.44140625" style="66" customWidth="1"/>
    <col min="14852" max="14858" width="17.33203125" style="66" customWidth="1"/>
    <col min="14859" max="15104" width="9.109375" style="66"/>
    <col min="15105" max="15105" width="7.6640625" style="66" customWidth="1"/>
    <col min="15106" max="15106" width="5.6640625" style="66" customWidth="1"/>
    <col min="15107" max="15107" width="7.44140625" style="66" customWidth="1"/>
    <col min="15108" max="15114" width="17.33203125" style="66" customWidth="1"/>
    <col min="15115" max="15360" width="9.109375" style="66"/>
    <col min="15361" max="15361" width="7.6640625" style="66" customWidth="1"/>
    <col min="15362" max="15362" width="5.6640625" style="66" customWidth="1"/>
    <col min="15363" max="15363" width="7.44140625" style="66" customWidth="1"/>
    <col min="15364" max="15370" width="17.33203125" style="66" customWidth="1"/>
    <col min="15371" max="15616" width="9.109375" style="66"/>
    <col min="15617" max="15617" width="7.6640625" style="66" customWidth="1"/>
    <col min="15618" max="15618" width="5.6640625" style="66" customWidth="1"/>
    <col min="15619" max="15619" width="7.44140625" style="66" customWidth="1"/>
    <col min="15620" max="15626" width="17.33203125" style="66" customWidth="1"/>
    <col min="15627" max="15872" width="9.109375" style="66"/>
    <col min="15873" max="15873" width="7.6640625" style="66" customWidth="1"/>
    <col min="15874" max="15874" width="5.6640625" style="66" customWidth="1"/>
    <col min="15875" max="15875" width="7.44140625" style="66" customWidth="1"/>
    <col min="15876" max="15882" width="17.33203125" style="66" customWidth="1"/>
    <col min="15883" max="16128" width="9.109375" style="66"/>
    <col min="16129" max="16129" width="7.6640625" style="66" customWidth="1"/>
    <col min="16130" max="16130" width="5.6640625" style="66" customWidth="1"/>
    <col min="16131" max="16131" width="7.44140625" style="66" customWidth="1"/>
    <col min="16132" max="16138" width="17.33203125" style="66" customWidth="1"/>
    <col min="16139" max="16384" width="9.109375" style="66"/>
  </cols>
  <sheetData>
    <row r="1" spans="1:10" ht="20.100000000000001" customHeight="1" x14ac:dyDescent="0.25">
      <c r="A1" s="1" t="s">
        <v>0</v>
      </c>
      <c r="B1" s="65"/>
      <c r="C1" s="65"/>
      <c r="D1" s="129">
        <f>+'[1]Schedule A-Enrollment'!D1:E1</f>
        <v>0</v>
      </c>
      <c r="E1" s="130"/>
      <c r="F1" s="296" t="str">
        <f>'Schedule B-Personnel'!F1:J1</f>
        <v>Actual Costs for Twelve (12) Months Ending June 30, 2016</v>
      </c>
      <c r="G1" s="291"/>
      <c r="H1" s="291"/>
      <c r="I1" s="291"/>
      <c r="J1" s="292"/>
    </row>
    <row r="2" spans="1:10" ht="53.1" customHeight="1" x14ac:dyDescent="0.25">
      <c r="A2" s="67"/>
      <c r="B2" s="68"/>
      <c r="C2" s="5"/>
      <c r="D2" s="5"/>
      <c r="E2" s="5"/>
      <c r="F2" s="131" t="s">
        <v>1</v>
      </c>
      <c r="G2" s="132" t="s">
        <v>2</v>
      </c>
      <c r="H2" s="133"/>
      <c r="I2" s="132" t="s">
        <v>3</v>
      </c>
      <c r="J2" s="133"/>
    </row>
    <row r="3" spans="1:10" ht="17.100000000000001" customHeight="1" x14ac:dyDescent="0.25">
      <c r="A3" s="69"/>
      <c r="B3" s="7" t="s">
        <v>4</v>
      </c>
      <c r="C3" s="5"/>
      <c r="D3" s="5"/>
      <c r="E3" s="5"/>
      <c r="F3" s="131"/>
      <c r="G3" s="8" t="s">
        <v>5</v>
      </c>
      <c r="H3" s="134" t="s">
        <v>6</v>
      </c>
      <c r="I3" s="10" t="s">
        <v>5</v>
      </c>
      <c r="J3" s="135" t="s">
        <v>6</v>
      </c>
    </row>
    <row r="4" spans="1:10" ht="15" customHeight="1" x14ac:dyDescent="0.3">
      <c r="A4" s="12">
        <v>200</v>
      </c>
      <c r="B4" s="136" t="s">
        <v>38</v>
      </c>
      <c r="C4" s="70"/>
      <c r="D4" s="71"/>
      <c r="E4" s="71"/>
      <c r="F4" s="137"/>
      <c r="G4" s="75"/>
      <c r="H4" s="138"/>
      <c r="I4" s="75"/>
      <c r="J4" s="139"/>
    </row>
    <row r="5" spans="1:10" ht="15" customHeight="1" x14ac:dyDescent="0.25">
      <c r="A5" s="77"/>
      <c r="B5" s="78">
        <v>210</v>
      </c>
      <c r="C5" s="79" t="s">
        <v>39</v>
      </c>
      <c r="D5" s="79"/>
      <c r="E5" s="79"/>
      <c r="F5" s="137"/>
      <c r="G5" s="75"/>
      <c r="H5" s="138"/>
      <c r="I5" s="75"/>
      <c r="J5" s="138"/>
    </row>
    <row r="6" spans="1:10" ht="15" customHeight="1" x14ac:dyDescent="0.25">
      <c r="A6" s="77"/>
      <c r="B6" s="78">
        <v>220</v>
      </c>
      <c r="C6" s="79" t="s">
        <v>40</v>
      </c>
      <c r="D6" s="79"/>
      <c r="E6" s="79"/>
      <c r="F6" s="137"/>
      <c r="G6" s="75"/>
      <c r="H6" s="138"/>
      <c r="I6" s="75"/>
      <c r="J6" s="138"/>
    </row>
    <row r="7" spans="1:10" ht="15" customHeight="1" x14ac:dyDescent="0.25">
      <c r="A7" s="77"/>
      <c r="B7" s="78">
        <v>230</v>
      </c>
      <c r="C7" s="79" t="s">
        <v>41</v>
      </c>
      <c r="D7" s="79"/>
      <c r="E7" s="79"/>
      <c r="F7" s="140"/>
      <c r="G7" s="75"/>
      <c r="H7" s="138"/>
      <c r="I7" s="75"/>
      <c r="J7" s="138"/>
    </row>
    <row r="8" spans="1:10" ht="15" customHeight="1" x14ac:dyDescent="0.25">
      <c r="A8" s="77"/>
      <c r="B8" s="78">
        <v>240</v>
      </c>
      <c r="C8" s="79" t="s">
        <v>42</v>
      </c>
      <c r="D8" s="79"/>
      <c r="E8" s="79"/>
      <c r="F8" s="137"/>
      <c r="G8" s="75"/>
      <c r="H8" s="138"/>
      <c r="I8" s="75"/>
      <c r="J8" s="138"/>
    </row>
    <row r="9" spans="1:10" ht="15" customHeight="1" x14ac:dyDescent="0.25">
      <c r="A9" s="77"/>
      <c r="B9" s="78">
        <v>250</v>
      </c>
      <c r="C9" s="79" t="s">
        <v>131</v>
      </c>
      <c r="D9" s="79"/>
      <c r="E9" s="79"/>
      <c r="F9" s="137"/>
      <c r="G9" s="75"/>
      <c r="H9" s="138"/>
      <c r="I9" s="75"/>
      <c r="J9" s="138"/>
    </row>
    <row r="10" spans="1:10" ht="15" customHeight="1" x14ac:dyDescent="0.25">
      <c r="A10" s="77"/>
      <c r="B10" s="78">
        <v>260</v>
      </c>
      <c r="C10" s="79" t="s">
        <v>44</v>
      </c>
      <c r="D10" s="79"/>
      <c r="E10" s="79"/>
      <c r="F10" s="137"/>
      <c r="G10" s="75"/>
      <c r="H10" s="138"/>
      <c r="I10" s="75"/>
      <c r="J10" s="138"/>
    </row>
    <row r="11" spans="1:10" ht="15" customHeight="1" x14ac:dyDescent="0.25">
      <c r="A11" s="77"/>
      <c r="B11" s="78">
        <v>280</v>
      </c>
      <c r="C11" s="79" t="s">
        <v>45</v>
      </c>
      <c r="D11" s="79"/>
      <c r="E11" s="79"/>
      <c r="F11" s="137"/>
      <c r="G11" s="75"/>
      <c r="H11" s="138"/>
      <c r="I11" s="75"/>
      <c r="J11" s="138"/>
    </row>
    <row r="12" spans="1:10" ht="15" customHeight="1" x14ac:dyDescent="0.25">
      <c r="A12" s="77"/>
      <c r="B12" s="78">
        <v>290</v>
      </c>
      <c r="C12" s="79" t="s">
        <v>46</v>
      </c>
      <c r="D12" s="79"/>
      <c r="E12" s="79"/>
      <c r="F12" s="140"/>
      <c r="G12" s="75"/>
      <c r="H12" s="138"/>
      <c r="I12" s="75" t="s">
        <v>132</v>
      </c>
      <c r="J12" s="138"/>
    </row>
    <row r="13" spans="1:10" ht="15" customHeight="1" thickBot="1" x14ac:dyDescent="0.3">
      <c r="A13" s="116"/>
      <c r="B13" s="117"/>
      <c r="C13" s="117"/>
      <c r="D13" s="141" t="s">
        <v>133</v>
      </c>
      <c r="E13" s="141"/>
      <c r="F13" s="142">
        <f>SUM(F4:F12)</f>
        <v>0</v>
      </c>
      <c r="G13" s="143" t="e">
        <f>'Schedule A-Enrollment'!D55</f>
        <v>#DIV/0!</v>
      </c>
      <c r="H13" s="144" t="e">
        <f>+G13*F13</f>
        <v>#DIV/0!</v>
      </c>
      <c r="I13" s="143" t="e">
        <f>'Schedule A-Enrollment'!E55</f>
        <v>#DIV/0!</v>
      </c>
      <c r="J13" s="144" t="e">
        <f>+I13*F13</f>
        <v>#DIV/0!</v>
      </c>
    </row>
    <row r="14" spans="1:10" ht="15" customHeight="1" x14ac:dyDescent="0.25">
      <c r="A14" s="77"/>
      <c r="B14" s="78"/>
      <c r="C14" s="78"/>
      <c r="D14" s="79"/>
      <c r="E14" s="79"/>
      <c r="F14" s="137"/>
      <c r="G14" s="75"/>
      <c r="H14" s="138"/>
      <c r="I14" s="75"/>
      <c r="J14" s="138"/>
    </row>
    <row r="15" spans="1:10" ht="15" customHeight="1" x14ac:dyDescent="0.3">
      <c r="A15" s="12">
        <v>300</v>
      </c>
      <c r="B15" s="136" t="s">
        <v>48</v>
      </c>
      <c r="C15" s="70"/>
      <c r="D15" s="79"/>
      <c r="E15" s="79"/>
      <c r="F15" s="137"/>
      <c r="G15" s="75"/>
      <c r="H15" s="138"/>
      <c r="I15" s="75"/>
      <c r="J15" s="138"/>
    </row>
    <row r="16" spans="1:10" ht="15" customHeight="1" x14ac:dyDescent="0.25">
      <c r="A16" s="145"/>
      <c r="B16" s="78">
        <v>310</v>
      </c>
      <c r="C16" s="79" t="s">
        <v>134</v>
      </c>
      <c r="D16" s="79"/>
      <c r="E16" s="79"/>
      <c r="F16" s="137"/>
      <c r="G16" s="75"/>
      <c r="H16" s="138"/>
      <c r="I16" s="75"/>
      <c r="J16" s="138"/>
    </row>
    <row r="17" spans="1:10" ht="15" customHeight="1" x14ac:dyDescent="0.25">
      <c r="A17" s="145"/>
      <c r="B17" s="71"/>
      <c r="C17" s="146" t="s">
        <v>135</v>
      </c>
      <c r="D17" s="79"/>
      <c r="E17" s="79"/>
      <c r="F17" s="137"/>
      <c r="G17" s="75"/>
      <c r="H17" s="138"/>
      <c r="I17" s="75"/>
      <c r="J17" s="138"/>
    </row>
    <row r="18" spans="1:10" ht="15" customHeight="1" x14ac:dyDescent="0.25">
      <c r="A18" s="145"/>
      <c r="B18" s="71"/>
      <c r="C18" s="78">
        <v>120</v>
      </c>
      <c r="D18" s="83" t="s">
        <v>136</v>
      </c>
      <c r="E18" s="83"/>
      <c r="F18" s="137"/>
      <c r="G18" s="75"/>
      <c r="H18" s="138"/>
      <c r="I18" s="75"/>
      <c r="J18" s="138"/>
    </row>
    <row r="19" spans="1:10" ht="15" customHeight="1" x14ac:dyDescent="0.25">
      <c r="A19" s="147"/>
      <c r="B19" s="148"/>
      <c r="C19" s="149"/>
      <c r="D19" s="103"/>
      <c r="E19" s="103"/>
      <c r="F19" s="140"/>
      <c r="G19" s="75"/>
      <c r="H19" s="138"/>
      <c r="I19" s="75"/>
      <c r="J19" s="138"/>
    </row>
    <row r="20" spans="1:10" ht="15" customHeight="1" x14ac:dyDescent="0.25">
      <c r="A20" s="147"/>
      <c r="B20" s="148"/>
      <c r="C20" s="149"/>
      <c r="D20" s="103"/>
      <c r="E20" s="103"/>
      <c r="F20" s="137"/>
      <c r="G20" s="75"/>
      <c r="H20" s="138"/>
      <c r="I20" s="75"/>
      <c r="J20" s="138"/>
    </row>
    <row r="21" spans="1:10" ht="15" customHeight="1" x14ac:dyDescent="0.25">
      <c r="A21" s="147"/>
      <c r="B21" s="148"/>
      <c r="C21" s="149"/>
      <c r="D21" s="103"/>
      <c r="E21" s="103"/>
      <c r="F21" s="137"/>
      <c r="G21" s="75"/>
      <c r="H21" s="138"/>
      <c r="I21" s="75"/>
      <c r="J21" s="138"/>
    </row>
    <row r="22" spans="1:10" ht="15" customHeight="1" x14ac:dyDescent="0.25">
      <c r="A22" s="147"/>
      <c r="B22" s="148"/>
      <c r="C22" s="149"/>
      <c r="D22" s="103"/>
      <c r="E22" s="103"/>
      <c r="F22" s="137"/>
      <c r="G22" s="75"/>
      <c r="H22" s="138"/>
      <c r="I22" s="75"/>
      <c r="J22" s="138"/>
    </row>
    <row r="23" spans="1:10" ht="15" customHeight="1" x14ac:dyDescent="0.25">
      <c r="A23" s="147"/>
      <c r="B23" s="148"/>
      <c r="C23" s="149"/>
      <c r="D23" s="103"/>
      <c r="E23" s="103"/>
      <c r="F23" s="137"/>
      <c r="G23" s="75"/>
      <c r="H23" s="138"/>
      <c r="I23" s="75"/>
      <c r="J23" s="138"/>
    </row>
    <row r="24" spans="1:10" ht="15" customHeight="1" x14ac:dyDescent="0.25">
      <c r="A24" s="147"/>
      <c r="B24" s="148"/>
      <c r="C24" s="149"/>
      <c r="D24" s="103"/>
      <c r="E24" s="103"/>
      <c r="F24" s="137"/>
      <c r="G24" s="75"/>
      <c r="H24" s="138"/>
      <c r="I24" s="75"/>
      <c r="J24" s="138"/>
    </row>
    <row r="25" spans="1:10" ht="15" customHeight="1" x14ac:dyDescent="0.25">
      <c r="A25" s="147"/>
      <c r="B25" s="148"/>
      <c r="C25" s="149"/>
      <c r="D25" s="103"/>
      <c r="E25" s="103"/>
      <c r="F25" s="137"/>
      <c r="G25" s="75"/>
      <c r="H25" s="138"/>
      <c r="I25" s="75"/>
      <c r="J25" s="138"/>
    </row>
    <row r="26" spans="1:10" ht="15" customHeight="1" x14ac:dyDescent="0.25">
      <c r="A26" s="145"/>
      <c r="B26" s="71"/>
      <c r="C26" s="78">
        <v>181</v>
      </c>
      <c r="D26" s="16" t="s">
        <v>16</v>
      </c>
      <c r="E26" s="16"/>
      <c r="F26" s="137"/>
      <c r="G26" s="75"/>
      <c r="H26" s="138"/>
      <c r="I26" s="75"/>
      <c r="J26" s="138"/>
    </row>
    <row r="27" spans="1:10" ht="15" customHeight="1" x14ac:dyDescent="0.25">
      <c r="A27" s="145"/>
      <c r="B27" s="71"/>
      <c r="C27" s="78">
        <v>182</v>
      </c>
      <c r="D27" s="16" t="s">
        <v>17</v>
      </c>
      <c r="E27" s="16"/>
      <c r="F27" s="137"/>
      <c r="G27" s="75"/>
      <c r="H27" s="138"/>
      <c r="I27" s="75"/>
      <c r="J27" s="138"/>
    </row>
    <row r="28" spans="1:10" ht="15" customHeight="1" x14ac:dyDescent="0.25">
      <c r="A28" s="145"/>
      <c r="B28" s="71"/>
      <c r="C28" s="78">
        <v>183</v>
      </c>
      <c r="D28" s="16" t="s">
        <v>18</v>
      </c>
      <c r="E28" s="16"/>
      <c r="F28" s="137"/>
      <c r="G28" s="75"/>
      <c r="H28" s="138"/>
      <c r="I28" s="75"/>
      <c r="J28" s="138"/>
    </row>
    <row r="29" spans="1:10" ht="15" customHeight="1" x14ac:dyDescent="0.25">
      <c r="A29" s="145"/>
      <c r="B29" s="71"/>
      <c r="C29" s="78">
        <v>184</v>
      </c>
      <c r="D29" s="16" t="s">
        <v>19</v>
      </c>
      <c r="E29" s="16"/>
      <c r="F29" s="137"/>
      <c r="G29" s="75"/>
      <c r="H29" s="138"/>
      <c r="I29" s="75"/>
      <c r="J29" s="138"/>
    </row>
    <row r="30" spans="1:10" ht="15" customHeight="1" x14ac:dyDescent="0.25">
      <c r="A30" s="145"/>
      <c r="B30" s="71"/>
      <c r="C30" s="78">
        <v>186</v>
      </c>
      <c r="D30" s="16" t="s">
        <v>20</v>
      </c>
      <c r="E30" s="16"/>
      <c r="F30" s="137"/>
      <c r="G30" s="75"/>
      <c r="H30" s="138"/>
      <c r="I30" s="75"/>
      <c r="J30" s="138"/>
    </row>
    <row r="31" spans="1:10" ht="15" customHeight="1" x14ac:dyDescent="0.25">
      <c r="A31" s="145"/>
      <c r="B31" s="71"/>
      <c r="C31" s="78">
        <v>189</v>
      </c>
      <c r="D31" s="16" t="s">
        <v>21</v>
      </c>
      <c r="E31" s="16"/>
      <c r="F31" s="137"/>
      <c r="G31" s="75"/>
      <c r="H31" s="138"/>
      <c r="I31" s="75"/>
      <c r="J31" s="138"/>
    </row>
    <row r="32" spans="1:10" ht="15" customHeight="1" x14ac:dyDescent="0.25">
      <c r="A32" s="145"/>
      <c r="B32" s="71"/>
      <c r="C32" s="70"/>
      <c r="D32" s="150" t="s">
        <v>137</v>
      </c>
      <c r="E32" s="150"/>
      <c r="F32" s="151">
        <f>SUM(F16:F31)</f>
        <v>0</v>
      </c>
      <c r="G32" s="152">
        <v>0</v>
      </c>
      <c r="H32" s="153">
        <f>+F32*G32</f>
        <v>0</v>
      </c>
      <c r="I32" s="152">
        <v>1</v>
      </c>
      <c r="J32" s="153">
        <f>+F32*I32</f>
        <v>0</v>
      </c>
    </row>
    <row r="33" spans="1:10" ht="15" customHeight="1" x14ac:dyDescent="0.25">
      <c r="A33" s="145"/>
      <c r="B33" s="71"/>
      <c r="C33" s="70"/>
      <c r="D33" s="79"/>
      <c r="E33" s="79"/>
      <c r="F33" s="154"/>
      <c r="G33" s="155"/>
      <c r="H33" s="154"/>
      <c r="I33" s="155"/>
      <c r="J33" s="154"/>
    </row>
    <row r="34" spans="1:10" ht="15" customHeight="1" thickBot="1" x14ac:dyDescent="0.3">
      <c r="A34" s="77"/>
      <c r="B34" s="78"/>
      <c r="C34" s="15">
        <v>311</v>
      </c>
      <c r="D34" s="16" t="s">
        <v>50</v>
      </c>
      <c r="E34" s="16"/>
      <c r="F34" s="137"/>
      <c r="G34" s="152"/>
      <c r="H34" s="144">
        <f t="shared" ref="H34:H42" si="0">+G34*F34</f>
        <v>0</v>
      </c>
      <c r="I34" s="152"/>
      <c r="J34" s="144">
        <f>+I34*F34</f>
        <v>0</v>
      </c>
    </row>
    <row r="35" spans="1:10" ht="15" customHeight="1" thickBot="1" x14ac:dyDescent="0.3">
      <c r="A35" s="77"/>
      <c r="B35" s="78"/>
      <c r="C35" s="15">
        <v>312</v>
      </c>
      <c r="D35" s="16" t="s">
        <v>51</v>
      </c>
      <c r="E35" s="16"/>
      <c r="F35" s="137"/>
      <c r="G35" s="152"/>
      <c r="H35" s="144">
        <f t="shared" si="0"/>
        <v>0</v>
      </c>
      <c r="I35" s="152"/>
      <c r="J35" s="144">
        <f>+I35*F35</f>
        <v>0</v>
      </c>
    </row>
    <row r="36" spans="1:10" ht="15" customHeight="1" thickBot="1" x14ac:dyDescent="0.3">
      <c r="A36" s="77"/>
      <c r="B36" s="78"/>
      <c r="C36" s="15">
        <v>313</v>
      </c>
      <c r="D36" s="16" t="s">
        <v>52</v>
      </c>
      <c r="E36" s="16"/>
      <c r="F36" s="137"/>
      <c r="G36" s="152"/>
      <c r="H36" s="144">
        <f t="shared" si="0"/>
        <v>0</v>
      </c>
      <c r="I36" s="152"/>
      <c r="J36" s="156">
        <f>+F36*I36</f>
        <v>0</v>
      </c>
    </row>
    <row r="37" spans="1:10" ht="15" customHeight="1" thickBot="1" x14ac:dyDescent="0.3">
      <c r="A37" s="77"/>
      <c r="B37" s="78">
        <v>320</v>
      </c>
      <c r="C37" s="79" t="s">
        <v>53</v>
      </c>
      <c r="D37" s="79"/>
      <c r="E37" s="79"/>
      <c r="F37" s="137"/>
      <c r="G37" s="157" t="e">
        <f>+G13</f>
        <v>#DIV/0!</v>
      </c>
      <c r="H37" s="144" t="e">
        <f t="shared" si="0"/>
        <v>#DIV/0!</v>
      </c>
      <c r="I37" s="157" t="e">
        <f>+I13</f>
        <v>#DIV/0!</v>
      </c>
      <c r="J37" s="158" t="e">
        <f t="shared" ref="J37:J42" si="1">+I37*F37</f>
        <v>#DIV/0!</v>
      </c>
    </row>
    <row r="38" spans="1:10" ht="15" customHeight="1" thickBot="1" x14ac:dyDescent="0.3">
      <c r="A38" s="77"/>
      <c r="B38" s="78">
        <v>330</v>
      </c>
      <c r="C38" s="79" t="s">
        <v>54</v>
      </c>
      <c r="D38" s="79"/>
      <c r="E38" s="79"/>
      <c r="F38" s="137"/>
      <c r="G38" s="157" t="e">
        <f>+G13</f>
        <v>#DIV/0!</v>
      </c>
      <c r="H38" s="144" t="e">
        <f t="shared" si="0"/>
        <v>#DIV/0!</v>
      </c>
      <c r="I38" s="157" t="e">
        <f>+I13</f>
        <v>#DIV/0!</v>
      </c>
      <c r="J38" s="144" t="e">
        <f t="shared" si="1"/>
        <v>#DIV/0!</v>
      </c>
    </row>
    <row r="39" spans="1:10" ht="15" customHeight="1" thickBot="1" x14ac:dyDescent="0.3">
      <c r="A39" s="77"/>
      <c r="B39" s="78">
        <v>340</v>
      </c>
      <c r="C39" s="79" t="s">
        <v>138</v>
      </c>
      <c r="D39" s="79"/>
      <c r="E39" s="79"/>
      <c r="F39" s="137"/>
      <c r="G39" s="157" t="e">
        <f>+G13</f>
        <v>#DIV/0!</v>
      </c>
      <c r="H39" s="144" t="e">
        <f t="shared" si="0"/>
        <v>#DIV/0!</v>
      </c>
      <c r="I39" s="157" t="e">
        <f>+I13</f>
        <v>#DIV/0!</v>
      </c>
      <c r="J39" s="144" t="e">
        <f t="shared" si="1"/>
        <v>#DIV/0!</v>
      </c>
    </row>
    <row r="40" spans="1:10" ht="15" customHeight="1" thickBot="1" x14ac:dyDescent="0.3">
      <c r="A40" s="77"/>
      <c r="B40" s="78">
        <v>350</v>
      </c>
      <c r="C40" s="79" t="s">
        <v>56</v>
      </c>
      <c r="D40" s="79"/>
      <c r="E40" s="79"/>
      <c r="F40" s="137"/>
      <c r="G40" s="157" t="e">
        <f>+G13</f>
        <v>#DIV/0!</v>
      </c>
      <c r="H40" s="144" t="e">
        <f t="shared" si="0"/>
        <v>#DIV/0!</v>
      </c>
      <c r="I40" s="157" t="e">
        <f>+I13</f>
        <v>#DIV/0!</v>
      </c>
      <c r="J40" s="144" t="e">
        <f t="shared" si="1"/>
        <v>#DIV/0!</v>
      </c>
    </row>
    <row r="41" spans="1:10" ht="15" customHeight="1" thickBot="1" x14ac:dyDescent="0.3">
      <c r="A41" s="77"/>
      <c r="B41" s="78">
        <v>380</v>
      </c>
      <c r="C41" s="79" t="s">
        <v>139</v>
      </c>
      <c r="D41" s="79"/>
      <c r="E41" s="79"/>
      <c r="F41" s="137"/>
      <c r="G41" s="157" t="e">
        <f>+G13</f>
        <v>#DIV/0!</v>
      </c>
      <c r="H41" s="144" t="e">
        <f t="shared" si="0"/>
        <v>#DIV/0!</v>
      </c>
      <c r="I41" s="157" t="e">
        <f>+I13</f>
        <v>#DIV/0!</v>
      </c>
      <c r="J41" s="144" t="e">
        <f t="shared" si="1"/>
        <v>#DIV/0!</v>
      </c>
    </row>
    <row r="42" spans="1:10" ht="15" customHeight="1" thickBot="1" x14ac:dyDescent="0.3">
      <c r="A42" s="77"/>
      <c r="B42" s="78">
        <v>390</v>
      </c>
      <c r="C42" s="79" t="s">
        <v>58</v>
      </c>
      <c r="D42" s="79"/>
      <c r="E42" s="79"/>
      <c r="F42" s="137"/>
      <c r="G42" s="157" t="e">
        <f>+G13</f>
        <v>#DIV/0!</v>
      </c>
      <c r="H42" s="144" t="e">
        <f t="shared" si="0"/>
        <v>#DIV/0!</v>
      </c>
      <c r="I42" s="157" t="e">
        <f>+I13</f>
        <v>#DIV/0!</v>
      </c>
      <c r="J42" s="144" t="e">
        <f t="shared" si="1"/>
        <v>#DIV/0!</v>
      </c>
    </row>
    <row r="43" spans="1:10" ht="15" customHeight="1" thickBot="1" x14ac:dyDescent="0.3">
      <c r="A43" s="116"/>
      <c r="B43" s="117"/>
      <c r="C43" s="117"/>
      <c r="D43" s="141" t="s">
        <v>133</v>
      </c>
      <c r="E43" s="141"/>
      <c r="F43" s="142">
        <f>SUM(F32:F42)</f>
        <v>0</v>
      </c>
      <c r="G43" s="143" t="s">
        <v>140</v>
      </c>
      <c r="H43" s="142" t="e">
        <f>SUM(H32:H42)</f>
        <v>#DIV/0!</v>
      </c>
      <c r="I43" s="143" t="s">
        <v>140</v>
      </c>
      <c r="J43" s="142" t="e">
        <f>SUM(J32:J42)</f>
        <v>#DIV/0!</v>
      </c>
    </row>
    <row r="44" spans="1:10" x14ac:dyDescent="0.25">
      <c r="A44" s="66"/>
      <c r="B44" s="66"/>
      <c r="C44" s="66"/>
      <c r="D44" s="66"/>
      <c r="E44" s="66"/>
      <c r="J44" s="160"/>
    </row>
  </sheetData>
  <mergeCells count="1">
    <mergeCell ref="F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0"/>
  <sheetViews>
    <sheetView topLeftCell="A10" zoomScale="75" zoomScaleNormal="75" workbookViewId="0">
      <selection activeCell="J45" sqref="J45"/>
    </sheetView>
  </sheetViews>
  <sheetFormatPr defaultRowHeight="14.4" x14ac:dyDescent="0.3"/>
  <cols>
    <col min="1" max="1" width="7.6640625" style="27" customWidth="1"/>
    <col min="2" max="2" width="5.6640625" style="27" customWidth="1"/>
    <col min="3" max="3" width="7.6640625" style="27" customWidth="1"/>
    <col min="4" max="4" width="18.33203125" style="187" customWidth="1"/>
    <col min="5" max="5" width="19.6640625" style="187" customWidth="1"/>
    <col min="6" max="6" width="18.33203125" style="188" customWidth="1"/>
    <col min="7" max="7" width="16.6640625" customWidth="1"/>
    <col min="8" max="8" width="16.6640625" style="188" customWidth="1"/>
    <col min="9" max="9" width="16.6640625" customWidth="1"/>
    <col min="10" max="10" width="16.6640625" style="188" customWidth="1"/>
    <col min="257" max="257" width="7.6640625" customWidth="1"/>
    <col min="258" max="258" width="5.6640625" customWidth="1"/>
    <col min="259" max="259" width="7.6640625" customWidth="1"/>
    <col min="260" max="260" width="18.33203125" customWidth="1"/>
    <col min="261" max="261" width="19.6640625" customWidth="1"/>
    <col min="262" max="262" width="18.33203125" customWidth="1"/>
    <col min="263" max="266" width="16.6640625" customWidth="1"/>
    <col min="513" max="513" width="7.6640625" customWidth="1"/>
    <col min="514" max="514" width="5.6640625" customWidth="1"/>
    <col min="515" max="515" width="7.6640625" customWidth="1"/>
    <col min="516" max="516" width="18.33203125" customWidth="1"/>
    <col min="517" max="517" width="19.6640625" customWidth="1"/>
    <col min="518" max="518" width="18.33203125" customWidth="1"/>
    <col min="519" max="522" width="16.6640625" customWidth="1"/>
    <col min="769" max="769" width="7.6640625" customWidth="1"/>
    <col min="770" max="770" width="5.6640625" customWidth="1"/>
    <col min="771" max="771" width="7.6640625" customWidth="1"/>
    <col min="772" max="772" width="18.33203125" customWidth="1"/>
    <col min="773" max="773" width="19.6640625" customWidth="1"/>
    <col min="774" max="774" width="18.33203125" customWidth="1"/>
    <col min="775" max="778" width="16.6640625" customWidth="1"/>
    <col min="1025" max="1025" width="7.6640625" customWidth="1"/>
    <col min="1026" max="1026" width="5.6640625" customWidth="1"/>
    <col min="1027" max="1027" width="7.6640625" customWidth="1"/>
    <col min="1028" max="1028" width="18.33203125" customWidth="1"/>
    <col min="1029" max="1029" width="19.6640625" customWidth="1"/>
    <col min="1030" max="1030" width="18.33203125" customWidth="1"/>
    <col min="1031" max="1034" width="16.6640625" customWidth="1"/>
    <col min="1281" max="1281" width="7.6640625" customWidth="1"/>
    <col min="1282" max="1282" width="5.6640625" customWidth="1"/>
    <col min="1283" max="1283" width="7.6640625" customWidth="1"/>
    <col min="1284" max="1284" width="18.33203125" customWidth="1"/>
    <col min="1285" max="1285" width="19.6640625" customWidth="1"/>
    <col min="1286" max="1286" width="18.33203125" customWidth="1"/>
    <col min="1287" max="1290" width="16.6640625" customWidth="1"/>
    <col min="1537" max="1537" width="7.6640625" customWidth="1"/>
    <col min="1538" max="1538" width="5.6640625" customWidth="1"/>
    <col min="1539" max="1539" width="7.6640625" customWidth="1"/>
    <col min="1540" max="1540" width="18.33203125" customWidth="1"/>
    <col min="1541" max="1541" width="19.6640625" customWidth="1"/>
    <col min="1542" max="1542" width="18.33203125" customWidth="1"/>
    <col min="1543" max="1546" width="16.6640625" customWidth="1"/>
    <col min="1793" max="1793" width="7.6640625" customWidth="1"/>
    <col min="1794" max="1794" width="5.6640625" customWidth="1"/>
    <col min="1795" max="1795" width="7.6640625" customWidth="1"/>
    <col min="1796" max="1796" width="18.33203125" customWidth="1"/>
    <col min="1797" max="1797" width="19.6640625" customWidth="1"/>
    <col min="1798" max="1798" width="18.33203125" customWidth="1"/>
    <col min="1799" max="1802" width="16.6640625" customWidth="1"/>
    <col min="2049" max="2049" width="7.6640625" customWidth="1"/>
    <col min="2050" max="2050" width="5.6640625" customWidth="1"/>
    <col min="2051" max="2051" width="7.6640625" customWidth="1"/>
    <col min="2052" max="2052" width="18.33203125" customWidth="1"/>
    <col min="2053" max="2053" width="19.6640625" customWidth="1"/>
    <col min="2054" max="2054" width="18.33203125" customWidth="1"/>
    <col min="2055" max="2058" width="16.6640625" customWidth="1"/>
    <col min="2305" max="2305" width="7.6640625" customWidth="1"/>
    <col min="2306" max="2306" width="5.6640625" customWidth="1"/>
    <col min="2307" max="2307" width="7.6640625" customWidth="1"/>
    <col min="2308" max="2308" width="18.33203125" customWidth="1"/>
    <col min="2309" max="2309" width="19.6640625" customWidth="1"/>
    <col min="2310" max="2310" width="18.33203125" customWidth="1"/>
    <col min="2311" max="2314" width="16.6640625" customWidth="1"/>
    <col min="2561" max="2561" width="7.6640625" customWidth="1"/>
    <col min="2562" max="2562" width="5.6640625" customWidth="1"/>
    <col min="2563" max="2563" width="7.6640625" customWidth="1"/>
    <col min="2564" max="2564" width="18.33203125" customWidth="1"/>
    <col min="2565" max="2565" width="19.6640625" customWidth="1"/>
    <col min="2566" max="2566" width="18.33203125" customWidth="1"/>
    <col min="2567" max="2570" width="16.6640625" customWidth="1"/>
    <col min="2817" max="2817" width="7.6640625" customWidth="1"/>
    <col min="2818" max="2818" width="5.6640625" customWidth="1"/>
    <col min="2819" max="2819" width="7.6640625" customWidth="1"/>
    <col min="2820" max="2820" width="18.33203125" customWidth="1"/>
    <col min="2821" max="2821" width="19.6640625" customWidth="1"/>
    <col min="2822" max="2822" width="18.33203125" customWidth="1"/>
    <col min="2823" max="2826" width="16.6640625" customWidth="1"/>
    <col min="3073" max="3073" width="7.6640625" customWidth="1"/>
    <col min="3074" max="3074" width="5.6640625" customWidth="1"/>
    <col min="3075" max="3075" width="7.6640625" customWidth="1"/>
    <col min="3076" max="3076" width="18.33203125" customWidth="1"/>
    <col min="3077" max="3077" width="19.6640625" customWidth="1"/>
    <col min="3078" max="3078" width="18.33203125" customWidth="1"/>
    <col min="3079" max="3082" width="16.6640625" customWidth="1"/>
    <col min="3329" max="3329" width="7.6640625" customWidth="1"/>
    <col min="3330" max="3330" width="5.6640625" customWidth="1"/>
    <col min="3331" max="3331" width="7.6640625" customWidth="1"/>
    <col min="3332" max="3332" width="18.33203125" customWidth="1"/>
    <col min="3333" max="3333" width="19.6640625" customWidth="1"/>
    <col min="3334" max="3334" width="18.33203125" customWidth="1"/>
    <col min="3335" max="3338" width="16.6640625" customWidth="1"/>
    <col min="3585" max="3585" width="7.6640625" customWidth="1"/>
    <col min="3586" max="3586" width="5.6640625" customWidth="1"/>
    <col min="3587" max="3587" width="7.6640625" customWidth="1"/>
    <col min="3588" max="3588" width="18.33203125" customWidth="1"/>
    <col min="3589" max="3589" width="19.6640625" customWidth="1"/>
    <col min="3590" max="3590" width="18.33203125" customWidth="1"/>
    <col min="3591" max="3594" width="16.6640625" customWidth="1"/>
    <col min="3841" max="3841" width="7.6640625" customWidth="1"/>
    <col min="3842" max="3842" width="5.6640625" customWidth="1"/>
    <col min="3843" max="3843" width="7.6640625" customWidth="1"/>
    <col min="3844" max="3844" width="18.33203125" customWidth="1"/>
    <col min="3845" max="3845" width="19.6640625" customWidth="1"/>
    <col min="3846" max="3846" width="18.33203125" customWidth="1"/>
    <col min="3847" max="3850" width="16.6640625" customWidth="1"/>
    <col min="4097" max="4097" width="7.6640625" customWidth="1"/>
    <col min="4098" max="4098" width="5.6640625" customWidth="1"/>
    <col min="4099" max="4099" width="7.6640625" customWidth="1"/>
    <col min="4100" max="4100" width="18.33203125" customWidth="1"/>
    <col min="4101" max="4101" width="19.6640625" customWidth="1"/>
    <col min="4102" max="4102" width="18.33203125" customWidth="1"/>
    <col min="4103" max="4106" width="16.6640625" customWidth="1"/>
    <col min="4353" max="4353" width="7.6640625" customWidth="1"/>
    <col min="4354" max="4354" width="5.6640625" customWidth="1"/>
    <col min="4355" max="4355" width="7.6640625" customWidth="1"/>
    <col min="4356" max="4356" width="18.33203125" customWidth="1"/>
    <col min="4357" max="4357" width="19.6640625" customWidth="1"/>
    <col min="4358" max="4358" width="18.33203125" customWidth="1"/>
    <col min="4359" max="4362" width="16.6640625" customWidth="1"/>
    <col min="4609" max="4609" width="7.6640625" customWidth="1"/>
    <col min="4610" max="4610" width="5.6640625" customWidth="1"/>
    <col min="4611" max="4611" width="7.6640625" customWidth="1"/>
    <col min="4612" max="4612" width="18.33203125" customWidth="1"/>
    <col min="4613" max="4613" width="19.6640625" customWidth="1"/>
    <col min="4614" max="4614" width="18.33203125" customWidth="1"/>
    <col min="4615" max="4618" width="16.6640625" customWidth="1"/>
    <col min="4865" max="4865" width="7.6640625" customWidth="1"/>
    <col min="4866" max="4866" width="5.6640625" customWidth="1"/>
    <col min="4867" max="4867" width="7.6640625" customWidth="1"/>
    <col min="4868" max="4868" width="18.33203125" customWidth="1"/>
    <col min="4869" max="4869" width="19.6640625" customWidth="1"/>
    <col min="4870" max="4870" width="18.33203125" customWidth="1"/>
    <col min="4871" max="4874" width="16.6640625" customWidth="1"/>
    <col min="5121" max="5121" width="7.6640625" customWidth="1"/>
    <col min="5122" max="5122" width="5.6640625" customWidth="1"/>
    <col min="5123" max="5123" width="7.6640625" customWidth="1"/>
    <col min="5124" max="5124" width="18.33203125" customWidth="1"/>
    <col min="5125" max="5125" width="19.6640625" customWidth="1"/>
    <col min="5126" max="5126" width="18.33203125" customWidth="1"/>
    <col min="5127" max="5130" width="16.6640625" customWidth="1"/>
    <col min="5377" max="5377" width="7.6640625" customWidth="1"/>
    <col min="5378" max="5378" width="5.6640625" customWidth="1"/>
    <col min="5379" max="5379" width="7.6640625" customWidth="1"/>
    <col min="5380" max="5380" width="18.33203125" customWidth="1"/>
    <col min="5381" max="5381" width="19.6640625" customWidth="1"/>
    <col min="5382" max="5382" width="18.33203125" customWidth="1"/>
    <col min="5383" max="5386" width="16.6640625" customWidth="1"/>
    <col min="5633" max="5633" width="7.6640625" customWidth="1"/>
    <col min="5634" max="5634" width="5.6640625" customWidth="1"/>
    <col min="5635" max="5635" width="7.6640625" customWidth="1"/>
    <col min="5636" max="5636" width="18.33203125" customWidth="1"/>
    <col min="5637" max="5637" width="19.6640625" customWidth="1"/>
    <col min="5638" max="5638" width="18.33203125" customWidth="1"/>
    <col min="5639" max="5642" width="16.6640625" customWidth="1"/>
    <col min="5889" max="5889" width="7.6640625" customWidth="1"/>
    <col min="5890" max="5890" width="5.6640625" customWidth="1"/>
    <col min="5891" max="5891" width="7.6640625" customWidth="1"/>
    <col min="5892" max="5892" width="18.33203125" customWidth="1"/>
    <col min="5893" max="5893" width="19.6640625" customWidth="1"/>
    <col min="5894" max="5894" width="18.33203125" customWidth="1"/>
    <col min="5895" max="5898" width="16.6640625" customWidth="1"/>
    <col min="6145" max="6145" width="7.6640625" customWidth="1"/>
    <col min="6146" max="6146" width="5.6640625" customWidth="1"/>
    <col min="6147" max="6147" width="7.6640625" customWidth="1"/>
    <col min="6148" max="6148" width="18.33203125" customWidth="1"/>
    <col min="6149" max="6149" width="19.6640625" customWidth="1"/>
    <col min="6150" max="6150" width="18.33203125" customWidth="1"/>
    <col min="6151" max="6154" width="16.6640625" customWidth="1"/>
    <col min="6401" max="6401" width="7.6640625" customWidth="1"/>
    <col min="6402" max="6402" width="5.6640625" customWidth="1"/>
    <col min="6403" max="6403" width="7.6640625" customWidth="1"/>
    <col min="6404" max="6404" width="18.33203125" customWidth="1"/>
    <col min="6405" max="6405" width="19.6640625" customWidth="1"/>
    <col min="6406" max="6406" width="18.33203125" customWidth="1"/>
    <col min="6407" max="6410" width="16.6640625" customWidth="1"/>
    <col min="6657" max="6657" width="7.6640625" customWidth="1"/>
    <col min="6658" max="6658" width="5.6640625" customWidth="1"/>
    <col min="6659" max="6659" width="7.6640625" customWidth="1"/>
    <col min="6660" max="6660" width="18.33203125" customWidth="1"/>
    <col min="6661" max="6661" width="19.6640625" customWidth="1"/>
    <col min="6662" max="6662" width="18.33203125" customWidth="1"/>
    <col min="6663" max="6666" width="16.6640625" customWidth="1"/>
    <col min="6913" max="6913" width="7.6640625" customWidth="1"/>
    <col min="6914" max="6914" width="5.6640625" customWidth="1"/>
    <col min="6915" max="6915" width="7.6640625" customWidth="1"/>
    <col min="6916" max="6916" width="18.33203125" customWidth="1"/>
    <col min="6917" max="6917" width="19.6640625" customWidth="1"/>
    <col min="6918" max="6918" width="18.33203125" customWidth="1"/>
    <col min="6919" max="6922" width="16.6640625" customWidth="1"/>
    <col min="7169" max="7169" width="7.6640625" customWidth="1"/>
    <col min="7170" max="7170" width="5.6640625" customWidth="1"/>
    <col min="7171" max="7171" width="7.6640625" customWidth="1"/>
    <col min="7172" max="7172" width="18.33203125" customWidth="1"/>
    <col min="7173" max="7173" width="19.6640625" customWidth="1"/>
    <col min="7174" max="7174" width="18.33203125" customWidth="1"/>
    <col min="7175" max="7178" width="16.6640625" customWidth="1"/>
    <col min="7425" max="7425" width="7.6640625" customWidth="1"/>
    <col min="7426" max="7426" width="5.6640625" customWidth="1"/>
    <col min="7427" max="7427" width="7.6640625" customWidth="1"/>
    <col min="7428" max="7428" width="18.33203125" customWidth="1"/>
    <col min="7429" max="7429" width="19.6640625" customWidth="1"/>
    <col min="7430" max="7430" width="18.33203125" customWidth="1"/>
    <col min="7431" max="7434" width="16.6640625" customWidth="1"/>
    <col min="7681" max="7681" width="7.6640625" customWidth="1"/>
    <col min="7682" max="7682" width="5.6640625" customWidth="1"/>
    <col min="7683" max="7683" width="7.6640625" customWidth="1"/>
    <col min="7684" max="7684" width="18.33203125" customWidth="1"/>
    <col min="7685" max="7685" width="19.6640625" customWidth="1"/>
    <col min="7686" max="7686" width="18.33203125" customWidth="1"/>
    <col min="7687" max="7690" width="16.6640625" customWidth="1"/>
    <col min="7937" max="7937" width="7.6640625" customWidth="1"/>
    <col min="7938" max="7938" width="5.6640625" customWidth="1"/>
    <col min="7939" max="7939" width="7.6640625" customWidth="1"/>
    <col min="7940" max="7940" width="18.33203125" customWidth="1"/>
    <col min="7941" max="7941" width="19.6640625" customWidth="1"/>
    <col min="7942" max="7942" width="18.33203125" customWidth="1"/>
    <col min="7943" max="7946" width="16.6640625" customWidth="1"/>
    <col min="8193" max="8193" width="7.6640625" customWidth="1"/>
    <col min="8194" max="8194" width="5.6640625" customWidth="1"/>
    <col min="8195" max="8195" width="7.6640625" customWidth="1"/>
    <col min="8196" max="8196" width="18.33203125" customWidth="1"/>
    <col min="8197" max="8197" width="19.6640625" customWidth="1"/>
    <col min="8198" max="8198" width="18.33203125" customWidth="1"/>
    <col min="8199" max="8202" width="16.6640625" customWidth="1"/>
    <col min="8449" max="8449" width="7.6640625" customWidth="1"/>
    <col min="8450" max="8450" width="5.6640625" customWidth="1"/>
    <col min="8451" max="8451" width="7.6640625" customWidth="1"/>
    <col min="8452" max="8452" width="18.33203125" customWidth="1"/>
    <col min="8453" max="8453" width="19.6640625" customWidth="1"/>
    <col min="8454" max="8454" width="18.33203125" customWidth="1"/>
    <col min="8455" max="8458" width="16.6640625" customWidth="1"/>
    <col min="8705" max="8705" width="7.6640625" customWidth="1"/>
    <col min="8706" max="8706" width="5.6640625" customWidth="1"/>
    <col min="8707" max="8707" width="7.6640625" customWidth="1"/>
    <col min="8708" max="8708" width="18.33203125" customWidth="1"/>
    <col min="8709" max="8709" width="19.6640625" customWidth="1"/>
    <col min="8710" max="8710" width="18.33203125" customWidth="1"/>
    <col min="8711" max="8714" width="16.6640625" customWidth="1"/>
    <col min="8961" max="8961" width="7.6640625" customWidth="1"/>
    <col min="8962" max="8962" width="5.6640625" customWidth="1"/>
    <col min="8963" max="8963" width="7.6640625" customWidth="1"/>
    <col min="8964" max="8964" width="18.33203125" customWidth="1"/>
    <col min="8965" max="8965" width="19.6640625" customWidth="1"/>
    <col min="8966" max="8966" width="18.33203125" customWidth="1"/>
    <col min="8967" max="8970" width="16.6640625" customWidth="1"/>
    <col min="9217" max="9217" width="7.6640625" customWidth="1"/>
    <col min="9218" max="9218" width="5.6640625" customWidth="1"/>
    <col min="9219" max="9219" width="7.6640625" customWidth="1"/>
    <col min="9220" max="9220" width="18.33203125" customWidth="1"/>
    <col min="9221" max="9221" width="19.6640625" customWidth="1"/>
    <col min="9222" max="9222" width="18.33203125" customWidth="1"/>
    <col min="9223" max="9226" width="16.6640625" customWidth="1"/>
    <col min="9473" max="9473" width="7.6640625" customWidth="1"/>
    <col min="9474" max="9474" width="5.6640625" customWidth="1"/>
    <col min="9475" max="9475" width="7.6640625" customWidth="1"/>
    <col min="9476" max="9476" width="18.33203125" customWidth="1"/>
    <col min="9477" max="9477" width="19.6640625" customWidth="1"/>
    <col min="9478" max="9478" width="18.33203125" customWidth="1"/>
    <col min="9479" max="9482" width="16.6640625" customWidth="1"/>
    <col min="9729" max="9729" width="7.6640625" customWidth="1"/>
    <col min="9730" max="9730" width="5.6640625" customWidth="1"/>
    <col min="9731" max="9731" width="7.6640625" customWidth="1"/>
    <col min="9732" max="9732" width="18.33203125" customWidth="1"/>
    <col min="9733" max="9733" width="19.6640625" customWidth="1"/>
    <col min="9734" max="9734" width="18.33203125" customWidth="1"/>
    <col min="9735" max="9738" width="16.6640625" customWidth="1"/>
    <col min="9985" max="9985" width="7.6640625" customWidth="1"/>
    <col min="9986" max="9986" width="5.6640625" customWidth="1"/>
    <col min="9987" max="9987" width="7.6640625" customWidth="1"/>
    <col min="9988" max="9988" width="18.33203125" customWidth="1"/>
    <col min="9989" max="9989" width="19.6640625" customWidth="1"/>
    <col min="9990" max="9990" width="18.33203125" customWidth="1"/>
    <col min="9991" max="9994" width="16.6640625" customWidth="1"/>
    <col min="10241" max="10241" width="7.6640625" customWidth="1"/>
    <col min="10242" max="10242" width="5.6640625" customWidth="1"/>
    <col min="10243" max="10243" width="7.6640625" customWidth="1"/>
    <col min="10244" max="10244" width="18.33203125" customWidth="1"/>
    <col min="10245" max="10245" width="19.6640625" customWidth="1"/>
    <col min="10246" max="10246" width="18.33203125" customWidth="1"/>
    <col min="10247" max="10250" width="16.6640625" customWidth="1"/>
    <col min="10497" max="10497" width="7.6640625" customWidth="1"/>
    <col min="10498" max="10498" width="5.6640625" customWidth="1"/>
    <col min="10499" max="10499" width="7.6640625" customWidth="1"/>
    <col min="10500" max="10500" width="18.33203125" customWidth="1"/>
    <col min="10501" max="10501" width="19.6640625" customWidth="1"/>
    <col min="10502" max="10502" width="18.33203125" customWidth="1"/>
    <col min="10503" max="10506" width="16.6640625" customWidth="1"/>
    <col min="10753" max="10753" width="7.6640625" customWidth="1"/>
    <col min="10754" max="10754" width="5.6640625" customWidth="1"/>
    <col min="10755" max="10755" width="7.6640625" customWidth="1"/>
    <col min="10756" max="10756" width="18.33203125" customWidth="1"/>
    <col min="10757" max="10757" width="19.6640625" customWidth="1"/>
    <col min="10758" max="10758" width="18.33203125" customWidth="1"/>
    <col min="10759" max="10762" width="16.6640625" customWidth="1"/>
    <col min="11009" max="11009" width="7.6640625" customWidth="1"/>
    <col min="11010" max="11010" width="5.6640625" customWidth="1"/>
    <col min="11011" max="11011" width="7.6640625" customWidth="1"/>
    <col min="11012" max="11012" width="18.33203125" customWidth="1"/>
    <col min="11013" max="11013" width="19.6640625" customWidth="1"/>
    <col min="11014" max="11014" width="18.33203125" customWidth="1"/>
    <col min="11015" max="11018" width="16.6640625" customWidth="1"/>
    <col min="11265" max="11265" width="7.6640625" customWidth="1"/>
    <col min="11266" max="11266" width="5.6640625" customWidth="1"/>
    <col min="11267" max="11267" width="7.6640625" customWidth="1"/>
    <col min="11268" max="11268" width="18.33203125" customWidth="1"/>
    <col min="11269" max="11269" width="19.6640625" customWidth="1"/>
    <col min="11270" max="11270" width="18.33203125" customWidth="1"/>
    <col min="11271" max="11274" width="16.6640625" customWidth="1"/>
    <col min="11521" max="11521" width="7.6640625" customWidth="1"/>
    <col min="11522" max="11522" width="5.6640625" customWidth="1"/>
    <col min="11523" max="11523" width="7.6640625" customWidth="1"/>
    <col min="11524" max="11524" width="18.33203125" customWidth="1"/>
    <col min="11525" max="11525" width="19.6640625" customWidth="1"/>
    <col min="11526" max="11526" width="18.33203125" customWidth="1"/>
    <col min="11527" max="11530" width="16.6640625" customWidth="1"/>
    <col min="11777" max="11777" width="7.6640625" customWidth="1"/>
    <col min="11778" max="11778" width="5.6640625" customWidth="1"/>
    <col min="11779" max="11779" width="7.6640625" customWidth="1"/>
    <col min="11780" max="11780" width="18.33203125" customWidth="1"/>
    <col min="11781" max="11781" width="19.6640625" customWidth="1"/>
    <col min="11782" max="11782" width="18.33203125" customWidth="1"/>
    <col min="11783" max="11786" width="16.6640625" customWidth="1"/>
    <col min="12033" max="12033" width="7.6640625" customWidth="1"/>
    <col min="12034" max="12034" width="5.6640625" customWidth="1"/>
    <col min="12035" max="12035" width="7.6640625" customWidth="1"/>
    <col min="12036" max="12036" width="18.33203125" customWidth="1"/>
    <col min="12037" max="12037" width="19.6640625" customWidth="1"/>
    <col min="12038" max="12038" width="18.33203125" customWidth="1"/>
    <col min="12039" max="12042" width="16.6640625" customWidth="1"/>
    <col min="12289" max="12289" width="7.6640625" customWidth="1"/>
    <col min="12290" max="12290" width="5.6640625" customWidth="1"/>
    <col min="12291" max="12291" width="7.6640625" customWidth="1"/>
    <col min="12292" max="12292" width="18.33203125" customWidth="1"/>
    <col min="12293" max="12293" width="19.6640625" customWidth="1"/>
    <col min="12294" max="12294" width="18.33203125" customWidth="1"/>
    <col min="12295" max="12298" width="16.6640625" customWidth="1"/>
    <col min="12545" max="12545" width="7.6640625" customWidth="1"/>
    <col min="12546" max="12546" width="5.6640625" customWidth="1"/>
    <col min="12547" max="12547" width="7.6640625" customWidth="1"/>
    <col min="12548" max="12548" width="18.33203125" customWidth="1"/>
    <col min="12549" max="12549" width="19.6640625" customWidth="1"/>
    <col min="12550" max="12550" width="18.33203125" customWidth="1"/>
    <col min="12551" max="12554" width="16.6640625" customWidth="1"/>
    <col min="12801" max="12801" width="7.6640625" customWidth="1"/>
    <col min="12802" max="12802" width="5.6640625" customWidth="1"/>
    <col min="12803" max="12803" width="7.6640625" customWidth="1"/>
    <col min="12804" max="12804" width="18.33203125" customWidth="1"/>
    <col min="12805" max="12805" width="19.6640625" customWidth="1"/>
    <col min="12806" max="12806" width="18.33203125" customWidth="1"/>
    <col min="12807" max="12810" width="16.6640625" customWidth="1"/>
    <col min="13057" max="13057" width="7.6640625" customWidth="1"/>
    <col min="13058" max="13058" width="5.6640625" customWidth="1"/>
    <col min="13059" max="13059" width="7.6640625" customWidth="1"/>
    <col min="13060" max="13060" width="18.33203125" customWidth="1"/>
    <col min="13061" max="13061" width="19.6640625" customWidth="1"/>
    <col min="13062" max="13062" width="18.33203125" customWidth="1"/>
    <col min="13063" max="13066" width="16.6640625" customWidth="1"/>
    <col min="13313" max="13313" width="7.6640625" customWidth="1"/>
    <col min="13314" max="13314" width="5.6640625" customWidth="1"/>
    <col min="13315" max="13315" width="7.6640625" customWidth="1"/>
    <col min="13316" max="13316" width="18.33203125" customWidth="1"/>
    <col min="13317" max="13317" width="19.6640625" customWidth="1"/>
    <col min="13318" max="13318" width="18.33203125" customWidth="1"/>
    <col min="13319" max="13322" width="16.6640625" customWidth="1"/>
    <col min="13569" max="13569" width="7.6640625" customWidth="1"/>
    <col min="13570" max="13570" width="5.6640625" customWidth="1"/>
    <col min="13571" max="13571" width="7.6640625" customWidth="1"/>
    <col min="13572" max="13572" width="18.33203125" customWidth="1"/>
    <col min="13573" max="13573" width="19.6640625" customWidth="1"/>
    <col min="13574" max="13574" width="18.33203125" customWidth="1"/>
    <col min="13575" max="13578" width="16.6640625" customWidth="1"/>
    <col min="13825" max="13825" width="7.6640625" customWidth="1"/>
    <col min="13826" max="13826" width="5.6640625" customWidth="1"/>
    <col min="13827" max="13827" width="7.6640625" customWidth="1"/>
    <col min="13828" max="13828" width="18.33203125" customWidth="1"/>
    <col min="13829" max="13829" width="19.6640625" customWidth="1"/>
    <col min="13830" max="13830" width="18.33203125" customWidth="1"/>
    <col min="13831" max="13834" width="16.6640625" customWidth="1"/>
    <col min="14081" max="14081" width="7.6640625" customWidth="1"/>
    <col min="14082" max="14082" width="5.6640625" customWidth="1"/>
    <col min="14083" max="14083" width="7.6640625" customWidth="1"/>
    <col min="14084" max="14084" width="18.33203125" customWidth="1"/>
    <col min="14085" max="14085" width="19.6640625" customWidth="1"/>
    <col min="14086" max="14086" width="18.33203125" customWidth="1"/>
    <col min="14087" max="14090" width="16.6640625" customWidth="1"/>
    <col min="14337" max="14337" width="7.6640625" customWidth="1"/>
    <col min="14338" max="14338" width="5.6640625" customWidth="1"/>
    <col min="14339" max="14339" width="7.6640625" customWidth="1"/>
    <col min="14340" max="14340" width="18.33203125" customWidth="1"/>
    <col min="14341" max="14341" width="19.6640625" customWidth="1"/>
    <col min="14342" max="14342" width="18.33203125" customWidth="1"/>
    <col min="14343" max="14346" width="16.6640625" customWidth="1"/>
    <col min="14593" max="14593" width="7.6640625" customWidth="1"/>
    <col min="14594" max="14594" width="5.6640625" customWidth="1"/>
    <col min="14595" max="14595" width="7.6640625" customWidth="1"/>
    <col min="14596" max="14596" width="18.33203125" customWidth="1"/>
    <col min="14597" max="14597" width="19.6640625" customWidth="1"/>
    <col min="14598" max="14598" width="18.33203125" customWidth="1"/>
    <col min="14599" max="14602" width="16.6640625" customWidth="1"/>
    <col min="14849" max="14849" width="7.6640625" customWidth="1"/>
    <col min="14850" max="14850" width="5.6640625" customWidth="1"/>
    <col min="14851" max="14851" width="7.6640625" customWidth="1"/>
    <col min="14852" max="14852" width="18.33203125" customWidth="1"/>
    <col min="14853" max="14853" width="19.6640625" customWidth="1"/>
    <col min="14854" max="14854" width="18.33203125" customWidth="1"/>
    <col min="14855" max="14858" width="16.6640625" customWidth="1"/>
    <col min="15105" max="15105" width="7.6640625" customWidth="1"/>
    <col min="15106" max="15106" width="5.6640625" customWidth="1"/>
    <col min="15107" max="15107" width="7.6640625" customWidth="1"/>
    <col min="15108" max="15108" width="18.33203125" customWidth="1"/>
    <col min="15109" max="15109" width="19.6640625" customWidth="1"/>
    <col min="15110" max="15110" width="18.33203125" customWidth="1"/>
    <col min="15111" max="15114" width="16.6640625" customWidth="1"/>
    <col min="15361" max="15361" width="7.6640625" customWidth="1"/>
    <col min="15362" max="15362" width="5.6640625" customWidth="1"/>
    <col min="15363" max="15363" width="7.6640625" customWidth="1"/>
    <col min="15364" max="15364" width="18.33203125" customWidth="1"/>
    <col min="15365" max="15365" width="19.6640625" customWidth="1"/>
    <col min="15366" max="15366" width="18.33203125" customWidth="1"/>
    <col min="15367" max="15370" width="16.6640625" customWidth="1"/>
    <col min="15617" max="15617" width="7.6640625" customWidth="1"/>
    <col min="15618" max="15618" width="5.6640625" customWidth="1"/>
    <col min="15619" max="15619" width="7.6640625" customWidth="1"/>
    <col min="15620" max="15620" width="18.33203125" customWidth="1"/>
    <col min="15621" max="15621" width="19.6640625" customWidth="1"/>
    <col min="15622" max="15622" width="18.33203125" customWidth="1"/>
    <col min="15623" max="15626" width="16.6640625" customWidth="1"/>
    <col min="15873" max="15873" width="7.6640625" customWidth="1"/>
    <col min="15874" max="15874" width="5.6640625" customWidth="1"/>
    <col min="15875" max="15875" width="7.6640625" customWidth="1"/>
    <col min="15876" max="15876" width="18.33203125" customWidth="1"/>
    <col min="15877" max="15877" width="19.6640625" customWidth="1"/>
    <col min="15878" max="15878" width="18.33203125" customWidth="1"/>
    <col min="15879" max="15882" width="16.6640625" customWidth="1"/>
    <col min="16129" max="16129" width="7.6640625" customWidth="1"/>
    <col min="16130" max="16130" width="5.6640625" customWidth="1"/>
    <col min="16131" max="16131" width="7.6640625" customWidth="1"/>
    <col min="16132" max="16132" width="18.33203125" customWidth="1"/>
    <col min="16133" max="16133" width="19.6640625" customWidth="1"/>
    <col min="16134" max="16134" width="18.33203125" customWidth="1"/>
    <col min="16135" max="16138" width="16.6640625" customWidth="1"/>
  </cols>
  <sheetData>
    <row r="1" spans="1:10" ht="27" customHeight="1" x14ac:dyDescent="0.3">
      <c r="A1" s="161" t="s">
        <v>0</v>
      </c>
      <c r="B1" s="221"/>
      <c r="C1" s="221"/>
      <c r="D1" s="162">
        <f>+'[1]Schedule A-Enrollment'!D1:E1</f>
        <v>0</v>
      </c>
      <c r="E1" s="163"/>
      <c r="F1" s="297" t="str">
        <f>'Schedule B-Personnel'!F1:J1</f>
        <v>Actual Costs for Twelve (12) Months Ending June 30, 2016</v>
      </c>
      <c r="G1" s="298"/>
      <c r="H1" s="298"/>
      <c r="I1" s="298"/>
      <c r="J1" s="299"/>
    </row>
    <row r="2" spans="1:10" ht="63.75" customHeight="1" x14ac:dyDescent="0.3">
      <c r="A2" s="222"/>
      <c r="B2" s="223"/>
      <c r="C2" s="164"/>
      <c r="D2" s="164"/>
      <c r="E2" s="164"/>
      <c r="F2" s="165" t="s">
        <v>1</v>
      </c>
      <c r="G2" s="166" t="s">
        <v>2</v>
      </c>
      <c r="H2" s="167"/>
      <c r="I2" s="166" t="s">
        <v>3</v>
      </c>
      <c r="J2" s="167"/>
    </row>
    <row r="3" spans="1:10" ht="17.399999999999999" x14ac:dyDescent="0.3">
      <c r="A3" s="224"/>
      <c r="B3" s="168" t="s">
        <v>4</v>
      </c>
      <c r="C3" s="164"/>
      <c r="D3" s="164"/>
      <c r="E3" s="164"/>
      <c r="F3" s="165"/>
      <c r="G3" s="169" t="s">
        <v>5</v>
      </c>
      <c r="H3" s="170" t="s">
        <v>6</v>
      </c>
      <c r="I3" s="171" t="s">
        <v>5</v>
      </c>
      <c r="J3" s="172" t="s">
        <v>6</v>
      </c>
    </row>
    <row r="4" spans="1:10" ht="15" customHeight="1" x14ac:dyDescent="0.3">
      <c r="A4" s="173">
        <v>400</v>
      </c>
      <c r="B4" s="174" t="s">
        <v>60</v>
      </c>
      <c r="C4" s="175"/>
      <c r="D4" s="176"/>
      <c r="E4" s="176"/>
      <c r="F4" s="225"/>
      <c r="G4" s="226"/>
      <c r="H4" s="227"/>
      <c r="I4" s="226"/>
      <c r="J4" s="228"/>
    </row>
    <row r="5" spans="1:10" ht="15" customHeight="1" x14ac:dyDescent="0.3">
      <c r="A5" s="229"/>
      <c r="B5" s="230">
        <v>410</v>
      </c>
      <c r="C5" s="231" t="s">
        <v>141</v>
      </c>
      <c r="D5" s="231"/>
      <c r="E5" s="231"/>
      <c r="F5" s="232"/>
      <c r="G5" s="226"/>
      <c r="H5" s="227"/>
      <c r="I5" s="226"/>
      <c r="J5" s="227"/>
    </row>
    <row r="6" spans="1:10" ht="15" customHeight="1" x14ac:dyDescent="0.3">
      <c r="A6" s="229"/>
      <c r="B6" s="230">
        <v>430</v>
      </c>
      <c r="C6" s="231" t="s">
        <v>62</v>
      </c>
      <c r="D6" s="231"/>
      <c r="E6" s="231"/>
      <c r="F6" s="232"/>
      <c r="G6" s="226"/>
      <c r="H6" s="227"/>
      <c r="I6" s="226"/>
      <c r="J6" s="227"/>
    </row>
    <row r="7" spans="1:10" ht="15" customHeight="1" x14ac:dyDescent="0.3">
      <c r="A7" s="229"/>
      <c r="B7" s="230">
        <v>440</v>
      </c>
      <c r="C7" s="231" t="s">
        <v>63</v>
      </c>
      <c r="D7" s="231"/>
      <c r="E7" s="231"/>
      <c r="F7" s="232"/>
      <c r="G7" s="226"/>
      <c r="H7" s="227"/>
      <c r="I7" s="226"/>
      <c r="J7" s="227"/>
    </row>
    <row r="8" spans="1:10" ht="15" customHeight="1" x14ac:dyDescent="0.3">
      <c r="A8" s="229"/>
      <c r="B8" s="230">
        <v>450</v>
      </c>
      <c r="C8" s="231" t="s">
        <v>64</v>
      </c>
      <c r="D8" s="231"/>
      <c r="E8" s="231"/>
      <c r="F8" s="232"/>
      <c r="G8" s="226"/>
      <c r="H8" s="227"/>
      <c r="I8" s="226"/>
      <c r="J8" s="227"/>
    </row>
    <row r="9" spans="1:10" ht="15" customHeight="1" x14ac:dyDescent="0.3">
      <c r="A9" s="229"/>
      <c r="B9" s="230">
        <v>460</v>
      </c>
      <c r="C9" s="231" t="s">
        <v>65</v>
      </c>
      <c r="D9" s="231"/>
      <c r="E9" s="231"/>
      <c r="F9" s="232"/>
      <c r="G9" s="226"/>
      <c r="H9" s="227"/>
      <c r="I9" s="226"/>
      <c r="J9" s="227"/>
    </row>
    <row r="10" spans="1:10" ht="15" customHeight="1" x14ac:dyDescent="0.3">
      <c r="A10" s="229"/>
      <c r="B10" s="230">
        <v>480</v>
      </c>
      <c r="C10" s="231" t="s">
        <v>142</v>
      </c>
      <c r="D10" s="231"/>
      <c r="E10" s="231"/>
      <c r="F10" s="232"/>
      <c r="G10" s="226"/>
      <c r="H10" s="227"/>
      <c r="I10" s="226"/>
      <c r="J10" s="227"/>
    </row>
    <row r="11" spans="1:10" ht="15" customHeight="1" x14ac:dyDescent="0.3">
      <c r="A11" s="229"/>
      <c r="B11" s="230">
        <v>490</v>
      </c>
      <c r="C11" s="231" t="s">
        <v>143</v>
      </c>
      <c r="D11" s="231"/>
      <c r="E11" s="231"/>
      <c r="F11" s="233"/>
      <c r="G11" s="226"/>
      <c r="H11" s="227"/>
      <c r="I11" s="226"/>
      <c r="J11" s="227"/>
    </row>
    <row r="12" spans="1:10" ht="15" customHeight="1" x14ac:dyDescent="0.3">
      <c r="A12" s="229"/>
      <c r="B12" s="230"/>
      <c r="C12" s="231" t="s">
        <v>144</v>
      </c>
      <c r="D12" s="231"/>
      <c r="E12" s="231"/>
      <c r="F12" s="232"/>
      <c r="G12" s="234"/>
      <c r="H12" s="235"/>
      <c r="I12" s="234"/>
      <c r="J12" s="235"/>
    </row>
    <row r="13" spans="1:10" ht="20.100000000000001" customHeight="1" thickBot="1" x14ac:dyDescent="0.35">
      <c r="A13" s="236"/>
      <c r="B13" s="237"/>
      <c r="C13" s="237"/>
      <c r="D13" s="238" t="s">
        <v>133</v>
      </c>
      <c r="E13" s="238"/>
      <c r="F13" s="239">
        <f>SUM(F4:F12)</f>
        <v>0</v>
      </c>
      <c r="G13" s="240" t="e">
        <f>'Schedule B-Expense 2'!G13</f>
        <v>#DIV/0!</v>
      </c>
      <c r="H13" s="241" t="e">
        <f>+G13*F13</f>
        <v>#DIV/0!</v>
      </c>
      <c r="I13" s="242" t="e">
        <f>'Schedule B-Expense 2'!I13</f>
        <v>#DIV/0!</v>
      </c>
      <c r="J13" s="241" t="e">
        <f>+I13*F13</f>
        <v>#DIV/0!</v>
      </c>
    </row>
    <row r="14" spans="1:10" ht="15" customHeight="1" x14ac:dyDescent="0.3">
      <c r="A14" s="229"/>
      <c r="B14" s="230"/>
      <c r="C14" s="230"/>
      <c r="D14" s="231"/>
      <c r="E14" s="231"/>
      <c r="F14" s="225"/>
      <c r="G14" s="226"/>
      <c r="H14" s="227"/>
      <c r="I14" s="226"/>
      <c r="J14" s="227"/>
    </row>
    <row r="15" spans="1:10" ht="15" customHeight="1" x14ac:dyDescent="0.3">
      <c r="A15" s="173">
        <v>500</v>
      </c>
      <c r="B15" s="174" t="s">
        <v>69</v>
      </c>
      <c r="C15" s="230"/>
      <c r="D15" s="231"/>
      <c r="E15" s="231"/>
      <c r="F15" s="225"/>
      <c r="G15" s="226"/>
      <c r="H15" s="227"/>
      <c r="I15" s="226"/>
      <c r="J15" s="227"/>
    </row>
    <row r="16" spans="1:10" ht="15" customHeight="1" x14ac:dyDescent="0.3">
      <c r="A16" s="229"/>
      <c r="B16" s="230">
        <v>510</v>
      </c>
      <c r="C16" s="231" t="s">
        <v>70</v>
      </c>
      <c r="D16" s="231"/>
      <c r="E16" s="231"/>
      <c r="F16" s="232"/>
      <c r="G16" s="226"/>
      <c r="H16" s="227"/>
      <c r="I16" s="226"/>
      <c r="J16" s="227"/>
    </row>
    <row r="17" spans="1:10" ht="15" customHeight="1" x14ac:dyDescent="0.3">
      <c r="A17" s="229"/>
      <c r="B17" s="230">
        <v>520</v>
      </c>
      <c r="C17" s="231" t="s">
        <v>71</v>
      </c>
      <c r="D17" s="231"/>
      <c r="E17" s="231"/>
      <c r="F17" s="232"/>
      <c r="G17" s="226"/>
      <c r="H17" s="227"/>
      <c r="I17" s="226"/>
      <c r="J17" s="227"/>
    </row>
    <row r="18" spans="1:10" ht="15" customHeight="1" x14ac:dyDescent="0.3">
      <c r="A18" s="229"/>
      <c r="B18" s="230">
        <v>530</v>
      </c>
      <c r="C18" s="231" t="s">
        <v>72</v>
      </c>
      <c r="D18" s="231"/>
      <c r="E18" s="231"/>
      <c r="F18" s="232"/>
      <c r="G18" s="226"/>
      <c r="H18" s="227"/>
      <c r="I18" s="226"/>
      <c r="J18" s="227"/>
    </row>
    <row r="19" spans="1:10" ht="15" customHeight="1" x14ac:dyDescent="0.3">
      <c r="A19" s="229"/>
      <c r="B19" s="230">
        <v>540</v>
      </c>
      <c r="C19" s="243" t="s">
        <v>73</v>
      </c>
      <c r="D19" s="231"/>
      <c r="E19" s="231"/>
      <c r="F19" s="232"/>
      <c r="G19" s="226"/>
      <c r="H19" s="227"/>
      <c r="I19" s="226"/>
      <c r="J19" s="227"/>
    </row>
    <row r="20" spans="1:10" ht="15" customHeight="1" x14ac:dyDescent="0.3">
      <c r="A20" s="229"/>
      <c r="B20" s="230">
        <v>550</v>
      </c>
      <c r="C20" s="231" t="s">
        <v>74</v>
      </c>
      <c r="D20" s="231"/>
      <c r="E20" s="231"/>
      <c r="F20" s="232"/>
      <c r="G20" s="226"/>
      <c r="H20" s="227"/>
      <c r="I20" s="226"/>
      <c r="J20" s="227"/>
    </row>
    <row r="21" spans="1:10" ht="15" customHeight="1" x14ac:dyDescent="0.3">
      <c r="A21" s="229"/>
      <c r="B21" s="230">
        <v>570</v>
      </c>
      <c r="C21" s="231" t="s">
        <v>75</v>
      </c>
      <c r="D21" s="231"/>
      <c r="E21" s="231"/>
      <c r="F21" s="232"/>
      <c r="G21" s="226"/>
      <c r="H21" s="227"/>
      <c r="I21" s="226"/>
      <c r="J21" s="227"/>
    </row>
    <row r="22" spans="1:10" ht="15" customHeight="1" x14ac:dyDescent="0.3">
      <c r="A22" s="244"/>
      <c r="B22" s="245">
        <v>580</v>
      </c>
      <c r="C22" s="246" t="s">
        <v>145</v>
      </c>
      <c r="D22" s="246"/>
      <c r="E22" s="246"/>
      <c r="F22" s="247"/>
      <c r="G22" s="234"/>
      <c r="H22" s="235"/>
      <c r="I22" s="234"/>
      <c r="J22" s="235"/>
    </row>
    <row r="23" spans="1:10" ht="20.100000000000001" customHeight="1" thickBot="1" x14ac:dyDescent="0.35">
      <c r="A23" s="236"/>
      <c r="B23" s="237"/>
      <c r="C23" s="237"/>
      <c r="D23" s="238" t="s">
        <v>133</v>
      </c>
      <c r="E23" s="238"/>
      <c r="F23" s="239">
        <f>SUM(F14:F22)</f>
        <v>0</v>
      </c>
      <c r="G23" s="240" t="e">
        <f>'Schedule B-Expense 2'!G13</f>
        <v>#DIV/0!</v>
      </c>
      <c r="H23" s="241" t="e">
        <f>+G23*F23</f>
        <v>#DIV/0!</v>
      </c>
      <c r="I23" s="240" t="e">
        <f>'Schedule B-Expense 2'!I13</f>
        <v>#DIV/0!</v>
      </c>
      <c r="J23" s="241" t="e">
        <f>+I23*F23</f>
        <v>#DIV/0!</v>
      </c>
    </row>
    <row r="24" spans="1:10" ht="15" customHeight="1" x14ac:dyDescent="0.3">
      <c r="A24" s="177"/>
      <c r="B24" s="176"/>
      <c r="C24" s="178"/>
      <c r="D24" s="231"/>
      <c r="E24" s="231"/>
      <c r="F24" s="225"/>
      <c r="G24" s="226"/>
      <c r="H24" s="227"/>
      <c r="I24" s="226"/>
      <c r="J24" s="227"/>
    </row>
    <row r="25" spans="1:10" ht="15" customHeight="1" x14ac:dyDescent="0.3">
      <c r="A25" s="173">
        <v>600</v>
      </c>
      <c r="B25" s="174" t="s">
        <v>146</v>
      </c>
      <c r="C25" s="178"/>
      <c r="D25" s="176"/>
      <c r="E25" s="176"/>
      <c r="F25" s="225"/>
      <c r="G25" s="226"/>
      <c r="H25" s="227"/>
      <c r="I25" s="226"/>
      <c r="J25" s="227"/>
    </row>
    <row r="26" spans="1:10" ht="15" customHeight="1" x14ac:dyDescent="0.3">
      <c r="A26" s="179"/>
      <c r="B26" s="180"/>
      <c r="C26" s="181"/>
      <c r="D26" s="182"/>
      <c r="E26" s="182"/>
      <c r="F26" s="248"/>
      <c r="G26" s="249"/>
      <c r="H26" s="250">
        <f>+F26*G26</f>
        <v>0</v>
      </c>
      <c r="I26" s="249"/>
      <c r="J26" s="250">
        <f>+F26*I26</f>
        <v>0</v>
      </c>
    </row>
    <row r="27" spans="1:10" ht="15" customHeight="1" x14ac:dyDescent="0.3">
      <c r="A27" s="179"/>
      <c r="B27" s="180"/>
      <c r="C27" s="181"/>
      <c r="D27" s="182"/>
      <c r="E27" s="182"/>
      <c r="F27" s="248"/>
      <c r="G27" s="249"/>
      <c r="H27" s="250">
        <f t="shared" ref="H27:H32" si="0">+F27*G27</f>
        <v>0</v>
      </c>
      <c r="I27" s="249"/>
      <c r="J27" s="250">
        <f t="shared" ref="J27:J32" si="1">+F27*I27</f>
        <v>0</v>
      </c>
    </row>
    <row r="28" spans="1:10" ht="15" customHeight="1" x14ac:dyDescent="0.3">
      <c r="A28" s="179"/>
      <c r="B28" s="180"/>
      <c r="C28" s="181"/>
      <c r="D28" s="182"/>
      <c r="E28" s="182"/>
      <c r="F28" s="248"/>
      <c r="G28" s="249"/>
      <c r="H28" s="250">
        <f t="shared" si="0"/>
        <v>0</v>
      </c>
      <c r="I28" s="249"/>
      <c r="J28" s="250">
        <f t="shared" si="1"/>
        <v>0</v>
      </c>
    </row>
    <row r="29" spans="1:10" ht="15" customHeight="1" x14ac:dyDescent="0.3">
      <c r="A29" s="179"/>
      <c r="B29" s="180"/>
      <c r="C29" s="181"/>
      <c r="D29" s="182"/>
      <c r="E29" s="182"/>
      <c r="F29" s="248"/>
      <c r="G29" s="249"/>
      <c r="H29" s="250">
        <f t="shared" si="0"/>
        <v>0</v>
      </c>
      <c r="I29" s="249"/>
      <c r="J29" s="250">
        <f t="shared" si="1"/>
        <v>0</v>
      </c>
    </row>
    <row r="30" spans="1:10" ht="15" customHeight="1" x14ac:dyDescent="0.3">
      <c r="A30" s="179"/>
      <c r="B30" s="180"/>
      <c r="C30" s="181"/>
      <c r="D30" s="182"/>
      <c r="E30" s="182"/>
      <c r="F30" s="248"/>
      <c r="G30" s="249"/>
      <c r="H30" s="250">
        <f t="shared" si="0"/>
        <v>0</v>
      </c>
      <c r="I30" s="249"/>
      <c r="J30" s="250">
        <f t="shared" si="1"/>
        <v>0</v>
      </c>
    </row>
    <row r="31" spans="1:10" ht="15" customHeight="1" x14ac:dyDescent="0.3">
      <c r="A31" s="179"/>
      <c r="B31" s="180"/>
      <c r="C31" s="181"/>
      <c r="D31" s="182"/>
      <c r="E31" s="182"/>
      <c r="F31" s="248"/>
      <c r="G31" s="249"/>
      <c r="H31" s="250">
        <f t="shared" si="0"/>
        <v>0</v>
      </c>
      <c r="I31" s="249"/>
      <c r="J31" s="250">
        <f t="shared" si="1"/>
        <v>0</v>
      </c>
    </row>
    <row r="32" spans="1:10" ht="15" customHeight="1" x14ac:dyDescent="0.3">
      <c r="A32" s="179"/>
      <c r="B32" s="180"/>
      <c r="C32" s="181"/>
      <c r="D32" s="182"/>
      <c r="E32" s="182"/>
      <c r="F32" s="248"/>
      <c r="G32" s="249"/>
      <c r="H32" s="250">
        <f t="shared" si="0"/>
        <v>0</v>
      </c>
      <c r="I32" s="249"/>
      <c r="J32" s="250">
        <f t="shared" si="1"/>
        <v>0</v>
      </c>
    </row>
    <row r="33" spans="1:10" ht="15" customHeight="1" thickBot="1" x14ac:dyDescent="0.35">
      <c r="A33" s="236"/>
      <c r="B33" s="237"/>
      <c r="C33" s="237"/>
      <c r="D33" s="238" t="s">
        <v>133</v>
      </c>
      <c r="E33" s="238"/>
      <c r="F33" s="239">
        <f>SUM(F24:F32)</f>
        <v>0</v>
      </c>
      <c r="G33" s="251"/>
      <c r="H33" s="241">
        <f>SUM(H26:H32)</f>
        <v>0</v>
      </c>
      <c r="I33" s="251"/>
      <c r="J33" s="241">
        <f>SUM(J26:J32)</f>
        <v>0</v>
      </c>
    </row>
    <row r="34" spans="1:10" ht="15" customHeight="1" x14ac:dyDescent="0.3">
      <c r="A34" s="177"/>
      <c r="B34" s="176"/>
      <c r="C34" s="178"/>
      <c r="D34" s="252"/>
      <c r="E34" s="252"/>
      <c r="F34" s="225"/>
      <c r="G34" s="226"/>
      <c r="H34" s="227"/>
      <c r="I34" s="226"/>
      <c r="J34" s="227"/>
    </row>
    <row r="35" spans="1:10" ht="15" customHeight="1" x14ac:dyDescent="0.3">
      <c r="A35" s="173">
        <v>800</v>
      </c>
      <c r="B35" s="174" t="s">
        <v>147</v>
      </c>
      <c r="C35" s="230"/>
      <c r="D35" s="231"/>
      <c r="E35" s="231"/>
      <c r="F35" s="225"/>
      <c r="G35" s="226"/>
      <c r="H35" s="227"/>
      <c r="I35" s="226"/>
      <c r="J35" s="227"/>
    </row>
    <row r="36" spans="1:10" ht="15" customHeight="1" x14ac:dyDescent="0.3">
      <c r="A36" s="177"/>
      <c r="B36" s="183" t="s">
        <v>148</v>
      </c>
      <c r="C36" s="230"/>
      <c r="D36" s="231"/>
      <c r="E36" s="184"/>
      <c r="F36" s="225"/>
      <c r="G36" s="226"/>
      <c r="H36" s="227"/>
      <c r="I36" s="226"/>
      <c r="J36" s="227"/>
    </row>
    <row r="37" spans="1:10" ht="15" customHeight="1" x14ac:dyDescent="0.3">
      <c r="A37" s="253"/>
      <c r="B37" s="254"/>
      <c r="C37" s="254"/>
      <c r="D37" s="255"/>
      <c r="E37" s="182"/>
      <c r="F37" s="248"/>
      <c r="G37" s="249"/>
      <c r="H37" s="250">
        <f t="shared" ref="H37:H42" si="2">+F37*G37</f>
        <v>0</v>
      </c>
      <c r="I37" s="249"/>
      <c r="J37" s="250">
        <f t="shared" ref="J37:J42" si="3">+F37*I37</f>
        <v>0</v>
      </c>
    </row>
    <row r="38" spans="1:10" ht="15" customHeight="1" x14ac:dyDescent="0.3">
      <c r="A38" s="253"/>
      <c r="B38" s="254"/>
      <c r="C38" s="254"/>
      <c r="D38" s="255"/>
      <c r="E38" s="182"/>
      <c r="F38" s="248"/>
      <c r="G38" s="249"/>
      <c r="H38" s="250">
        <f t="shared" si="2"/>
        <v>0</v>
      </c>
      <c r="I38" s="249"/>
      <c r="J38" s="250">
        <f t="shared" si="3"/>
        <v>0</v>
      </c>
    </row>
    <row r="39" spans="1:10" ht="15" customHeight="1" x14ac:dyDescent="0.3">
      <c r="A39" s="253"/>
      <c r="B39" s="254"/>
      <c r="C39" s="254"/>
      <c r="D39" s="255"/>
      <c r="E39" s="182"/>
      <c r="F39" s="248"/>
      <c r="G39" s="249"/>
      <c r="H39" s="250">
        <f t="shared" si="2"/>
        <v>0</v>
      </c>
      <c r="I39" s="249"/>
      <c r="J39" s="250">
        <f t="shared" si="3"/>
        <v>0</v>
      </c>
    </row>
    <row r="40" spans="1:10" ht="15" customHeight="1" x14ac:dyDescent="0.3">
      <c r="A40" s="253"/>
      <c r="B40" s="254"/>
      <c r="C40" s="254"/>
      <c r="D40" s="255"/>
      <c r="E40" s="182"/>
      <c r="F40" s="248"/>
      <c r="G40" s="249"/>
      <c r="H40" s="250">
        <f t="shared" si="2"/>
        <v>0</v>
      </c>
      <c r="I40" s="249"/>
      <c r="J40" s="250">
        <f t="shared" si="3"/>
        <v>0</v>
      </c>
    </row>
    <row r="41" spans="1:10" ht="15" customHeight="1" x14ac:dyDescent="0.3">
      <c r="A41" s="253"/>
      <c r="B41" s="254"/>
      <c r="C41" s="254"/>
      <c r="D41" s="255"/>
      <c r="E41" s="255"/>
      <c r="F41" s="248"/>
      <c r="G41" s="249"/>
      <c r="H41" s="250">
        <f t="shared" si="2"/>
        <v>0</v>
      </c>
      <c r="I41" s="249"/>
      <c r="J41" s="250">
        <f t="shared" si="3"/>
        <v>0</v>
      </c>
    </row>
    <row r="42" spans="1:10" ht="15" customHeight="1" x14ac:dyDescent="0.3">
      <c r="A42" s="253"/>
      <c r="B42" s="254"/>
      <c r="C42" s="255"/>
      <c r="D42" s="255"/>
      <c r="E42" s="255"/>
      <c r="F42" s="248"/>
      <c r="G42" s="249"/>
      <c r="H42" s="250">
        <f t="shared" si="2"/>
        <v>0</v>
      </c>
      <c r="I42" s="249"/>
      <c r="J42" s="250">
        <f t="shared" si="3"/>
        <v>0</v>
      </c>
    </row>
    <row r="43" spans="1:10" ht="26.1" customHeight="1" thickBot="1" x14ac:dyDescent="0.35">
      <c r="A43" s="236"/>
      <c r="B43" s="237"/>
      <c r="C43" s="237"/>
      <c r="D43" s="238" t="s">
        <v>133</v>
      </c>
      <c r="E43" s="238"/>
      <c r="F43" s="239">
        <f>SUM(F34:F42)</f>
        <v>0</v>
      </c>
      <c r="G43" s="251"/>
      <c r="H43" s="241">
        <f>SUM(H36:H42)</f>
        <v>0</v>
      </c>
      <c r="I43" s="251"/>
      <c r="J43" s="241">
        <f>SUM(J36:J42)</f>
        <v>0</v>
      </c>
    </row>
    <row r="44" spans="1:10" ht="16.5" customHeight="1" x14ac:dyDescent="0.3">
      <c r="A44" s="256"/>
      <c r="B44" s="223"/>
      <c r="C44" s="223"/>
      <c r="D44" s="257" t="s">
        <v>149</v>
      </c>
      <c r="E44" s="257"/>
      <c r="F44" s="258">
        <f>SUM('Schedule B-Expense 2'!F43,'Schedule B-Expense 2'!F13,+F43,F33,F23,F13)</f>
        <v>0</v>
      </c>
      <c r="G44" s="259"/>
      <c r="H44" s="258" t="e">
        <f>SUM('Schedule B-Expense 2'!H43,'Schedule B-Expense 2'!H13,+H43,H33,H23,H13)</f>
        <v>#DIV/0!</v>
      </c>
      <c r="I44" s="259"/>
      <c r="J44" s="258" t="e">
        <f>SUM('Schedule B-Expense 2'!J43,'Schedule B-Expense 2'!J13,+J43,J33,J23,J13)</f>
        <v>#DIV/0!</v>
      </c>
    </row>
    <row r="45" spans="1:10" ht="26.1" customHeight="1" thickBot="1" x14ac:dyDescent="0.35">
      <c r="A45" s="236"/>
      <c r="B45" s="237"/>
      <c r="C45" s="237"/>
      <c r="D45" s="185" t="s">
        <v>150</v>
      </c>
      <c r="E45" s="238"/>
      <c r="F45" s="239">
        <f>SUM(F44,'Schedule B-Personnel'!F50)</f>
        <v>0</v>
      </c>
      <c r="G45" s="260"/>
      <c r="H45" s="239" t="e">
        <f>SUM(H44,'Schedule B-Personnel'!H50)</f>
        <v>#DIV/0!</v>
      </c>
      <c r="I45" s="260"/>
      <c r="J45" s="239" t="e">
        <f>SUM(J44,'Schedule B-Personnel'!J50)</f>
        <v>#DIV/0!</v>
      </c>
    </row>
    <row r="46" spans="1:10" ht="13.5" customHeight="1" thickBot="1" x14ac:dyDescent="0.35">
      <c r="A46" s="261"/>
      <c r="B46" s="261"/>
      <c r="C46" s="261"/>
      <c r="D46" s="261"/>
      <c r="E46" s="261"/>
      <c r="F46" s="262"/>
      <c r="G46" s="263"/>
      <c r="H46" s="262"/>
      <c r="I46" s="263"/>
      <c r="J46" s="264"/>
    </row>
    <row r="47" spans="1:10" ht="18.75" customHeight="1" x14ac:dyDescent="0.3">
      <c r="A47" s="265"/>
      <c r="B47" s="266" t="s">
        <v>151</v>
      </c>
      <c r="C47" s="266"/>
      <c r="D47" s="266"/>
      <c r="E47" s="266"/>
      <c r="F47" s="267">
        <f>+'Schedule A-Enrollment'!C17</f>
        <v>0</v>
      </c>
      <c r="G47" s="268"/>
      <c r="H47" s="269">
        <f>+'Schedule A-Enrollment'!D17</f>
        <v>0</v>
      </c>
      <c r="I47" s="270"/>
      <c r="J47" s="269">
        <f>+'Schedule A-Enrollment'!E17</f>
        <v>0</v>
      </c>
    </row>
    <row r="48" spans="1:10" ht="18.75" customHeight="1" x14ac:dyDescent="0.3">
      <c r="A48" s="271"/>
      <c r="B48" s="272" t="s">
        <v>152</v>
      </c>
      <c r="C48" s="272"/>
      <c r="D48" s="272"/>
      <c r="E48" s="272"/>
      <c r="F48" s="273" t="e">
        <f>+F45/F47</f>
        <v>#DIV/0!</v>
      </c>
      <c r="G48" s="274"/>
      <c r="H48" s="273" t="e">
        <f>+H45/H47</f>
        <v>#DIV/0!</v>
      </c>
      <c r="I48" s="275"/>
      <c r="J48" s="273" t="e">
        <f>+J45/J47</f>
        <v>#DIV/0!</v>
      </c>
    </row>
    <row r="49" spans="1:10" ht="18.75" customHeight="1" x14ac:dyDescent="0.3">
      <c r="A49" s="276"/>
      <c r="B49" s="277" t="s">
        <v>153</v>
      </c>
      <c r="C49" s="277"/>
      <c r="D49" s="277"/>
      <c r="E49" s="277"/>
      <c r="F49" s="278" t="e">
        <f>+'Schedule C-Revenue'!D17</f>
        <v>#DIV/0!</v>
      </c>
      <c r="G49" s="234"/>
      <c r="H49" s="273" t="e">
        <f>+'Schedule C-Revenue'!B17</f>
        <v>#DIV/0!</v>
      </c>
      <c r="I49" s="275"/>
      <c r="J49" s="273" t="e">
        <f>+'Schedule C-Revenue'!C17</f>
        <v>#DIV/0!</v>
      </c>
    </row>
    <row r="50" spans="1:10" ht="21" customHeight="1" thickBot="1" x14ac:dyDescent="0.35">
      <c r="A50" s="279"/>
      <c r="B50" s="280" t="s">
        <v>154</v>
      </c>
      <c r="C50" s="237"/>
      <c r="D50" s="280"/>
      <c r="E50" s="280"/>
      <c r="F50" s="281" t="e">
        <f>+F48-F49</f>
        <v>#DIV/0!</v>
      </c>
      <c r="G50" s="260"/>
      <c r="H50" s="281" t="e">
        <f>+H48-H49</f>
        <v>#DIV/0!</v>
      </c>
      <c r="I50" s="275"/>
      <c r="J50" s="281" t="e">
        <f>+J48-J49</f>
        <v>#DIV/0!</v>
      </c>
    </row>
  </sheetData>
  <mergeCells count="1">
    <mergeCell ref="F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0"/>
  <sheetViews>
    <sheetView zoomScale="75" zoomScaleNormal="75" workbookViewId="0">
      <selection activeCell="B7" sqref="B7"/>
    </sheetView>
  </sheetViews>
  <sheetFormatPr defaultRowHeight="14.4" x14ac:dyDescent="0.3"/>
  <cols>
    <col min="1" max="5" width="25.6640625" customWidth="1"/>
    <col min="257" max="261" width="25.6640625" customWidth="1"/>
    <col min="513" max="517" width="25.6640625" customWidth="1"/>
    <col min="769" max="773" width="25.6640625" customWidth="1"/>
    <col min="1025" max="1029" width="25.6640625" customWidth="1"/>
    <col min="1281" max="1285" width="25.6640625" customWidth="1"/>
    <col min="1537" max="1541" width="25.6640625" customWidth="1"/>
    <col min="1793" max="1797" width="25.6640625" customWidth="1"/>
    <col min="2049" max="2053" width="25.6640625" customWidth="1"/>
    <col min="2305" max="2309" width="25.6640625" customWidth="1"/>
    <col min="2561" max="2565" width="25.6640625" customWidth="1"/>
    <col min="2817" max="2821" width="25.6640625" customWidth="1"/>
    <col min="3073" max="3077" width="25.6640625" customWidth="1"/>
    <col min="3329" max="3333" width="25.6640625" customWidth="1"/>
    <col min="3585" max="3589" width="25.6640625" customWidth="1"/>
    <col min="3841" max="3845" width="25.6640625" customWidth="1"/>
    <col min="4097" max="4101" width="25.6640625" customWidth="1"/>
    <col min="4353" max="4357" width="25.6640625" customWidth="1"/>
    <col min="4609" max="4613" width="25.6640625" customWidth="1"/>
    <col min="4865" max="4869" width="25.6640625" customWidth="1"/>
    <col min="5121" max="5125" width="25.6640625" customWidth="1"/>
    <col min="5377" max="5381" width="25.6640625" customWidth="1"/>
    <col min="5633" max="5637" width="25.6640625" customWidth="1"/>
    <col min="5889" max="5893" width="25.6640625" customWidth="1"/>
    <col min="6145" max="6149" width="25.6640625" customWidth="1"/>
    <col min="6401" max="6405" width="25.6640625" customWidth="1"/>
    <col min="6657" max="6661" width="25.6640625" customWidth="1"/>
    <col min="6913" max="6917" width="25.6640625" customWidth="1"/>
    <col min="7169" max="7173" width="25.6640625" customWidth="1"/>
    <col min="7425" max="7429" width="25.6640625" customWidth="1"/>
    <col min="7681" max="7685" width="25.6640625" customWidth="1"/>
    <col min="7937" max="7941" width="25.6640625" customWidth="1"/>
    <col min="8193" max="8197" width="25.6640625" customWidth="1"/>
    <col min="8449" max="8453" width="25.6640625" customWidth="1"/>
    <col min="8705" max="8709" width="25.6640625" customWidth="1"/>
    <col min="8961" max="8965" width="25.6640625" customWidth="1"/>
    <col min="9217" max="9221" width="25.6640625" customWidth="1"/>
    <col min="9473" max="9477" width="25.6640625" customWidth="1"/>
    <col min="9729" max="9733" width="25.6640625" customWidth="1"/>
    <col min="9985" max="9989" width="25.6640625" customWidth="1"/>
    <col min="10241" max="10245" width="25.6640625" customWidth="1"/>
    <col min="10497" max="10501" width="25.6640625" customWidth="1"/>
    <col min="10753" max="10757" width="25.6640625" customWidth="1"/>
    <col min="11009" max="11013" width="25.6640625" customWidth="1"/>
    <col min="11265" max="11269" width="25.6640625" customWidth="1"/>
    <col min="11521" max="11525" width="25.6640625" customWidth="1"/>
    <col min="11777" max="11781" width="25.6640625" customWidth="1"/>
    <col min="12033" max="12037" width="25.6640625" customWidth="1"/>
    <col min="12289" max="12293" width="25.6640625" customWidth="1"/>
    <col min="12545" max="12549" width="25.6640625" customWidth="1"/>
    <col min="12801" max="12805" width="25.6640625" customWidth="1"/>
    <col min="13057" max="13061" width="25.6640625" customWidth="1"/>
    <col min="13313" max="13317" width="25.6640625" customWidth="1"/>
    <col min="13569" max="13573" width="25.6640625" customWidth="1"/>
    <col min="13825" max="13829" width="25.6640625" customWidth="1"/>
    <col min="14081" max="14085" width="25.6640625" customWidth="1"/>
    <col min="14337" max="14341" width="25.6640625" customWidth="1"/>
    <col min="14593" max="14597" width="25.6640625" customWidth="1"/>
    <col min="14849" max="14853" width="25.6640625" customWidth="1"/>
    <col min="15105" max="15109" width="25.6640625" customWidth="1"/>
    <col min="15361" max="15365" width="25.6640625" customWidth="1"/>
    <col min="15617" max="15621" width="25.6640625" customWidth="1"/>
    <col min="15873" max="15877" width="25.6640625" customWidth="1"/>
    <col min="16129" max="16133" width="25.6640625" customWidth="1"/>
  </cols>
  <sheetData>
    <row r="1" spans="1:5" ht="15.6" x14ac:dyDescent="0.3">
      <c r="A1" s="189" t="s">
        <v>173</v>
      </c>
      <c r="B1" s="186"/>
      <c r="C1" s="186"/>
      <c r="D1" s="186"/>
      <c r="E1" s="186"/>
    </row>
    <row r="2" spans="1:5" ht="15.6" x14ac:dyDescent="0.3">
      <c r="A2" s="190" t="s">
        <v>155</v>
      </c>
      <c r="B2" s="190"/>
      <c r="C2" s="190"/>
      <c r="D2" s="190"/>
      <c r="E2" s="186"/>
    </row>
    <row r="3" spans="1:5" ht="16.2" thickBot="1" x14ac:dyDescent="0.35">
      <c r="A3" s="191" t="s">
        <v>0</v>
      </c>
      <c r="B3" s="205">
        <f>+'[1]Schedule B-Expense 3'!D1</f>
        <v>0</v>
      </c>
      <c r="C3" s="206"/>
      <c r="D3" s="186"/>
      <c r="E3" s="186"/>
    </row>
    <row r="4" spans="1:5" ht="15.6" x14ac:dyDescent="0.3">
      <c r="A4" s="207"/>
      <c r="B4" s="210"/>
      <c r="C4" s="210"/>
      <c r="D4" s="210"/>
      <c r="E4" s="208"/>
    </row>
    <row r="5" spans="1:5" ht="28.8" thickBot="1" x14ac:dyDescent="0.35">
      <c r="A5" s="209" t="s">
        <v>156</v>
      </c>
      <c r="B5" s="211" t="s">
        <v>2</v>
      </c>
      <c r="C5" s="211" t="s">
        <v>3</v>
      </c>
      <c r="D5" s="211" t="s">
        <v>157</v>
      </c>
      <c r="E5" s="192" t="s">
        <v>158</v>
      </c>
    </row>
    <row r="6" spans="1:5" ht="30.75" customHeight="1" thickBot="1" x14ac:dyDescent="0.35">
      <c r="A6" s="193" t="s">
        <v>159</v>
      </c>
      <c r="B6" s="194"/>
      <c r="C6" s="195"/>
      <c r="D6" s="212">
        <f>+B6+C6</f>
        <v>0</v>
      </c>
      <c r="E6" s="216"/>
    </row>
    <row r="7" spans="1:5" ht="36.75" customHeight="1" thickBot="1" x14ac:dyDescent="0.35">
      <c r="A7" s="193" t="s">
        <v>160</v>
      </c>
      <c r="B7" s="195"/>
      <c r="C7" s="195"/>
      <c r="D7" s="212">
        <f t="shared" ref="D7:D14" si="0">+B7+C7</f>
        <v>0</v>
      </c>
      <c r="E7" s="217"/>
    </row>
    <row r="8" spans="1:5" ht="25.5" customHeight="1" thickBot="1" x14ac:dyDescent="0.35">
      <c r="A8" s="193" t="s">
        <v>161</v>
      </c>
      <c r="B8" s="195"/>
      <c r="C8" s="195"/>
      <c r="D8" s="212">
        <f t="shared" si="0"/>
        <v>0</v>
      </c>
      <c r="E8" s="217"/>
    </row>
    <row r="9" spans="1:5" ht="27.75" customHeight="1" thickBot="1" x14ac:dyDescent="0.35">
      <c r="A9" s="193" t="s">
        <v>162</v>
      </c>
      <c r="B9" s="195"/>
      <c r="C9" s="195"/>
      <c r="D9" s="212">
        <f t="shared" si="0"/>
        <v>0</v>
      </c>
      <c r="E9" s="217"/>
    </row>
    <row r="10" spans="1:5" ht="38.25" customHeight="1" thickBot="1" x14ac:dyDescent="0.35">
      <c r="A10" s="193" t="s">
        <v>163</v>
      </c>
      <c r="B10" s="195"/>
      <c r="C10" s="195"/>
      <c r="D10" s="212">
        <f t="shared" si="0"/>
        <v>0</v>
      </c>
      <c r="E10" s="217"/>
    </row>
    <row r="11" spans="1:5" ht="34.5" customHeight="1" thickBot="1" x14ac:dyDescent="0.35">
      <c r="A11" s="193" t="s">
        <v>164</v>
      </c>
      <c r="B11" s="195"/>
      <c r="C11" s="195"/>
      <c r="D11" s="212">
        <f t="shared" si="0"/>
        <v>0</v>
      </c>
      <c r="E11" s="217"/>
    </row>
    <row r="12" spans="1:5" ht="36.75" customHeight="1" thickBot="1" x14ac:dyDescent="0.35">
      <c r="A12" s="193" t="s">
        <v>165</v>
      </c>
      <c r="B12" s="195"/>
      <c r="C12" s="195"/>
      <c r="D12" s="212">
        <f t="shared" si="0"/>
        <v>0</v>
      </c>
      <c r="E12" s="217"/>
    </row>
    <row r="13" spans="1:5" ht="38.25" customHeight="1" thickBot="1" x14ac:dyDescent="0.35">
      <c r="A13" s="193" t="s">
        <v>166</v>
      </c>
      <c r="B13" s="195">
        <v>0</v>
      </c>
      <c r="C13" s="195">
        <v>0</v>
      </c>
      <c r="D13" s="212">
        <f t="shared" si="0"/>
        <v>0</v>
      </c>
      <c r="E13" s="217" t="s">
        <v>167</v>
      </c>
    </row>
    <row r="14" spans="1:5" ht="45.75" customHeight="1" thickBot="1" x14ac:dyDescent="0.35">
      <c r="A14" s="196" t="s">
        <v>168</v>
      </c>
      <c r="B14" s="197">
        <v>0</v>
      </c>
      <c r="C14" s="197">
        <v>0</v>
      </c>
      <c r="D14" s="212">
        <f t="shared" si="0"/>
        <v>0</v>
      </c>
      <c r="E14" s="218" t="s">
        <v>169</v>
      </c>
    </row>
    <row r="15" spans="1:5" ht="49.5" customHeight="1" thickTop="1" thickBot="1" x14ac:dyDescent="0.35">
      <c r="A15" s="198" t="s">
        <v>170</v>
      </c>
      <c r="B15" s="199">
        <f>SUM(B6:B14)</f>
        <v>0</v>
      </c>
      <c r="C15" s="199">
        <f>SUM(C6:C14)</f>
        <v>0</v>
      </c>
      <c r="D15" s="213">
        <f>SUM(D6:D14)</f>
        <v>0</v>
      </c>
      <c r="E15" s="219"/>
    </row>
    <row r="16" spans="1:5" ht="36.75" customHeight="1" thickBot="1" x14ac:dyDescent="0.35">
      <c r="A16" s="200" t="s">
        <v>151</v>
      </c>
      <c r="B16" s="201">
        <f>+'[1]Schedule A-Enrollment'!D17</f>
        <v>0</v>
      </c>
      <c r="C16" s="201">
        <f>+'[1]Schedule A-Enrollment'!E17</f>
        <v>0</v>
      </c>
      <c r="D16" s="214">
        <f>+'[1]Schedule A-Enrollment'!C17</f>
        <v>0</v>
      </c>
      <c r="E16" s="220"/>
    </row>
    <row r="17" spans="1:5" ht="34.5" customHeight="1" thickBot="1" x14ac:dyDescent="0.35">
      <c r="A17" s="200" t="s">
        <v>171</v>
      </c>
      <c r="B17" s="202" t="e">
        <f>+B15/B16</f>
        <v>#DIV/0!</v>
      </c>
      <c r="C17" s="202" t="e">
        <f>+C15/C16</f>
        <v>#DIV/0!</v>
      </c>
      <c r="D17" s="215" t="e">
        <f>+D15/D16</f>
        <v>#DIV/0!</v>
      </c>
      <c r="E17" s="220"/>
    </row>
    <row r="18" spans="1:5" ht="15.6" x14ac:dyDescent="0.3">
      <c r="A18" s="203"/>
      <c r="E18" s="27"/>
    </row>
    <row r="19" spans="1:5" ht="15.6" x14ac:dyDescent="0.3">
      <c r="A19" s="204" t="s">
        <v>172</v>
      </c>
    </row>
    <row r="20" spans="1:5" x14ac:dyDescent="0.3">
      <c r="A20" s="300" t="s">
        <v>174</v>
      </c>
      <c r="B20" s="301"/>
      <c r="C20" s="301"/>
      <c r="D20" s="301"/>
    </row>
  </sheetData>
  <mergeCells count="1">
    <mergeCell ref="A20:D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Chart of Accounts</vt:lpstr>
      <vt:lpstr>Schedule A-Enrollment</vt:lpstr>
      <vt:lpstr>Schedule B-Personnel</vt:lpstr>
      <vt:lpstr>Schedule B-Expense 2</vt:lpstr>
      <vt:lpstr>Schedule B-Expense 3</vt:lpstr>
      <vt:lpstr>Schedule C-Revenue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Dickerson, Jeronica</dc:creator>
  <cp:lastModifiedBy>Sibbett, Susan</cp:lastModifiedBy>
  <dcterms:created xsi:type="dcterms:W3CDTF">2018-09-10T13:17:01Z</dcterms:created>
  <dcterms:modified xsi:type="dcterms:W3CDTF">2020-08-31T12:14:36Z</dcterms:modified>
</cp:coreProperties>
</file>