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ncconnect-my.sharepoint.com/personal/anna_capel_doa_nc_gov/Documents/Grants/FY20-21 Grant Amendments/"/>
    </mc:Choice>
  </mc:AlternateContent>
  <xr:revisionPtr revIDLastSave="0" documentId="8_{0F8D1567-03BB-43F5-98C0-DBDCD3FC8665}" xr6:coauthVersionLast="45" xr6:coauthVersionMax="45" xr10:uidLastSave="{00000000-0000-0000-0000-000000000000}"/>
  <bookViews>
    <workbookView xWindow="50100" yWindow="8940" windowWidth="14400" windowHeight="10755" xr2:uid="{7D9BC6C1-D7E0-496D-95BB-1E0A90F54090}"/>
  </bookViews>
  <sheets>
    <sheet name="Instructions" sheetId="1" r:id="rId1"/>
    <sheet name="Proposed Budget " sheetId="2" r:id="rId2"/>
    <sheet name="Funding Sources DV" sheetId="4" r:id="rId3"/>
    <sheet name="Funding Sources SA" sheetId="5" r:id="rId4"/>
    <sheet name="Signature Pag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5" l="1"/>
  <c r="F46" i="5"/>
  <c r="D46" i="5"/>
  <c r="H48" i="4"/>
  <c r="F48" i="4"/>
  <c r="D48" i="4"/>
  <c r="H22" i="4" l="1"/>
  <c r="H21" i="4"/>
  <c r="H25" i="2" l="1"/>
  <c r="I27" i="2" l="1"/>
  <c r="I33" i="2"/>
  <c r="I39" i="2"/>
  <c r="I45" i="2"/>
  <c r="G45" i="2"/>
  <c r="G39" i="2"/>
  <c r="G33" i="2"/>
  <c r="G27" i="2"/>
  <c r="E45" i="2"/>
  <c r="E39" i="2"/>
  <c r="E33" i="2"/>
  <c r="E27" i="2"/>
  <c r="C45" i="2"/>
  <c r="C39" i="2"/>
  <c r="C33" i="2"/>
  <c r="C27" i="2"/>
  <c r="F27" i="5" l="1"/>
  <c r="H31" i="2"/>
  <c r="H51" i="2"/>
  <c r="H44" i="4" l="1"/>
  <c r="F51" i="2"/>
  <c r="D51" i="2"/>
  <c r="B51" i="2"/>
  <c r="H42" i="5" l="1"/>
  <c r="H24" i="5"/>
  <c r="H23" i="5"/>
  <c r="G51" i="2"/>
  <c r="E51" i="2"/>
  <c r="C51" i="2"/>
  <c r="H17" i="5"/>
  <c r="H29" i="5"/>
  <c r="H34" i="5"/>
  <c r="H39" i="5"/>
  <c r="H43" i="5"/>
  <c r="H18" i="5"/>
  <c r="H22" i="5"/>
  <c r="H30" i="5"/>
  <c r="H35" i="5"/>
  <c r="H40" i="5"/>
  <c r="H44" i="5"/>
  <c r="H19" i="5"/>
  <c r="H25" i="5"/>
  <c r="H31" i="5"/>
  <c r="H36" i="5"/>
  <c r="H41" i="5"/>
  <c r="H45" i="5"/>
  <c r="H16" i="5"/>
  <c r="H20" i="5"/>
  <c r="H27" i="5"/>
  <c r="H32" i="5"/>
  <c r="H37" i="5"/>
  <c r="H18" i="4"/>
  <c r="H25" i="4"/>
  <c r="H31" i="4"/>
  <c r="H36" i="4"/>
  <c r="H41" i="4"/>
  <c r="H45" i="4"/>
  <c r="H15" i="4"/>
  <c r="H19" i="4"/>
  <c r="H27" i="4"/>
  <c r="H32" i="4"/>
  <c r="H37" i="4"/>
  <c r="H42" i="4"/>
  <c r="H46" i="4"/>
  <c r="H16" i="4"/>
  <c r="H23" i="4"/>
  <c r="H28" i="4"/>
  <c r="H33" i="4"/>
  <c r="H38" i="4"/>
  <c r="H43" i="4"/>
  <c r="H47" i="4"/>
  <c r="H17" i="4"/>
  <c r="H24" i="4"/>
  <c r="H29" i="4"/>
  <c r="H34" i="4"/>
  <c r="H39" i="4"/>
  <c r="I51" i="2" l="1"/>
  <c r="H37" i="2"/>
  <c r="H43" i="2" s="1"/>
  <c r="H49" i="2" s="1"/>
</calcChain>
</file>

<file path=xl/sharedStrings.xml><?xml version="1.0" encoding="utf-8"?>
<sst xmlns="http://schemas.openxmlformats.org/spreadsheetml/2006/main" count="192" uniqueCount="91">
  <si>
    <t xml:space="preserve">Part B: Proposed Budget and Funding Sources Workbook </t>
  </si>
  <si>
    <t xml:space="preserve">Checklist </t>
  </si>
  <si>
    <t>Proposed Budget DV</t>
  </si>
  <si>
    <t xml:space="preserve">Funding Sources DV </t>
  </si>
  <si>
    <t>Funding Sources SA</t>
  </si>
  <si>
    <t>Helpful Hints</t>
  </si>
  <si>
    <t>Proposed Budget</t>
  </si>
  <si>
    <t>Indicate percentage &amp; dollar amounts of proposed budget for personnel costs:</t>
  </si>
  <si>
    <t>DV</t>
  </si>
  <si>
    <t>MLF</t>
  </si>
  <si>
    <t>DFF</t>
  </si>
  <si>
    <t>SA</t>
  </si>
  <si>
    <t>$</t>
  </si>
  <si>
    <t>%</t>
  </si>
  <si>
    <t>Indicate percentage &amp; dollar amounts of proposed budget for operational costs:</t>
  </si>
  <si>
    <t>Indicate percentage &amp; dollar amounts of proposed budget for equipment costs:</t>
  </si>
  <si>
    <t>Indicate percentage &amp; dollar amounts of proposed budget for client/victim costs:</t>
  </si>
  <si>
    <t>Totals</t>
  </si>
  <si>
    <t>Indicate total percentage of DV or SA budget proposed for administrative costs (cannot exceed 20%)</t>
  </si>
  <si>
    <t>Marriage License Fees</t>
  </si>
  <si>
    <t>Divorce Filing Fees</t>
  </si>
  <si>
    <t>Sexual Assault (Dual)</t>
  </si>
  <si>
    <t xml:space="preserve">Domestic Violence </t>
  </si>
  <si>
    <t>Funding Sources (DV)</t>
  </si>
  <si>
    <t>Funding Sources (SA)</t>
  </si>
  <si>
    <t>Domestic Violence Program</t>
  </si>
  <si>
    <t xml:space="preserve">Funding Source </t>
  </si>
  <si>
    <t>Federal</t>
  </si>
  <si>
    <t xml:space="preserve">State </t>
  </si>
  <si>
    <t>NC CFW &amp; YI - DV</t>
  </si>
  <si>
    <t>NC CFW &amp; YI - MLF</t>
  </si>
  <si>
    <t>NC CFW &amp; YI - DFF</t>
  </si>
  <si>
    <t xml:space="preserve">Local </t>
  </si>
  <si>
    <t xml:space="preserve">County Government </t>
  </si>
  <si>
    <t xml:space="preserve">City Government </t>
  </si>
  <si>
    <t xml:space="preserve">Foundations </t>
  </si>
  <si>
    <t xml:space="preserve">Other </t>
  </si>
  <si>
    <t xml:space="preserve">United Way </t>
  </si>
  <si>
    <t>Private Donations</t>
  </si>
  <si>
    <t xml:space="preserve">Fundraisers </t>
  </si>
  <si>
    <t xml:space="preserve">Thrift Store </t>
  </si>
  <si>
    <t xml:space="preserve">Totals </t>
  </si>
  <si>
    <t>Sexual Assault Program</t>
  </si>
  <si>
    <t xml:space="preserve">NC CFW &amp; YI - SA </t>
  </si>
  <si>
    <t xml:space="preserve">Conditional formatting has been placed throughout this workbook, you will notice cells with red text and fill, when the correct amounts have been entered into the cells, the fill and text will revert to black and white. </t>
  </si>
  <si>
    <t>Sexual Assault (Stand Alone)</t>
  </si>
  <si>
    <t>SA Dual</t>
  </si>
  <si>
    <t>SA Stand Alone</t>
  </si>
  <si>
    <t xml:space="preserve">Select Grant Application Type: </t>
  </si>
  <si>
    <t>N/A</t>
  </si>
  <si>
    <t xml:space="preserve">SA Grant Type: </t>
  </si>
  <si>
    <t xml:space="preserve">SA Dual </t>
  </si>
  <si>
    <t xml:space="preserve">SA Stand Alone </t>
  </si>
  <si>
    <t xml:space="preserve">DV/SA funds are issued quarterly following completion and signature of contracts by all parties. Compliance determines issuance of funds. DV grant recipients are expected to allocate a portion of DFF funds toward provision of the following expanded services: job counseling, job training/placement, financial services, health education and educational services. </t>
  </si>
  <si>
    <t>Proposed Budget SA</t>
  </si>
  <si>
    <t xml:space="preserve">Several cells within this workbook are locked to prevent indavertent changes. You will not be able to click into, edit or make changes to locked cells. </t>
  </si>
  <si>
    <t xml:space="preserve">Select your SA Grant Application type from the dropdown box below, NC CFW &amp; YI funds will automatically populate. </t>
  </si>
  <si>
    <r>
      <rPr>
        <u/>
        <sz val="12"/>
        <color theme="1"/>
        <rFont val="Times New Roman"/>
        <family val="1"/>
      </rPr>
      <t>Step 2</t>
    </r>
    <r>
      <rPr>
        <sz val="12"/>
        <color theme="1"/>
        <rFont val="Times New Roman"/>
        <family val="1"/>
      </rPr>
      <t xml:space="preserve">: Begin filling in your information, there are built in safeguards to prevent DV information from being placed on SA applications and SA information from being placed on DV applications. </t>
    </r>
  </si>
  <si>
    <r>
      <rPr>
        <u/>
        <sz val="12"/>
        <color theme="1"/>
        <rFont val="Times New Roman"/>
        <family val="1"/>
      </rPr>
      <t>Hint</t>
    </r>
    <r>
      <rPr>
        <sz val="12"/>
        <color theme="1"/>
        <rFont val="Times New Roman"/>
        <family val="1"/>
      </rPr>
      <t xml:space="preserve">: Conditional formatting has been added to this worksheet. Red fill will disappear when correct amounts have been entered. Black fill is in place to help you fill out the correct information based on your grant type. </t>
    </r>
  </si>
  <si>
    <t xml:space="preserve">Printing Tips: When printing, set the margins to Narrow, set the scale to Fit all Rows on One Page. </t>
  </si>
  <si>
    <r>
      <rPr>
        <u/>
        <sz val="12"/>
        <color theme="1"/>
        <rFont val="Times New Roman"/>
        <family val="1"/>
      </rPr>
      <t>Step 1</t>
    </r>
    <r>
      <rPr>
        <sz val="12"/>
        <color theme="1"/>
        <rFont val="Times New Roman"/>
        <family val="1"/>
      </rPr>
      <t xml:space="preserve">: Select your Grant Application Type from the dropdown menu below. Click in the box next to "Select Grant Application Type" to display the dropdown menu, the dropdown arrow is not always visible. </t>
    </r>
  </si>
  <si>
    <r>
      <t>VII.</t>
    </r>
    <r>
      <rPr>
        <b/>
        <sz val="7"/>
        <color rgb="FF000000"/>
        <rFont val="Times New Roman"/>
        <family val="1"/>
      </rPr>
      <t xml:space="preserve"> </t>
    </r>
    <r>
      <rPr>
        <b/>
        <sz val="12"/>
        <color rgb="FF000000"/>
        <rFont val="Times New Roman"/>
        <family val="1"/>
      </rPr>
      <t xml:space="preserve"> Signatures and Verification of Review of Grant Application</t>
    </r>
  </si>
  <si>
    <t>The issuance of grant funds is contingent upon a grant recipient fulfilling all responsibilities outlined and contained in the grant application, compliance with the terms of the contract documents, program guidelines as determined by The North Carolina Council for Women and Youth Involvement, reporting guidelines as determined by The North Carolina Council for Women and Youth Involvement, and the laws of the State of North Carolina.</t>
  </si>
  <si>
    <t xml:space="preserve"> </t>
  </si>
  <si>
    <t>By placing our signatures below, we hereby certify and confirm that this application provides an accurate and true statement regarding the purpose and obligation of our agency.  We further certify and confirm that we have read, reviewed and understand all materials.</t>
  </si>
  <si>
    <t xml:space="preserve">Executive Director/Equivalent's Printed Name </t>
  </si>
  <si>
    <t xml:space="preserve">Executive Director/Equivalent's Signature </t>
  </si>
  <si>
    <t>Date</t>
  </si>
  <si>
    <t xml:space="preserve">Board Chair/Equivalent's Printed Name </t>
  </si>
  <si>
    <t>Board Chair/Equivalent's Signature</t>
  </si>
  <si>
    <t>Signature Page</t>
  </si>
  <si>
    <t>GCC (pass through funds)</t>
  </si>
  <si>
    <t>OVW (direct funds)</t>
  </si>
  <si>
    <t>VOCA (direct funds)</t>
  </si>
  <si>
    <t xml:space="preserve">You will use this workbook to respond to the Proposed Budget and Funding Sources sections of the FY20-21 Grant Application. It is similar to the Expenditure Report Workbooks and Contract Budget Workbook in that each section has a dedicated 'tab' that can be found along the bottom of this window. Please make sure to fill out the correct information for each grant type and include the correct pages with each grant application where applicable. </t>
  </si>
  <si>
    <t>NC DOA, NC CFW &amp; YI, Grant Application FY 20-21</t>
  </si>
  <si>
    <t>Estimated FY20-21 Funding Amounts:</t>
  </si>
  <si>
    <t>For New State DV/SA Grant Applications (State Grant Funds Only)</t>
  </si>
  <si>
    <t>FY19-20 Actual Amounts</t>
  </si>
  <si>
    <t>FY20-21 Projected Amounts</t>
  </si>
  <si>
    <t xml:space="preserve">% of FY 20-21 Total DV Program Budget </t>
  </si>
  <si>
    <r>
      <t xml:space="preserve">Please list </t>
    </r>
    <r>
      <rPr>
        <i/>
        <sz val="12"/>
        <color theme="1"/>
        <rFont val="Times New Roman"/>
        <family val="1"/>
      </rPr>
      <t>all</t>
    </r>
    <r>
      <rPr>
        <sz val="12"/>
        <color theme="1"/>
        <rFont val="Times New Roman"/>
        <family val="1"/>
      </rPr>
      <t xml:space="preserve"> funding sources for the DV program. For each funding source, indicate the FY19-20 amounts provided for each program, the projected FY20-21 amounts, and the percentage of the total FY20-21 DV program budget to be funded by each source.*NC CFW &amp; YI Amounts are pre-populated, percentages will update as you add other funding sources.  </t>
    </r>
  </si>
  <si>
    <t>For New DV/SA Grant Applications (State Grant Funds Only)</t>
  </si>
  <si>
    <t>North Carolina Department of Administration                                                                                         North Carolina Council for Women and Youth Involvement                                                                    Grant Application FY20-21 for New Applications</t>
  </si>
  <si>
    <t>State Pass-Through Funds</t>
  </si>
  <si>
    <t>FVPSA (pass through funds)</t>
  </si>
  <si>
    <t>ESG (pass through funds)</t>
  </si>
  <si>
    <t xml:space="preserve">Please list all funding sources for the SA program. For each funding source, indicate the FY19-20 amounts provided for each program, the projected FY20-21 amounts, and the percentage of the total FY20-21 SA program budget to be funded by each source. *NC CFW &amp; YI Amounts are pre-populated, percentages will update as you add other funding sources. </t>
  </si>
  <si>
    <t>SASP (pass through funds)</t>
  </si>
  <si>
    <t>RPE (pass through funds)</t>
  </si>
  <si>
    <t xml:space="preserve">% of FY 20-21 Total SA Program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</si>
</sst>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1"/>
      <color theme="1"/>
      <name val="Times New Roman"/>
      <family val="1"/>
    </font>
    <font>
      <sz val="12"/>
      <color theme="1"/>
      <name val="Times New Roman"/>
      <family val="1"/>
    </font>
    <font>
      <sz val="10"/>
      <color theme="1"/>
      <name val="Calibri"/>
      <family val="2"/>
      <scheme val="minor"/>
    </font>
    <font>
      <i/>
      <sz val="12"/>
      <color theme="1"/>
      <name val="Times New Roman"/>
      <family val="1"/>
    </font>
    <font>
      <b/>
      <sz val="12"/>
      <color theme="1"/>
      <name val="Times New Roman"/>
      <family val="1"/>
    </font>
    <font>
      <sz val="12"/>
      <name val="Times New Roman"/>
      <family val="1"/>
    </font>
    <font>
      <sz val="11"/>
      <color theme="0"/>
      <name val="Calibri"/>
      <family val="2"/>
      <scheme val="minor"/>
    </font>
    <font>
      <sz val="11"/>
      <name val="Calibri"/>
      <family val="2"/>
      <scheme val="minor"/>
    </font>
    <font>
      <u/>
      <sz val="12"/>
      <color theme="1"/>
      <name val="Times New Roman"/>
      <family val="1"/>
    </font>
    <font>
      <sz val="11"/>
      <color rgb="FFFF0000"/>
      <name val="Calibri"/>
      <family val="2"/>
      <scheme val="minor"/>
    </font>
    <font>
      <sz val="12"/>
      <color rgb="FFFF0000"/>
      <name val="Times New Roman"/>
      <family val="1"/>
    </font>
    <font>
      <sz val="12"/>
      <color theme="2" tint="-9.9978637043366805E-2"/>
      <name val="Wingdings 3"/>
      <family val="1"/>
      <charset val="2"/>
    </font>
    <font>
      <b/>
      <sz val="14"/>
      <color theme="1"/>
      <name val="Times New Roman"/>
      <family val="1"/>
    </font>
    <font>
      <b/>
      <sz val="16"/>
      <color theme="1"/>
      <name val="Times New Roman"/>
      <family val="1"/>
    </font>
    <font>
      <b/>
      <sz val="12"/>
      <color rgb="FF000000"/>
      <name val="Times New Roman"/>
      <family val="1"/>
    </font>
    <font>
      <b/>
      <sz val="7"/>
      <color rgb="FF000000"/>
      <name val="Times New Roman"/>
      <family val="1"/>
    </font>
    <font>
      <i/>
      <sz val="11"/>
      <color rgb="FF243F60"/>
      <name val="Times New Roman"/>
      <family val="1"/>
    </font>
    <font>
      <i/>
      <sz val="12"/>
      <name val="Times New Roman"/>
      <family val="1"/>
    </font>
    <font>
      <b/>
      <i/>
      <sz val="12"/>
      <color rgb="FF4F81BD"/>
      <name val="Times New Roman"/>
      <family val="1"/>
    </font>
    <font>
      <sz val="12"/>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2" fillId="0" borderId="0" xfId="0" applyFont="1"/>
    <xf numFmtId="0" fontId="3" fillId="0" borderId="0" xfId="0" applyFont="1" applyBorder="1" applyAlignment="1">
      <alignment wrapText="1"/>
    </xf>
    <xf numFmtId="0" fontId="3" fillId="0" borderId="0" xfId="0" applyFont="1"/>
    <xf numFmtId="0" fontId="3" fillId="3" borderId="1" xfId="0" applyFont="1" applyFill="1" applyBorder="1" applyAlignment="1">
      <alignment horizontal="center"/>
    </xf>
    <xf numFmtId="44" fontId="3" fillId="0" borderId="1" xfId="1" applyFont="1" applyBorder="1"/>
    <xf numFmtId="9" fontId="3" fillId="0" borderId="1" xfId="2" applyFont="1" applyBorder="1"/>
    <xf numFmtId="10" fontId="3" fillId="0" borderId="1" xfId="2" applyNumberFormat="1" applyFont="1" applyBorder="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xf numFmtId="0" fontId="2" fillId="0" borderId="1" xfId="0" applyFont="1" applyBorder="1"/>
    <xf numFmtId="0" fontId="3" fillId="0" borderId="5" xfId="0" applyFont="1" applyBorder="1" applyAlignment="1">
      <alignment horizontal="center" wrapText="1"/>
    </xf>
    <xf numFmtId="0" fontId="3" fillId="0" borderId="0" xfId="0" applyFont="1" applyBorder="1" applyAlignment="1">
      <alignment horizontal="center" wrapText="1"/>
    </xf>
    <xf numFmtId="0" fontId="8" fillId="0" borderId="0" xfId="0" applyFont="1"/>
    <xf numFmtId="0" fontId="9" fillId="0" borderId="0" xfId="0" applyFont="1"/>
    <xf numFmtId="0" fontId="3"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horizontal="center" vertical="center" wrapText="1"/>
    </xf>
    <xf numFmtId="0" fontId="2" fillId="0" borderId="7" xfId="0" applyFont="1" applyBorder="1" applyAlignment="1">
      <alignment horizontal="center" wrapText="1"/>
    </xf>
    <xf numFmtId="44" fontId="3" fillId="0" borderId="1" xfId="1" applyFont="1" applyBorder="1" applyProtection="1">
      <protection locked="0"/>
    </xf>
    <xf numFmtId="0" fontId="3" fillId="0" borderId="0" xfId="0" applyFont="1" applyBorder="1" applyAlignment="1">
      <alignment vertical="center" wrapText="1"/>
    </xf>
    <xf numFmtId="0" fontId="2" fillId="0" borderId="0" xfId="0" applyFont="1" applyBorder="1" applyAlignment="1">
      <alignment wrapText="1"/>
    </xf>
    <xf numFmtId="0" fontId="2" fillId="0" borderId="0" xfId="0" applyFont="1" applyBorder="1" applyAlignment="1"/>
    <xf numFmtId="0" fontId="2" fillId="0" borderId="16" xfId="0" applyFont="1" applyBorder="1" applyAlignment="1">
      <alignment horizontal="center" wrapText="1"/>
    </xf>
    <xf numFmtId="0" fontId="0" fillId="0" borderId="0" xfId="0" applyBorder="1"/>
    <xf numFmtId="0" fontId="4" fillId="0" borderId="0" xfId="0" applyFont="1" applyAlignment="1">
      <alignment wrapText="1"/>
    </xf>
    <xf numFmtId="0" fontId="0" fillId="0" borderId="0" xfId="0" applyAlignment="1"/>
    <xf numFmtId="0" fontId="11" fillId="0" borderId="0" xfId="0" applyFont="1"/>
    <xf numFmtId="0" fontId="12" fillId="0" borderId="0" xfId="0" applyFont="1" applyBorder="1" applyAlignment="1">
      <alignment horizontal="center" wrapText="1"/>
    </xf>
    <xf numFmtId="0" fontId="13" fillId="4" borderId="0" xfId="0" applyFont="1" applyFill="1" applyBorder="1" applyAlignment="1">
      <alignment horizontal="center" wrapText="1"/>
    </xf>
    <xf numFmtId="0" fontId="18" fillId="0" borderId="0" xfId="0" applyFont="1" applyAlignment="1">
      <alignment horizontal="justify" vertical="center"/>
    </xf>
    <xf numFmtId="0" fontId="19" fillId="0" borderId="0" xfId="0" applyFont="1" applyAlignment="1">
      <alignment horizontal="justify" vertical="center"/>
    </xf>
    <xf numFmtId="0" fontId="2" fillId="0" borderId="5" xfId="0" applyFont="1" applyBorder="1" applyAlignment="1">
      <alignment horizontal="left"/>
    </xf>
    <xf numFmtId="0" fontId="2" fillId="0" borderId="5" xfId="0" applyFont="1" applyBorder="1" applyAlignment="1"/>
    <xf numFmtId="0" fontId="2" fillId="0" borderId="5" xfId="0" applyFont="1" applyBorder="1"/>
    <xf numFmtId="0" fontId="21" fillId="0" borderId="0" xfId="0" applyFont="1"/>
    <xf numFmtId="0" fontId="3" fillId="0" borderId="1" xfId="0" applyFont="1" applyBorder="1" applyAlignment="1" applyProtection="1">
      <alignment horizontal="left"/>
      <protection locked="0"/>
    </xf>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Fill="1" applyBorder="1" applyAlignment="1">
      <alignment horizontal="center"/>
    </xf>
    <xf numFmtId="0" fontId="3" fillId="2" borderId="1" xfId="0" applyFont="1" applyFill="1" applyBorder="1" applyAlignment="1">
      <alignment horizontal="center"/>
    </xf>
    <xf numFmtId="0" fontId="3" fillId="2" borderId="17" xfId="0" applyFont="1" applyFill="1" applyBorder="1" applyAlignment="1">
      <alignment horizontal="center"/>
    </xf>
    <xf numFmtId="0" fontId="3" fillId="2" borderId="6"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6"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1" xfId="0" applyFont="1" applyBorder="1" applyAlignment="1">
      <alignment horizont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0" xfId="0" applyFont="1" applyBorder="1" applyAlignment="1">
      <alignment horizontal="left" vertical="center" wrapText="1"/>
    </xf>
    <xf numFmtId="0" fontId="15" fillId="0" borderId="20" xfId="0" applyFont="1" applyBorder="1" applyAlignment="1" applyProtection="1">
      <alignment horizontal="center" wrapText="1"/>
      <protection locked="0"/>
    </xf>
    <xf numFmtId="0" fontId="15" fillId="0" borderId="21" xfId="0" applyFont="1" applyBorder="1" applyAlignment="1" applyProtection="1">
      <alignment horizontal="center" wrapText="1"/>
      <protection locked="0"/>
    </xf>
    <xf numFmtId="0" fontId="0" fillId="0" borderId="4"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4" fontId="3" fillId="0" borderId="1" xfId="1" applyFont="1" applyBorder="1" applyAlignment="1">
      <alignment horizont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16" xfId="0" applyFont="1" applyBorder="1" applyAlignment="1">
      <alignment horizontal="center" wrapText="1"/>
    </xf>
    <xf numFmtId="0" fontId="3" fillId="0" borderId="13" xfId="0" applyFont="1" applyBorder="1" applyAlignment="1">
      <alignment horizontal="center" wrapText="1"/>
    </xf>
    <xf numFmtId="0" fontId="0" fillId="0" borderId="0" xfId="0" applyAlignment="1">
      <alignment horizontal="center"/>
    </xf>
    <xf numFmtId="9" fontId="3" fillId="0" borderId="1" xfId="2" applyFont="1" applyBorder="1" applyAlignment="1" applyProtection="1">
      <alignment horizontal="center"/>
      <protection locked="0"/>
    </xf>
    <xf numFmtId="0" fontId="3" fillId="3" borderId="1" xfId="0" applyFont="1" applyFill="1" applyBorder="1" applyAlignment="1">
      <alignment horizontal="center"/>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4" fontId="3" fillId="0" borderId="1" xfId="1" applyFont="1" applyBorder="1" applyAlignment="1" applyProtection="1">
      <alignment horizontal="center"/>
      <protection locked="0"/>
    </xf>
    <xf numFmtId="10" fontId="3" fillId="0" borderId="1" xfId="2" applyNumberFormat="1" applyFont="1" applyBorder="1" applyAlignment="1">
      <alignment horizontal="center"/>
    </xf>
    <xf numFmtId="0" fontId="7" fillId="2" borderId="1" xfId="0" applyFont="1" applyFill="1" applyBorder="1" applyAlignment="1">
      <alignment horizontal="center" vertical="center" wrapText="1"/>
    </xf>
    <xf numFmtId="10" fontId="3" fillId="0" borderId="11" xfId="2" applyNumberFormat="1" applyFont="1" applyBorder="1" applyAlignment="1">
      <alignment horizontal="center"/>
    </xf>
    <xf numFmtId="10" fontId="3" fillId="0" borderId="12" xfId="2" applyNumberFormat="1" applyFont="1" applyBorder="1" applyAlignment="1">
      <alignment horizontal="center"/>
    </xf>
    <xf numFmtId="10" fontId="3" fillId="0" borderId="9" xfId="2" applyNumberFormat="1" applyFont="1" applyBorder="1" applyAlignment="1">
      <alignment horizontal="center"/>
    </xf>
    <xf numFmtId="0" fontId="6" fillId="2" borderId="1" xfId="0" applyFont="1" applyFill="1" applyBorder="1" applyAlignment="1">
      <alignment horizontal="center" vertical="center"/>
    </xf>
    <xf numFmtId="0" fontId="3" fillId="0" borderId="1" xfId="0" applyFont="1" applyBorder="1" applyAlignment="1" applyProtection="1">
      <alignment horizontal="left"/>
      <protection locked="0"/>
    </xf>
    <xf numFmtId="44" fontId="3" fillId="0" borderId="1" xfId="1" applyFont="1" applyBorder="1" applyAlignment="1">
      <alignment horizontal="center"/>
    </xf>
    <xf numFmtId="44" fontId="3" fillId="0" borderId="2" xfId="1" applyFont="1" applyFill="1" applyBorder="1" applyAlignment="1">
      <alignment horizontal="center"/>
    </xf>
    <xf numFmtId="44" fontId="3" fillId="0" borderId="13" xfId="1" applyFont="1" applyFill="1" applyBorder="1" applyAlignment="1">
      <alignment horizontal="center"/>
    </xf>
    <xf numFmtId="44" fontId="3" fillId="0" borderId="9" xfId="1" applyFont="1" applyBorder="1" applyAlignment="1" applyProtection="1">
      <alignment horizontal="center"/>
      <protection locked="0"/>
    </xf>
    <xf numFmtId="44" fontId="3" fillId="0" borderId="11" xfId="1" applyFont="1" applyBorder="1" applyAlignment="1">
      <alignment horizontal="center"/>
    </xf>
    <xf numFmtId="0" fontId="3" fillId="0" borderId="9" xfId="0" applyFont="1" applyBorder="1" applyAlignment="1" applyProtection="1">
      <alignment horizontal="left"/>
      <protection locked="0"/>
    </xf>
    <xf numFmtId="0" fontId="3" fillId="0" borderId="1" xfId="0" applyFont="1" applyBorder="1" applyAlignment="1">
      <alignment horizontal="left" wrapText="1"/>
    </xf>
    <xf numFmtId="0" fontId="3" fillId="0" borderId="1" xfId="0" applyFont="1" applyBorder="1" applyAlignment="1"/>
    <xf numFmtId="0" fontId="3" fillId="0" borderId="1" xfId="0" applyFont="1" applyFill="1" applyBorder="1" applyAlignment="1"/>
    <xf numFmtId="44" fontId="3" fillId="0" borderId="2" xfId="1" applyFont="1" applyBorder="1" applyAlignment="1" applyProtection="1">
      <alignment horizontal="center"/>
      <protection locked="0"/>
    </xf>
    <xf numFmtId="44" fontId="3" fillId="0" borderId="13" xfId="1" applyFont="1" applyBorder="1" applyAlignment="1" applyProtection="1">
      <alignment horizontal="center"/>
      <protection locked="0"/>
    </xf>
    <xf numFmtId="44" fontId="3" fillId="0" borderId="2" xfId="1" applyFont="1" applyBorder="1" applyAlignment="1">
      <alignment horizontal="center"/>
    </xf>
    <xf numFmtId="44" fontId="3" fillId="0" borderId="13" xfId="1" applyFont="1" applyBorder="1" applyAlignment="1">
      <alignment horizontal="center"/>
    </xf>
    <xf numFmtId="0" fontId="4" fillId="0" borderId="0" xfId="0" applyFont="1" applyAlignment="1">
      <alignment horizontal="center" wrapText="1"/>
    </xf>
    <xf numFmtId="44" fontId="3" fillId="0" borderId="15" xfId="1" applyFont="1" applyBorder="1" applyAlignment="1">
      <alignment horizontal="center"/>
    </xf>
    <xf numFmtId="44" fontId="3" fillId="0" borderId="14" xfId="1" applyFont="1" applyBorder="1" applyAlignment="1">
      <alignment horizontal="center"/>
    </xf>
    <xf numFmtId="44" fontId="3" fillId="0" borderId="4" xfId="1" applyFont="1" applyBorder="1" applyAlignment="1" applyProtection="1">
      <alignment horizontal="center"/>
      <protection locked="0"/>
    </xf>
    <xf numFmtId="44" fontId="3" fillId="0" borderId="3" xfId="1"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xf>
    <xf numFmtId="0" fontId="2" fillId="0" borderId="0" xfId="0" applyFont="1" applyBorder="1" applyAlignment="1">
      <alignment horizontal="center" wrapText="1"/>
    </xf>
    <xf numFmtId="0" fontId="19" fillId="0" borderId="0" xfId="0" applyFont="1" applyAlignment="1">
      <alignment horizontal="left" vertical="top" wrapText="1"/>
    </xf>
    <xf numFmtId="0" fontId="16" fillId="0" borderId="0" xfId="0" applyFont="1" applyAlignment="1">
      <alignment horizontal="left" vertical="center"/>
    </xf>
    <xf numFmtId="0" fontId="20" fillId="0" borderId="0" xfId="0" applyFont="1" applyAlignment="1">
      <alignment horizontal="left" vertical="center"/>
    </xf>
    <xf numFmtId="0" fontId="3" fillId="2" borderId="16" xfId="0" applyFont="1" applyFill="1" applyBorder="1" applyAlignment="1" applyProtection="1">
      <alignment horizontal="center"/>
      <protection locked="0"/>
    </xf>
    <xf numFmtId="0" fontId="3" fillId="2" borderId="13"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10" fontId="3" fillId="0" borderId="2" xfId="2" applyNumberFormat="1" applyFont="1" applyBorder="1" applyAlignment="1">
      <alignment horizontal="center"/>
    </xf>
    <xf numFmtId="10" fontId="3" fillId="0" borderId="13" xfId="2" applyNumberFormat="1" applyFont="1" applyBorder="1" applyAlignment="1">
      <alignment horizontal="center"/>
    </xf>
    <xf numFmtId="0" fontId="6" fillId="0" borderId="1" xfId="0" applyFont="1" applyFill="1" applyBorder="1" applyAlignment="1" applyProtection="1">
      <alignment horizontal="center"/>
      <protection locked="0"/>
    </xf>
    <xf numFmtId="0" fontId="3" fillId="0" borderId="2" xfId="0" applyFont="1" applyBorder="1" applyAlignment="1" applyProtection="1">
      <alignment horizontal="left"/>
      <protection locked="0"/>
    </xf>
    <xf numFmtId="0" fontId="3" fillId="0" borderId="13" xfId="0" applyFont="1" applyBorder="1" applyAlignment="1" applyProtection="1">
      <alignment horizontal="left"/>
      <protection locked="0"/>
    </xf>
    <xf numFmtId="10" fontId="3" fillId="0" borderId="1" xfId="2" applyNumberFormat="1"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68">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auto="1"/>
      </font>
      <fill>
        <patternFill>
          <bgColor theme="1"/>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A50021"/>
      </font>
      <fill>
        <patternFill>
          <bgColor rgb="FFFFCCCC"/>
        </patternFill>
      </fill>
    </dxf>
    <dxf>
      <font>
        <color rgb="FF9C0006"/>
      </font>
      <fill>
        <patternFill>
          <bgColor rgb="FFFFC7CE"/>
        </patternFill>
      </fill>
    </dxf>
    <dxf>
      <font>
        <color rgb="FF9C0006"/>
      </font>
      <fill>
        <patternFill>
          <bgColor rgb="FFFFC7CE"/>
        </patternFill>
      </fill>
    </dxf>
    <dxf>
      <font>
        <color auto="1"/>
      </font>
      <fill>
        <patternFill>
          <bgColor theme="1"/>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s>
  <tableStyles count="0" defaultTableStyle="TableStyleMedium2" defaultPivotStyle="PivotStyleLight16"/>
  <colors>
    <mruColors>
      <color rgb="FFA50021"/>
      <color rgb="FFFFCCCC"/>
      <color rgb="FF990033"/>
      <color rgb="FFFFC1C1"/>
      <color rgb="FFCC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299357</xdr:colOff>
      <xdr:row>14</xdr:row>
      <xdr:rowOff>108858</xdr:rowOff>
    </xdr:from>
    <xdr:to>
      <xdr:col>7</xdr:col>
      <xdr:colOff>462643</xdr:colOff>
      <xdr:row>14</xdr:row>
      <xdr:rowOff>108858</xdr:rowOff>
    </xdr:to>
    <xdr:cxnSp macro="">
      <xdr:nvCxnSpPr>
        <xdr:cNvPr id="5" name="Straight Arrow Connector 4">
          <a:extLst>
            <a:ext uri="{FF2B5EF4-FFF2-40B4-BE49-F238E27FC236}">
              <a16:creationId xmlns:a16="http://schemas.microsoft.com/office/drawing/2014/main" id="{FF570CBD-16B8-49AA-91CF-8371EF76904E}"/>
            </a:ext>
          </a:extLst>
        </xdr:cNvPr>
        <xdr:cNvCxnSpPr/>
      </xdr:nvCxnSpPr>
      <xdr:spPr>
        <a:xfrm flipH="1">
          <a:off x="5538107" y="3374572"/>
          <a:ext cx="93889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449037</xdr:colOff>
      <xdr:row>13</xdr:row>
      <xdr:rowOff>68036</xdr:rowOff>
    </xdr:from>
    <xdr:ext cx="1238250" cy="311496"/>
    <xdr:sp macro="" textlink="">
      <xdr:nvSpPr>
        <xdr:cNvPr id="6" name="TextBox 5">
          <a:extLst>
            <a:ext uri="{FF2B5EF4-FFF2-40B4-BE49-F238E27FC236}">
              <a16:creationId xmlns:a16="http://schemas.microsoft.com/office/drawing/2014/main" id="{DB335414-6DF1-4B92-9358-AD34BD8E37C2}"/>
            </a:ext>
          </a:extLst>
        </xdr:cNvPr>
        <xdr:cNvSpPr txBox="1"/>
      </xdr:nvSpPr>
      <xdr:spPr>
        <a:xfrm>
          <a:off x="6463394" y="3224893"/>
          <a:ext cx="123825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Click Here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209550</xdr:colOff>
      <xdr:row>10</xdr:row>
      <xdr:rowOff>428625</xdr:rowOff>
    </xdr:from>
    <xdr:to>
      <xdr:col>7</xdr:col>
      <xdr:colOff>381001</xdr:colOff>
      <xdr:row>10</xdr:row>
      <xdr:rowOff>428625</xdr:rowOff>
    </xdr:to>
    <xdr:cxnSp macro="">
      <xdr:nvCxnSpPr>
        <xdr:cNvPr id="3" name="Straight Arrow Connector 2">
          <a:extLst>
            <a:ext uri="{FF2B5EF4-FFF2-40B4-BE49-F238E27FC236}">
              <a16:creationId xmlns:a16="http://schemas.microsoft.com/office/drawing/2014/main" id="{6D9E51D5-5CBD-4419-912B-FFFA8F879906}"/>
            </a:ext>
          </a:extLst>
        </xdr:cNvPr>
        <xdr:cNvCxnSpPr/>
      </xdr:nvCxnSpPr>
      <xdr:spPr>
        <a:xfrm flipH="1">
          <a:off x="4019550" y="2924175"/>
          <a:ext cx="78105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371475</xdr:colOff>
      <xdr:row>10</xdr:row>
      <xdr:rowOff>295275</xdr:rowOff>
    </xdr:from>
    <xdr:ext cx="789640" cy="264560"/>
    <xdr:sp macro="" textlink="">
      <xdr:nvSpPr>
        <xdr:cNvPr id="5" name="TextBox 4">
          <a:extLst>
            <a:ext uri="{FF2B5EF4-FFF2-40B4-BE49-F238E27FC236}">
              <a16:creationId xmlns:a16="http://schemas.microsoft.com/office/drawing/2014/main" id="{2D59802E-EC6B-4F42-AD2D-2DB8DD0CC66F}"/>
            </a:ext>
          </a:extLst>
        </xdr:cNvPr>
        <xdr:cNvSpPr txBox="1"/>
      </xdr:nvSpPr>
      <xdr:spPr>
        <a:xfrm>
          <a:off x="4791075" y="2790825"/>
          <a:ext cx="7896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Click Here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21DDE-1736-45EB-9B9F-9FB1EC8BFE56}">
  <sheetPr codeName="Sheet2"/>
  <dimension ref="B1:K25"/>
  <sheetViews>
    <sheetView showGridLines="0" tabSelected="1" workbookViewId="0">
      <selection activeCell="M5" sqref="M5"/>
    </sheetView>
  </sheetViews>
  <sheetFormatPr defaultRowHeight="15" x14ac:dyDescent="0.25"/>
  <cols>
    <col min="4" max="4" width="10.42578125" customWidth="1"/>
  </cols>
  <sheetData>
    <row r="1" spans="2:11" x14ac:dyDescent="0.25">
      <c r="B1" s="41" t="s">
        <v>83</v>
      </c>
      <c r="C1" s="41"/>
      <c r="D1" s="41"/>
      <c r="E1" s="41"/>
      <c r="F1" s="41"/>
      <c r="G1" s="41"/>
      <c r="H1" s="41"/>
      <c r="I1" s="41"/>
      <c r="J1" s="41"/>
      <c r="K1" s="1"/>
    </row>
    <row r="2" spans="2:11" ht="36" customHeight="1" x14ac:dyDescent="0.25">
      <c r="B2" s="41"/>
      <c r="C2" s="41"/>
      <c r="D2" s="41"/>
      <c r="E2" s="41"/>
      <c r="F2" s="41"/>
      <c r="G2" s="41"/>
      <c r="H2" s="41"/>
      <c r="I2" s="41"/>
      <c r="J2" s="41"/>
      <c r="K2" s="1"/>
    </row>
    <row r="3" spans="2:11" x14ac:dyDescent="0.25">
      <c r="B3" s="1"/>
      <c r="C3" s="1"/>
      <c r="D3" s="1"/>
      <c r="E3" s="1"/>
      <c r="F3" s="1"/>
      <c r="G3" s="1"/>
      <c r="H3" s="1"/>
      <c r="I3" s="1"/>
      <c r="J3" s="1"/>
      <c r="K3" s="1"/>
    </row>
    <row r="4" spans="2:11" x14ac:dyDescent="0.25">
      <c r="B4" s="42" t="s">
        <v>0</v>
      </c>
      <c r="C4" s="42"/>
      <c r="D4" s="42"/>
      <c r="E4" s="42"/>
      <c r="F4" s="42"/>
      <c r="G4" s="42"/>
      <c r="H4" s="42"/>
      <c r="I4" s="42"/>
      <c r="J4" s="42"/>
      <c r="K4" s="1"/>
    </row>
    <row r="5" spans="2:11" x14ac:dyDescent="0.25">
      <c r="B5" s="11"/>
      <c r="C5" s="11"/>
      <c r="D5" s="11"/>
      <c r="E5" s="11"/>
      <c r="F5" s="11"/>
      <c r="G5" s="11"/>
      <c r="H5" s="11"/>
      <c r="I5" s="11"/>
      <c r="J5" s="11"/>
      <c r="K5" s="1"/>
    </row>
    <row r="6" spans="2:11" x14ac:dyDescent="0.25">
      <c r="B6" s="43" t="s">
        <v>74</v>
      </c>
      <c r="C6" s="43"/>
      <c r="D6" s="43"/>
      <c r="E6" s="43"/>
      <c r="F6" s="43"/>
      <c r="G6" s="43"/>
      <c r="H6" s="43"/>
      <c r="I6" s="43"/>
      <c r="J6" s="43"/>
      <c r="K6" s="1"/>
    </row>
    <row r="7" spans="2:11" x14ac:dyDescent="0.25">
      <c r="B7" s="43"/>
      <c r="C7" s="43"/>
      <c r="D7" s="43"/>
      <c r="E7" s="43"/>
      <c r="F7" s="43"/>
      <c r="G7" s="43"/>
      <c r="H7" s="43"/>
      <c r="I7" s="43"/>
      <c r="J7" s="43"/>
      <c r="K7" s="1"/>
    </row>
    <row r="8" spans="2:11" x14ac:dyDescent="0.25">
      <c r="B8" s="43"/>
      <c r="C8" s="43"/>
      <c r="D8" s="43"/>
      <c r="E8" s="43"/>
      <c r="F8" s="43"/>
      <c r="G8" s="43"/>
      <c r="H8" s="43"/>
      <c r="I8" s="43"/>
      <c r="J8" s="43"/>
      <c r="K8" s="1"/>
    </row>
    <row r="9" spans="2:11" x14ac:dyDescent="0.25">
      <c r="B9" s="43"/>
      <c r="C9" s="43"/>
      <c r="D9" s="43"/>
      <c r="E9" s="43"/>
      <c r="F9" s="43"/>
      <c r="G9" s="43"/>
      <c r="H9" s="43"/>
      <c r="I9" s="43"/>
      <c r="J9" s="43"/>
      <c r="K9" s="1"/>
    </row>
    <row r="10" spans="2:11" x14ac:dyDescent="0.25">
      <c r="B10" s="43"/>
      <c r="C10" s="43"/>
      <c r="D10" s="43"/>
      <c r="E10" s="43"/>
      <c r="F10" s="43"/>
      <c r="G10" s="43"/>
      <c r="H10" s="43"/>
      <c r="I10" s="43"/>
      <c r="J10" s="43"/>
      <c r="K10" s="1"/>
    </row>
    <row r="11" spans="2:11" x14ac:dyDescent="0.25">
      <c r="B11" s="1"/>
      <c r="C11" s="1"/>
      <c r="D11" s="1"/>
      <c r="E11" s="1"/>
      <c r="F11" s="1"/>
      <c r="G11" s="1"/>
      <c r="H11" s="1"/>
      <c r="I11" s="1"/>
      <c r="J11" s="1"/>
      <c r="K11" s="1"/>
    </row>
    <row r="12" spans="2:11" x14ac:dyDescent="0.25">
      <c r="B12" s="1"/>
      <c r="C12" s="42" t="s">
        <v>1</v>
      </c>
      <c r="D12" s="42"/>
      <c r="E12" s="42"/>
      <c r="F12" s="1"/>
      <c r="G12" s="1"/>
      <c r="H12" s="1"/>
      <c r="I12" s="1"/>
      <c r="J12" s="1"/>
      <c r="K12" s="1"/>
    </row>
    <row r="13" spans="2:11" x14ac:dyDescent="0.25">
      <c r="B13" s="1"/>
      <c r="C13" s="12"/>
      <c r="D13" s="44" t="s">
        <v>2</v>
      </c>
      <c r="E13" s="44"/>
      <c r="F13" s="1"/>
      <c r="G13" s="1"/>
      <c r="H13" s="1"/>
      <c r="I13" s="1"/>
      <c r="J13" s="1"/>
      <c r="K13" s="1"/>
    </row>
    <row r="14" spans="2:11" x14ac:dyDescent="0.25">
      <c r="B14" s="1"/>
      <c r="C14" s="12"/>
      <c r="D14" s="45" t="s">
        <v>54</v>
      </c>
      <c r="E14" s="46"/>
      <c r="F14" s="1"/>
      <c r="G14" s="1"/>
      <c r="H14" s="1"/>
      <c r="I14" s="1"/>
      <c r="J14" s="1"/>
      <c r="K14" s="1"/>
    </row>
    <row r="15" spans="2:11" x14ac:dyDescent="0.25">
      <c r="B15" s="1"/>
      <c r="C15" s="12"/>
      <c r="D15" s="44" t="s">
        <v>3</v>
      </c>
      <c r="E15" s="44"/>
      <c r="F15" s="1"/>
      <c r="G15" s="1"/>
      <c r="H15" s="1"/>
      <c r="I15" s="1"/>
      <c r="J15" s="1"/>
      <c r="K15" s="1"/>
    </row>
    <row r="16" spans="2:11" x14ac:dyDescent="0.25">
      <c r="B16" s="1"/>
      <c r="C16" s="12"/>
      <c r="D16" s="44" t="s">
        <v>4</v>
      </c>
      <c r="E16" s="44"/>
      <c r="F16" s="1"/>
      <c r="G16" s="1"/>
      <c r="H16" s="1"/>
      <c r="I16" s="1"/>
      <c r="J16" s="1"/>
      <c r="K16" s="1"/>
    </row>
    <row r="17" spans="2:11" x14ac:dyDescent="0.25">
      <c r="B17" s="1"/>
      <c r="C17" s="12"/>
      <c r="D17" s="44" t="s">
        <v>70</v>
      </c>
      <c r="E17" s="44"/>
      <c r="F17" s="1"/>
      <c r="G17" s="1"/>
      <c r="H17" s="1"/>
      <c r="I17" s="1"/>
      <c r="J17" s="1"/>
      <c r="K17" s="1"/>
    </row>
    <row r="18" spans="2:11" x14ac:dyDescent="0.25">
      <c r="B18" s="1"/>
      <c r="C18" s="1"/>
      <c r="D18" s="1"/>
      <c r="E18" s="1"/>
      <c r="F18" s="1"/>
      <c r="G18" s="1"/>
      <c r="H18" s="1"/>
      <c r="I18" s="1"/>
      <c r="J18" s="1"/>
      <c r="K18" s="1"/>
    </row>
    <row r="19" spans="2:11" x14ac:dyDescent="0.25">
      <c r="B19" s="42" t="s">
        <v>5</v>
      </c>
      <c r="C19" s="42"/>
      <c r="D19" s="42"/>
      <c r="E19" s="42"/>
      <c r="F19" s="42"/>
      <c r="G19" s="42"/>
      <c r="H19" s="42"/>
      <c r="I19" s="42"/>
      <c r="J19" s="42"/>
      <c r="K19" s="1"/>
    </row>
    <row r="20" spans="2:11" x14ac:dyDescent="0.25">
      <c r="B20" s="47">
        <v>1</v>
      </c>
      <c r="C20" s="48" t="s">
        <v>44</v>
      </c>
      <c r="D20" s="48"/>
      <c r="E20" s="48"/>
      <c r="F20" s="48"/>
      <c r="G20" s="48"/>
      <c r="H20" s="48"/>
      <c r="I20" s="48"/>
      <c r="J20" s="48"/>
      <c r="K20" s="1"/>
    </row>
    <row r="21" spans="2:11" ht="31.5" customHeight="1" x14ac:dyDescent="0.25">
      <c r="B21" s="47"/>
      <c r="C21" s="48"/>
      <c r="D21" s="48"/>
      <c r="E21" s="48"/>
      <c r="F21" s="48"/>
      <c r="G21" s="48"/>
      <c r="H21" s="48"/>
      <c r="I21" s="48"/>
      <c r="J21" s="48"/>
      <c r="K21" s="1"/>
    </row>
    <row r="22" spans="2:11" x14ac:dyDescent="0.25">
      <c r="B22" s="47">
        <v>2</v>
      </c>
      <c r="C22" s="48" t="s">
        <v>55</v>
      </c>
      <c r="D22" s="48"/>
      <c r="E22" s="48"/>
      <c r="F22" s="48"/>
      <c r="G22" s="48"/>
      <c r="H22" s="48"/>
      <c r="I22" s="48"/>
      <c r="J22" s="48"/>
      <c r="K22" s="1"/>
    </row>
    <row r="23" spans="2:11" x14ac:dyDescent="0.25">
      <c r="B23" s="47"/>
      <c r="C23" s="48"/>
      <c r="D23" s="48"/>
      <c r="E23" s="48"/>
      <c r="F23" s="48"/>
      <c r="G23" s="48"/>
      <c r="H23" s="48"/>
      <c r="I23" s="48"/>
      <c r="J23" s="48"/>
      <c r="K23" s="1"/>
    </row>
    <row r="24" spans="2:11" x14ac:dyDescent="0.25">
      <c r="B24" s="47">
        <v>3</v>
      </c>
      <c r="C24" s="43" t="s">
        <v>59</v>
      </c>
      <c r="D24" s="43"/>
      <c r="E24" s="43"/>
      <c r="F24" s="43"/>
      <c r="G24" s="43"/>
      <c r="H24" s="43"/>
      <c r="I24" s="43"/>
      <c r="J24" s="43"/>
    </row>
    <row r="25" spans="2:11" x14ac:dyDescent="0.25">
      <c r="B25" s="47"/>
      <c r="C25" s="43"/>
      <c r="D25" s="43"/>
      <c r="E25" s="43"/>
      <c r="F25" s="43"/>
      <c r="G25" s="43"/>
      <c r="H25" s="43"/>
      <c r="I25" s="43"/>
      <c r="J25" s="43"/>
    </row>
  </sheetData>
  <sheetProtection algorithmName="SHA-512" hashValue="Ut8D0AoisZ1s1Xa68co/K4fg8WqDIgonWra/aJZ/CsG8vUeQbn/ONsMfEWbTqq1PnG2zBmEj3XER9Z3WjasX4A==" saltValue="pjU7+CtMVnmfjb24s/Hupg==" spinCount="100000" sheet="1" objects="1" scenarios="1" selectLockedCells="1"/>
  <mergeCells count="16">
    <mergeCell ref="D14:E14"/>
    <mergeCell ref="B22:B23"/>
    <mergeCell ref="C22:J23"/>
    <mergeCell ref="C24:J25"/>
    <mergeCell ref="B24:B25"/>
    <mergeCell ref="B20:B21"/>
    <mergeCell ref="C20:J21"/>
    <mergeCell ref="D16:E16"/>
    <mergeCell ref="D15:E15"/>
    <mergeCell ref="B19:J19"/>
    <mergeCell ref="D17:E17"/>
    <mergeCell ref="B1:J2"/>
    <mergeCell ref="B4:J4"/>
    <mergeCell ref="B6:J10"/>
    <mergeCell ref="C12:E12"/>
    <mergeCell ref="D13:E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411A1-31CA-4221-A922-786AD6A3712D}">
  <sheetPr codeName="Sheet1">
    <pageSetUpPr autoPageBreaks="0" fitToPage="1"/>
  </sheetPr>
  <dimension ref="A1:AA59"/>
  <sheetViews>
    <sheetView showGridLines="0" zoomScale="70" zoomScaleNormal="70" workbookViewId="0">
      <selection activeCell="E15" sqref="E15:F15"/>
    </sheetView>
  </sheetViews>
  <sheetFormatPr defaultRowHeight="15" x14ac:dyDescent="0.25"/>
  <cols>
    <col min="2" max="2" width="15.140625" customWidth="1"/>
    <col min="3" max="3" width="11.7109375" customWidth="1"/>
    <col min="4" max="4" width="17" customWidth="1"/>
    <col min="5" max="5" width="11.5703125" customWidth="1"/>
    <col min="6" max="6" width="14" customWidth="1"/>
    <col min="7" max="7" width="11.5703125" customWidth="1"/>
    <col min="8" max="8" width="15.7109375" customWidth="1"/>
    <col min="9" max="9" width="12.7109375" customWidth="1"/>
    <col min="10" max="10" width="9.140625" customWidth="1"/>
  </cols>
  <sheetData>
    <row r="1" spans="2:27" ht="15" customHeight="1" x14ac:dyDescent="0.25">
      <c r="B1" s="70" t="s">
        <v>75</v>
      </c>
      <c r="C1" s="71"/>
      <c r="D1" s="71"/>
      <c r="E1" s="71"/>
      <c r="F1" s="71"/>
      <c r="G1" s="71"/>
      <c r="H1" s="71"/>
      <c r="I1" s="72"/>
    </row>
    <row r="2" spans="2:27" x14ac:dyDescent="0.25">
      <c r="B2" s="73" t="s">
        <v>82</v>
      </c>
      <c r="C2" s="74"/>
      <c r="D2" s="74"/>
      <c r="E2" s="74"/>
      <c r="F2" s="74"/>
      <c r="G2" s="74"/>
      <c r="H2" s="74"/>
      <c r="I2" s="75"/>
    </row>
    <row r="3" spans="2:27" ht="6.75" customHeight="1" x14ac:dyDescent="0.25"/>
    <row r="4" spans="2:27" x14ac:dyDescent="0.25">
      <c r="B4" s="57" t="s">
        <v>6</v>
      </c>
      <c r="C4" s="58"/>
      <c r="D4" s="58"/>
      <c r="E4" s="58"/>
      <c r="F4" s="58"/>
      <c r="G4" s="58"/>
      <c r="H4" s="58"/>
      <c r="I4" s="59"/>
    </row>
    <row r="5" spans="2:27" ht="6" customHeight="1" x14ac:dyDescent="0.25">
      <c r="B5" s="60"/>
      <c r="C5" s="61"/>
      <c r="D5" s="61"/>
      <c r="E5" s="61"/>
      <c r="F5" s="61"/>
      <c r="G5" s="61"/>
      <c r="H5" s="61"/>
      <c r="I5" s="62"/>
    </row>
    <row r="6" spans="2:27" ht="15" customHeight="1" x14ac:dyDescent="0.25">
      <c r="B6" s="77" t="s">
        <v>53</v>
      </c>
      <c r="C6" s="77"/>
      <c r="D6" s="77"/>
      <c r="E6" s="77"/>
      <c r="F6" s="77"/>
      <c r="G6" s="77"/>
      <c r="H6" s="77"/>
      <c r="I6" s="77"/>
    </row>
    <row r="7" spans="2:27" x14ac:dyDescent="0.25">
      <c r="B7" s="77"/>
      <c r="C7" s="77"/>
      <c r="D7" s="77"/>
      <c r="E7" s="77"/>
      <c r="F7" s="77"/>
      <c r="G7" s="77"/>
      <c r="H7" s="77"/>
      <c r="I7" s="77"/>
    </row>
    <row r="8" spans="2:27" x14ac:dyDescent="0.25">
      <c r="B8" s="77"/>
      <c r="C8" s="77"/>
      <c r="D8" s="77"/>
      <c r="E8" s="77"/>
      <c r="F8" s="77"/>
      <c r="G8" s="77"/>
      <c r="H8" s="77"/>
      <c r="I8" s="77"/>
    </row>
    <row r="9" spans="2:27" x14ac:dyDescent="0.25">
      <c r="B9" s="77"/>
      <c r="C9" s="77"/>
      <c r="D9" s="77"/>
      <c r="E9" s="77"/>
      <c r="F9" s="77"/>
      <c r="G9" s="77"/>
      <c r="H9" s="77"/>
      <c r="I9" s="77"/>
    </row>
    <row r="10" spans="2:27" ht="11.25" customHeight="1" x14ac:dyDescent="0.25">
      <c r="B10" s="77"/>
      <c r="C10" s="77"/>
      <c r="D10" s="77"/>
      <c r="E10" s="77"/>
      <c r="F10" s="77"/>
      <c r="G10" s="77"/>
      <c r="H10" s="77"/>
      <c r="I10" s="77"/>
    </row>
    <row r="11" spans="2:27" ht="40.5" customHeight="1" x14ac:dyDescent="0.25">
      <c r="B11" s="67" t="s">
        <v>60</v>
      </c>
      <c r="C11" s="67"/>
      <c r="D11" s="67"/>
      <c r="E11" s="67"/>
      <c r="F11" s="67"/>
      <c r="G11" s="67"/>
      <c r="H11" s="67"/>
      <c r="I11" s="67"/>
    </row>
    <row r="12" spans="2:27" ht="44.25" customHeight="1" x14ac:dyDescent="0.25">
      <c r="B12" s="67" t="s">
        <v>57</v>
      </c>
      <c r="C12" s="67"/>
      <c r="D12" s="67"/>
      <c r="E12" s="67"/>
      <c r="F12" s="67"/>
      <c r="G12" s="67"/>
      <c r="H12" s="67"/>
      <c r="I12" s="67"/>
    </row>
    <row r="13" spans="2:27" ht="33.75" customHeight="1" x14ac:dyDescent="0.25">
      <c r="B13" s="67" t="s">
        <v>58</v>
      </c>
      <c r="C13" s="67"/>
      <c r="D13" s="67"/>
      <c r="E13" s="67"/>
      <c r="F13" s="67"/>
      <c r="G13" s="67"/>
      <c r="H13" s="67"/>
      <c r="I13" s="67"/>
    </row>
    <row r="14" spans="2:27" ht="9" customHeight="1" thickBot="1" x14ac:dyDescent="0.3">
      <c r="B14" s="14"/>
      <c r="C14" s="14"/>
      <c r="D14" s="14"/>
      <c r="E14" s="14"/>
      <c r="F14" s="14"/>
      <c r="G14" s="14"/>
      <c r="H14" s="14"/>
      <c r="I14" s="14"/>
      <c r="J14" s="31"/>
      <c r="K14" s="31"/>
      <c r="L14" s="31"/>
      <c r="M14" s="31"/>
      <c r="N14" s="31"/>
      <c r="O14" s="31"/>
      <c r="P14" s="31"/>
      <c r="Q14" s="31"/>
      <c r="R14" s="31"/>
      <c r="S14" s="31"/>
      <c r="T14" s="31"/>
      <c r="U14" s="31"/>
      <c r="V14" s="31"/>
      <c r="W14" s="31"/>
      <c r="X14" s="31"/>
      <c r="Y14" s="31"/>
      <c r="Z14" s="31"/>
      <c r="AA14" s="31"/>
    </row>
    <row r="15" spans="2:27" ht="21" customHeight="1" thickBot="1" x14ac:dyDescent="0.35">
      <c r="B15" s="64" t="s">
        <v>48</v>
      </c>
      <c r="C15" s="65"/>
      <c r="D15" s="66"/>
      <c r="E15" s="68" t="s">
        <v>8</v>
      </c>
      <c r="F15" s="69"/>
      <c r="G15" s="33"/>
      <c r="H15" s="32"/>
      <c r="I15" s="19"/>
      <c r="J15" s="31"/>
      <c r="K15" s="31"/>
      <c r="L15" s="31"/>
      <c r="M15" s="31"/>
      <c r="N15" s="31"/>
      <c r="O15" s="31"/>
      <c r="P15" s="31"/>
      <c r="Q15" s="31"/>
      <c r="R15" s="31"/>
      <c r="S15" s="31"/>
      <c r="T15" s="31"/>
      <c r="U15" s="31"/>
      <c r="V15" s="31"/>
      <c r="W15" s="31"/>
      <c r="X15" s="31"/>
      <c r="Y15" s="31"/>
      <c r="Z15" s="31"/>
      <c r="AA15" s="31"/>
    </row>
    <row r="16" spans="2:27" ht="9" customHeight="1" x14ac:dyDescent="0.25">
      <c r="B16" s="2"/>
      <c r="C16" s="2"/>
      <c r="D16" s="2"/>
      <c r="E16" s="2"/>
      <c r="F16" s="20"/>
      <c r="G16" s="20"/>
      <c r="H16" s="20"/>
      <c r="I16" s="20"/>
      <c r="J16" s="31"/>
      <c r="K16" s="31"/>
      <c r="L16" s="31"/>
      <c r="M16" s="31"/>
      <c r="N16" s="31"/>
      <c r="O16" s="31"/>
      <c r="P16" s="31"/>
      <c r="Q16" s="31"/>
      <c r="R16" s="31"/>
      <c r="S16" s="31"/>
      <c r="T16" s="31"/>
      <c r="U16" s="31"/>
      <c r="V16" s="31"/>
      <c r="W16" s="31"/>
      <c r="X16" s="31"/>
      <c r="Y16" s="31"/>
      <c r="Z16" s="31"/>
      <c r="AA16" s="31"/>
    </row>
    <row r="17" spans="2:27" ht="15" customHeight="1" x14ac:dyDescent="0.25">
      <c r="B17" s="77" t="s">
        <v>76</v>
      </c>
      <c r="C17" s="77"/>
      <c r="D17" s="77"/>
      <c r="E17" s="63" t="s">
        <v>22</v>
      </c>
      <c r="F17" s="63"/>
      <c r="G17" s="63"/>
      <c r="H17" s="76">
        <v>45000</v>
      </c>
      <c r="I17" s="76"/>
      <c r="J17" s="31"/>
      <c r="K17" s="31"/>
      <c r="L17" s="31"/>
      <c r="M17" s="31"/>
      <c r="N17" s="31"/>
      <c r="O17" s="31"/>
      <c r="P17" s="31"/>
      <c r="Q17" s="31"/>
      <c r="R17" s="31"/>
      <c r="S17" s="31"/>
      <c r="T17" s="31"/>
      <c r="U17" s="31"/>
      <c r="V17" s="31"/>
      <c r="W17" s="31"/>
      <c r="X17" s="31"/>
      <c r="Y17" s="31"/>
      <c r="Z17" s="31"/>
      <c r="AA17" s="31"/>
    </row>
    <row r="18" spans="2:27" ht="15.75" x14ac:dyDescent="0.25">
      <c r="B18" s="77"/>
      <c r="C18" s="77"/>
      <c r="D18" s="77"/>
      <c r="E18" s="63" t="s">
        <v>19</v>
      </c>
      <c r="F18" s="63"/>
      <c r="G18" s="63"/>
      <c r="H18" s="76">
        <v>20000</v>
      </c>
      <c r="I18" s="76"/>
      <c r="J18" s="31"/>
      <c r="K18" s="39"/>
      <c r="L18" s="39"/>
      <c r="M18" s="39"/>
      <c r="N18" s="39"/>
      <c r="O18" s="39"/>
      <c r="P18" s="39"/>
      <c r="Q18" s="39"/>
      <c r="R18" s="39"/>
      <c r="S18" s="31"/>
      <c r="T18" s="31"/>
      <c r="U18" s="31"/>
      <c r="V18" s="31"/>
      <c r="W18" s="31"/>
      <c r="X18" s="31"/>
      <c r="Y18" s="31"/>
      <c r="Z18" s="31"/>
      <c r="AA18" s="31"/>
    </row>
    <row r="19" spans="2:27" ht="15.75" x14ac:dyDescent="0.25">
      <c r="B19" s="77"/>
      <c r="C19" s="77"/>
      <c r="D19" s="77"/>
      <c r="E19" s="63" t="s">
        <v>20</v>
      </c>
      <c r="F19" s="63"/>
      <c r="G19" s="63"/>
      <c r="H19" s="76">
        <v>20000</v>
      </c>
      <c r="I19" s="76"/>
      <c r="J19" s="31"/>
      <c r="K19" s="39"/>
      <c r="L19" s="39" t="s">
        <v>8</v>
      </c>
      <c r="M19" s="39" t="s">
        <v>11</v>
      </c>
      <c r="N19" s="39"/>
      <c r="O19" s="39"/>
      <c r="P19" s="39"/>
      <c r="Q19" s="39"/>
      <c r="R19" s="39"/>
      <c r="S19" s="31"/>
      <c r="T19" s="31"/>
      <c r="U19" s="31"/>
      <c r="V19" s="31"/>
      <c r="W19" s="31"/>
      <c r="X19" s="31"/>
      <c r="Y19" s="31"/>
      <c r="Z19" s="31"/>
      <c r="AA19" s="31"/>
    </row>
    <row r="20" spans="2:27" ht="15.75" x14ac:dyDescent="0.25">
      <c r="B20" s="77"/>
      <c r="C20" s="77"/>
      <c r="D20" s="77"/>
      <c r="E20" s="78" t="s">
        <v>21</v>
      </c>
      <c r="F20" s="79"/>
      <c r="G20" s="80"/>
      <c r="H20" s="76">
        <v>24000</v>
      </c>
      <c r="I20" s="76"/>
      <c r="J20" s="31"/>
      <c r="K20" s="39"/>
      <c r="L20" s="39" t="s">
        <v>49</v>
      </c>
      <c r="M20" s="39" t="s">
        <v>47</v>
      </c>
      <c r="N20" s="39"/>
      <c r="O20" s="39"/>
      <c r="P20" s="39" t="s">
        <v>49</v>
      </c>
      <c r="Q20" s="39"/>
      <c r="R20" s="39"/>
      <c r="S20" s="31"/>
      <c r="T20" s="31"/>
      <c r="U20" s="31"/>
      <c r="V20" s="31"/>
      <c r="W20" s="31"/>
      <c r="X20" s="31"/>
      <c r="Y20" s="31"/>
      <c r="Z20" s="31"/>
      <c r="AA20" s="31"/>
    </row>
    <row r="21" spans="2:27" ht="15.75" x14ac:dyDescent="0.25">
      <c r="B21" s="77"/>
      <c r="C21" s="77"/>
      <c r="D21" s="77"/>
      <c r="E21" s="78" t="s">
        <v>45</v>
      </c>
      <c r="F21" s="79"/>
      <c r="G21" s="80"/>
      <c r="H21" s="76">
        <v>50000</v>
      </c>
      <c r="I21" s="76"/>
      <c r="J21" s="31"/>
      <c r="K21" s="39"/>
      <c r="L21" s="39"/>
      <c r="M21" s="39" t="s">
        <v>51</v>
      </c>
      <c r="N21" s="39"/>
      <c r="O21" s="39"/>
      <c r="P21" s="39" t="s">
        <v>47</v>
      </c>
      <c r="Q21" s="39"/>
      <c r="R21" s="39"/>
      <c r="S21" s="31"/>
      <c r="T21" s="31"/>
      <c r="U21" s="31"/>
      <c r="V21" s="31"/>
      <c r="W21" s="31"/>
      <c r="X21" s="31"/>
      <c r="Y21" s="31"/>
      <c r="Z21" s="31"/>
      <c r="AA21" s="31"/>
    </row>
    <row r="22" spans="2:27" ht="15.75" x14ac:dyDescent="0.25">
      <c r="B22" s="3"/>
      <c r="C22" s="3"/>
      <c r="D22" s="3"/>
      <c r="E22" s="13"/>
      <c r="F22" s="13"/>
      <c r="G22" s="13"/>
      <c r="H22" s="3"/>
      <c r="I22" s="3"/>
      <c r="J22" s="31"/>
      <c r="K22" s="39"/>
      <c r="L22" s="39"/>
      <c r="M22" s="39"/>
      <c r="N22" s="39"/>
      <c r="O22" s="39"/>
      <c r="P22" s="39" t="s">
        <v>46</v>
      </c>
      <c r="Q22" s="39"/>
      <c r="R22" s="39"/>
      <c r="S22" s="31"/>
      <c r="T22" s="31"/>
      <c r="U22" s="31"/>
      <c r="V22" s="31"/>
      <c r="W22" s="31"/>
      <c r="X22" s="31"/>
      <c r="Y22" s="31"/>
      <c r="Z22" s="31"/>
      <c r="AA22" s="31"/>
    </row>
    <row r="23" spans="2:27" ht="15.75" x14ac:dyDescent="0.25">
      <c r="B23" s="56" t="s">
        <v>7</v>
      </c>
      <c r="C23" s="56"/>
      <c r="D23" s="56"/>
      <c r="E23" s="56"/>
      <c r="F23" s="56"/>
      <c r="G23" s="56"/>
      <c r="H23" s="56"/>
      <c r="I23" s="56"/>
      <c r="J23" s="31"/>
      <c r="K23" s="39"/>
      <c r="L23" s="39"/>
      <c r="M23" s="39"/>
      <c r="N23" s="39"/>
      <c r="O23" s="39"/>
      <c r="P23" s="39"/>
      <c r="Q23" s="39"/>
      <c r="R23" s="39"/>
      <c r="S23" s="31"/>
      <c r="T23" s="31"/>
      <c r="U23" s="31"/>
      <c r="V23" s="31"/>
      <c r="W23" s="31"/>
      <c r="X23" s="31"/>
      <c r="Y23" s="31"/>
      <c r="Z23" s="31"/>
      <c r="AA23" s="31"/>
    </row>
    <row r="24" spans="2:27" ht="15.75" x14ac:dyDescent="0.25">
      <c r="B24" s="54" t="s">
        <v>8</v>
      </c>
      <c r="C24" s="54"/>
      <c r="D24" s="54"/>
      <c r="E24" s="54"/>
      <c r="F24" s="54"/>
      <c r="G24" s="54"/>
      <c r="H24" s="54" t="s">
        <v>11</v>
      </c>
      <c r="I24" s="54"/>
      <c r="J24" s="31"/>
      <c r="K24" s="39"/>
      <c r="L24" s="39" t="s">
        <v>8</v>
      </c>
      <c r="M24" s="39"/>
      <c r="N24" s="39"/>
      <c r="O24" s="39"/>
      <c r="P24" s="39"/>
      <c r="Q24" s="39"/>
      <c r="R24" s="39"/>
      <c r="S24" s="31"/>
      <c r="T24" s="31"/>
      <c r="U24" s="31"/>
      <c r="V24" s="31"/>
      <c r="W24" s="31"/>
      <c r="X24" s="31"/>
      <c r="Y24" s="31"/>
      <c r="Z24" s="31"/>
      <c r="AA24" s="31"/>
    </row>
    <row r="25" spans="2:27" ht="15.75" x14ac:dyDescent="0.25">
      <c r="B25" s="51" t="s">
        <v>8</v>
      </c>
      <c r="C25" s="51"/>
      <c r="D25" s="51" t="s">
        <v>9</v>
      </c>
      <c r="E25" s="51"/>
      <c r="F25" s="51" t="s">
        <v>10</v>
      </c>
      <c r="G25" s="51"/>
      <c r="H25" s="52" t="str">
        <f>IF(E15="DV","N/A",IF(E15="SA Stand Alone","SA Stand Alone",IF(E15="SA Dual","SA Dual","")))</f>
        <v>N/A</v>
      </c>
      <c r="I25" s="53"/>
      <c r="J25" s="31"/>
      <c r="K25" s="39"/>
      <c r="L25" s="39" t="s">
        <v>47</v>
      </c>
      <c r="M25" s="39"/>
      <c r="N25" s="39"/>
      <c r="O25" s="39"/>
      <c r="P25" s="39"/>
      <c r="Q25" s="39"/>
      <c r="R25" s="39"/>
      <c r="S25" s="31"/>
      <c r="T25" s="31"/>
      <c r="U25" s="31"/>
      <c r="V25" s="31"/>
      <c r="W25" s="31"/>
      <c r="X25" s="31"/>
      <c r="Y25" s="31"/>
      <c r="Z25" s="31"/>
      <c r="AA25" s="31"/>
    </row>
    <row r="26" spans="2:27" ht="15.75" x14ac:dyDescent="0.25">
      <c r="B26" s="4" t="s">
        <v>12</v>
      </c>
      <c r="C26" s="4" t="s">
        <v>13</v>
      </c>
      <c r="D26" s="4" t="s">
        <v>12</v>
      </c>
      <c r="E26" s="4" t="s">
        <v>13</v>
      </c>
      <c r="F26" s="4" t="s">
        <v>12</v>
      </c>
      <c r="G26" s="4" t="s">
        <v>13</v>
      </c>
      <c r="H26" s="4" t="s">
        <v>12</v>
      </c>
      <c r="I26" s="4" t="s">
        <v>13</v>
      </c>
      <c r="J26" s="31"/>
      <c r="K26" s="39"/>
      <c r="L26" s="39" t="s">
        <v>46</v>
      </c>
      <c r="M26" s="39"/>
      <c r="N26" s="39"/>
      <c r="O26" s="39"/>
      <c r="P26" s="39"/>
      <c r="Q26" s="39"/>
      <c r="R26" s="39"/>
      <c r="S26" s="31"/>
      <c r="T26" s="31"/>
      <c r="U26" s="31"/>
      <c r="V26" s="31"/>
      <c r="W26" s="31"/>
      <c r="X26" s="31"/>
      <c r="Y26" s="31"/>
      <c r="Z26" s="31"/>
      <c r="AA26" s="31"/>
    </row>
    <row r="27" spans="2:27" ht="15.75" x14ac:dyDescent="0.25">
      <c r="B27" s="23"/>
      <c r="C27" s="6">
        <f>SUM(B27/45000)</f>
        <v>0</v>
      </c>
      <c r="D27" s="23"/>
      <c r="E27" s="6">
        <f>SUM(D27/20000)</f>
        <v>0</v>
      </c>
      <c r="F27" s="23"/>
      <c r="G27" s="6">
        <f>SUM(F27/20000)</f>
        <v>0</v>
      </c>
      <c r="H27" s="23"/>
      <c r="I27" s="6" t="str">
        <f>IF(H25="SA Stand Alone",H27/50000,IF(H25="SA Dual",H27/24000,IF(H25="N/A","N/A")))</f>
        <v>N/A</v>
      </c>
      <c r="J27" s="31"/>
      <c r="K27" s="31"/>
      <c r="L27" s="31"/>
      <c r="M27" s="31"/>
      <c r="N27" s="31"/>
      <c r="O27" s="31"/>
      <c r="P27" s="31"/>
      <c r="Q27" s="31"/>
      <c r="R27" s="31"/>
      <c r="S27" s="31"/>
      <c r="T27" s="31"/>
      <c r="U27" s="31"/>
      <c r="V27" s="31"/>
      <c r="W27" s="31"/>
      <c r="X27" s="31"/>
      <c r="Y27" s="31"/>
      <c r="Z27" s="31"/>
      <c r="AA27" s="31"/>
    </row>
    <row r="28" spans="2:27" ht="15.75" x14ac:dyDescent="0.25">
      <c r="B28" s="3"/>
      <c r="C28" s="3"/>
      <c r="D28" s="3"/>
      <c r="E28" s="3"/>
      <c r="F28" s="3"/>
      <c r="G28" s="3"/>
      <c r="H28" s="3"/>
      <c r="I28" s="3"/>
      <c r="J28" s="31"/>
      <c r="K28" s="31"/>
      <c r="L28" s="31"/>
      <c r="M28" s="31"/>
      <c r="N28" s="31"/>
      <c r="O28" s="31"/>
      <c r="P28" s="31"/>
      <c r="Q28" s="31"/>
      <c r="R28" s="31"/>
      <c r="S28" s="31"/>
      <c r="T28" s="31"/>
      <c r="U28" s="31"/>
      <c r="V28" s="31"/>
      <c r="W28" s="31"/>
      <c r="X28" s="31"/>
      <c r="Y28" s="31"/>
      <c r="Z28" s="31"/>
      <c r="AA28" s="31"/>
    </row>
    <row r="29" spans="2:27" ht="15.75" x14ac:dyDescent="0.25">
      <c r="B29" s="50" t="s">
        <v>14</v>
      </c>
      <c r="C29" s="50"/>
      <c r="D29" s="50"/>
      <c r="E29" s="50"/>
      <c r="F29" s="50"/>
      <c r="G29" s="50"/>
      <c r="H29" s="50"/>
      <c r="I29" s="50"/>
      <c r="J29" s="31"/>
      <c r="K29" s="31"/>
      <c r="L29" s="31"/>
      <c r="M29" s="31"/>
      <c r="N29" s="31"/>
      <c r="O29" s="31"/>
      <c r="P29" s="31"/>
      <c r="Q29" s="31"/>
      <c r="R29" s="31"/>
      <c r="S29" s="31"/>
      <c r="T29" s="31"/>
      <c r="U29" s="31"/>
      <c r="V29" s="31"/>
      <c r="W29" s="31"/>
      <c r="X29" s="31"/>
      <c r="Y29" s="31"/>
      <c r="Z29" s="31"/>
      <c r="AA29" s="31"/>
    </row>
    <row r="30" spans="2:27" ht="15.75" x14ac:dyDescent="0.25">
      <c r="B30" s="54" t="s">
        <v>8</v>
      </c>
      <c r="C30" s="54"/>
      <c r="D30" s="54"/>
      <c r="E30" s="54"/>
      <c r="F30" s="54"/>
      <c r="G30" s="54"/>
      <c r="H30" s="54" t="s">
        <v>11</v>
      </c>
      <c r="I30" s="54"/>
      <c r="J30" s="31"/>
      <c r="K30" s="31"/>
      <c r="L30" s="31"/>
      <c r="M30" s="31"/>
      <c r="N30" s="31"/>
      <c r="O30" s="31"/>
      <c r="P30" s="31"/>
      <c r="Q30" s="31"/>
      <c r="R30" s="31"/>
      <c r="S30" s="31"/>
      <c r="T30" s="31"/>
      <c r="U30" s="31"/>
      <c r="V30" s="31"/>
      <c r="W30" s="31"/>
      <c r="X30" s="31"/>
      <c r="Y30" s="31"/>
      <c r="Z30" s="31"/>
      <c r="AA30" s="31"/>
    </row>
    <row r="31" spans="2:27" ht="15.75" x14ac:dyDescent="0.25">
      <c r="B31" s="50" t="s">
        <v>8</v>
      </c>
      <c r="C31" s="50"/>
      <c r="D31" s="50" t="s">
        <v>9</v>
      </c>
      <c r="E31" s="50"/>
      <c r="F31" s="50" t="s">
        <v>10</v>
      </c>
      <c r="G31" s="50"/>
      <c r="H31" s="50" t="str">
        <f>IF(H25="SA Dual","SA Dual",IF(H25="SA Stand Alone","SA Stand Alone",IF(H25="N/A","N/A")))</f>
        <v>N/A</v>
      </c>
      <c r="I31" s="50"/>
      <c r="J31" s="31"/>
      <c r="K31" s="31"/>
      <c r="L31" s="31"/>
      <c r="M31" s="31"/>
      <c r="N31" s="31"/>
      <c r="O31" s="31"/>
      <c r="P31" s="31"/>
      <c r="Q31" s="31"/>
      <c r="R31" s="31"/>
      <c r="S31" s="31"/>
      <c r="T31" s="31"/>
      <c r="U31" s="31"/>
      <c r="V31" s="31"/>
      <c r="W31" s="31"/>
      <c r="X31" s="31"/>
      <c r="Y31" s="31"/>
      <c r="Z31" s="31"/>
      <c r="AA31" s="31"/>
    </row>
    <row r="32" spans="2:27" ht="15.75" x14ac:dyDescent="0.25">
      <c r="B32" s="4" t="s">
        <v>12</v>
      </c>
      <c r="C32" s="4" t="s">
        <v>13</v>
      </c>
      <c r="D32" s="4" t="s">
        <v>12</v>
      </c>
      <c r="E32" s="4" t="s">
        <v>13</v>
      </c>
      <c r="F32" s="4" t="s">
        <v>12</v>
      </c>
      <c r="G32" s="4" t="s">
        <v>13</v>
      </c>
      <c r="H32" s="4" t="s">
        <v>12</v>
      </c>
      <c r="I32" s="4" t="s">
        <v>13</v>
      </c>
      <c r="J32" s="31"/>
      <c r="K32" s="31"/>
      <c r="L32" s="31"/>
      <c r="M32" s="31"/>
      <c r="N32" s="31"/>
      <c r="O32" s="31"/>
      <c r="P32" s="31"/>
      <c r="Q32" s="31"/>
      <c r="R32" s="31"/>
      <c r="S32" s="31"/>
      <c r="T32" s="31"/>
      <c r="U32" s="31"/>
      <c r="V32" s="31"/>
      <c r="W32" s="31"/>
      <c r="X32" s="31"/>
      <c r="Y32" s="31"/>
      <c r="Z32" s="31"/>
      <c r="AA32" s="31"/>
    </row>
    <row r="33" spans="2:27" ht="15.75" x14ac:dyDescent="0.25">
      <c r="B33" s="23"/>
      <c r="C33" s="6">
        <f>SUM(B33/45000)</f>
        <v>0</v>
      </c>
      <c r="D33" s="23"/>
      <c r="E33" s="6">
        <f>SUM(D33/20000)</f>
        <v>0</v>
      </c>
      <c r="F33" s="23"/>
      <c r="G33" s="6">
        <f>SUM(F33/20000)</f>
        <v>0</v>
      </c>
      <c r="H33" s="23"/>
      <c r="I33" s="6" t="str">
        <f>IF(H25="SA Stand Alone",H33/50000,IF(H25="SA Dual",H33/24000,IF(H25="N/A","N/A")))</f>
        <v>N/A</v>
      </c>
      <c r="J33" s="31"/>
      <c r="K33" s="31"/>
      <c r="L33" s="31"/>
      <c r="M33" s="31"/>
      <c r="N33" s="31"/>
      <c r="O33" s="31"/>
      <c r="P33" s="31"/>
      <c r="Q33" s="31"/>
      <c r="R33" s="31"/>
      <c r="S33" s="31"/>
      <c r="T33" s="31"/>
      <c r="U33" s="31"/>
      <c r="V33" s="31"/>
      <c r="W33" s="31"/>
      <c r="X33" s="31"/>
      <c r="Y33" s="31"/>
      <c r="Z33" s="31"/>
      <c r="AA33" s="31"/>
    </row>
    <row r="34" spans="2:27" ht="15.75" x14ac:dyDescent="0.25">
      <c r="B34" s="3"/>
      <c r="C34" s="3"/>
      <c r="D34" s="3"/>
      <c r="E34" s="3"/>
      <c r="F34" s="3"/>
      <c r="G34" s="3"/>
      <c r="H34" s="3"/>
      <c r="I34" s="3"/>
      <c r="J34" s="31"/>
      <c r="K34" s="31"/>
      <c r="L34" s="31"/>
      <c r="M34" s="31"/>
      <c r="N34" s="31"/>
      <c r="O34" s="31"/>
      <c r="P34" s="31"/>
      <c r="Q34" s="31"/>
      <c r="R34" s="31"/>
      <c r="S34" s="31"/>
      <c r="T34" s="31"/>
      <c r="U34" s="31"/>
      <c r="V34" s="31"/>
      <c r="W34" s="31"/>
      <c r="X34" s="31"/>
      <c r="Y34" s="31"/>
      <c r="Z34" s="31"/>
      <c r="AA34" s="31"/>
    </row>
    <row r="35" spans="2:27" ht="15.75" x14ac:dyDescent="0.25">
      <c r="B35" s="50" t="s">
        <v>15</v>
      </c>
      <c r="C35" s="50"/>
      <c r="D35" s="50"/>
      <c r="E35" s="50"/>
      <c r="F35" s="50"/>
      <c r="G35" s="50"/>
      <c r="H35" s="50"/>
      <c r="I35" s="50"/>
      <c r="J35" s="31"/>
      <c r="K35" s="31"/>
      <c r="L35" s="31"/>
      <c r="M35" s="31"/>
      <c r="N35" s="31"/>
      <c r="O35" s="31"/>
      <c r="P35" s="31"/>
      <c r="Q35" s="31"/>
      <c r="R35" s="31"/>
      <c r="S35" s="31"/>
      <c r="T35" s="31"/>
      <c r="U35" s="31"/>
      <c r="V35" s="31"/>
      <c r="W35" s="31"/>
      <c r="X35" s="31"/>
      <c r="Y35" s="31"/>
      <c r="Z35" s="31"/>
      <c r="AA35" s="31"/>
    </row>
    <row r="36" spans="2:27" ht="15.75" x14ac:dyDescent="0.25">
      <c r="B36" s="54" t="s">
        <v>8</v>
      </c>
      <c r="C36" s="54"/>
      <c r="D36" s="54"/>
      <c r="E36" s="54"/>
      <c r="F36" s="54"/>
      <c r="G36" s="54"/>
      <c r="H36" s="54" t="s">
        <v>11</v>
      </c>
      <c r="I36" s="54"/>
      <c r="J36" s="31"/>
      <c r="K36" s="31"/>
      <c r="L36" s="31"/>
      <c r="M36" s="31"/>
      <c r="N36" s="31"/>
      <c r="O36" s="31"/>
      <c r="P36" s="31"/>
      <c r="Q36" s="31"/>
      <c r="R36" s="31"/>
      <c r="S36" s="31"/>
      <c r="T36" s="31"/>
      <c r="U36" s="31"/>
      <c r="V36" s="31"/>
      <c r="W36" s="31"/>
      <c r="X36" s="31"/>
      <c r="Y36" s="31"/>
      <c r="Z36" s="31"/>
      <c r="AA36" s="31"/>
    </row>
    <row r="37" spans="2:27" ht="15.75" x14ac:dyDescent="0.25">
      <c r="B37" s="50" t="s">
        <v>8</v>
      </c>
      <c r="C37" s="50"/>
      <c r="D37" s="50" t="s">
        <v>9</v>
      </c>
      <c r="E37" s="50"/>
      <c r="F37" s="50" t="s">
        <v>10</v>
      </c>
      <c r="G37" s="50"/>
      <c r="H37" s="50" t="str">
        <f>IF(H31="SA Dual","SA Dual",IF(H31="SA Stand Alone","SA Stand Alone",IF(H31="N/A","N/A")))</f>
        <v>N/A</v>
      </c>
      <c r="I37" s="50"/>
      <c r="J37" s="31"/>
      <c r="K37" s="31"/>
      <c r="L37" s="31"/>
      <c r="M37" s="31"/>
      <c r="N37" s="31"/>
      <c r="O37" s="31"/>
      <c r="P37" s="31"/>
      <c r="Q37" s="31"/>
      <c r="R37" s="31"/>
      <c r="S37" s="31"/>
      <c r="T37" s="31"/>
      <c r="U37" s="31"/>
      <c r="V37" s="31"/>
      <c r="W37" s="31"/>
      <c r="X37" s="31"/>
      <c r="Y37" s="31"/>
      <c r="Z37" s="31"/>
      <c r="AA37" s="31"/>
    </row>
    <row r="38" spans="2:27" ht="15.75" x14ac:dyDescent="0.25">
      <c r="B38" s="4" t="s">
        <v>12</v>
      </c>
      <c r="C38" s="4" t="s">
        <v>13</v>
      </c>
      <c r="D38" s="4" t="s">
        <v>12</v>
      </c>
      <c r="E38" s="4" t="s">
        <v>13</v>
      </c>
      <c r="F38" s="4" t="s">
        <v>12</v>
      </c>
      <c r="G38" s="4" t="s">
        <v>13</v>
      </c>
      <c r="H38" s="4" t="s">
        <v>12</v>
      </c>
      <c r="I38" s="4" t="s">
        <v>13</v>
      </c>
      <c r="J38" s="31"/>
      <c r="K38" s="31"/>
      <c r="L38" s="31"/>
      <c r="M38" s="31"/>
      <c r="N38" s="31"/>
      <c r="O38" s="31"/>
      <c r="P38" s="31"/>
      <c r="Q38" s="31"/>
      <c r="R38" s="31"/>
      <c r="S38" s="31"/>
      <c r="T38" s="31"/>
      <c r="U38" s="31"/>
      <c r="V38" s="31"/>
      <c r="W38" s="31"/>
    </row>
    <row r="39" spans="2:27" ht="15.75" x14ac:dyDescent="0.25">
      <c r="B39" s="23"/>
      <c r="C39" s="6">
        <f>SUM(B39/45000)</f>
        <v>0</v>
      </c>
      <c r="D39" s="23"/>
      <c r="E39" s="6">
        <f>SUM(D39/20000)</f>
        <v>0</v>
      </c>
      <c r="F39" s="23"/>
      <c r="G39" s="6">
        <f>SUM(F39/20000)</f>
        <v>0</v>
      </c>
      <c r="H39" s="23"/>
      <c r="I39" s="6" t="str">
        <f>IF(H25="SA Stand Alone",H39/50000,IF(H25="SA Dual",H39/24000,IF(H25="N/A","N/A")))</f>
        <v>N/A</v>
      </c>
      <c r="J39" s="31"/>
      <c r="K39" s="31"/>
      <c r="L39" s="31"/>
      <c r="M39" s="31"/>
      <c r="N39" s="31"/>
      <c r="O39" s="31"/>
      <c r="P39" s="31"/>
      <c r="Q39" s="31"/>
      <c r="R39" s="31"/>
      <c r="S39" s="31"/>
      <c r="T39" s="31"/>
      <c r="U39" s="31"/>
      <c r="V39" s="31"/>
      <c r="W39" s="31"/>
    </row>
    <row r="40" spans="2:27" ht="15.75" x14ac:dyDescent="0.25">
      <c r="B40" s="3"/>
      <c r="C40" s="3"/>
      <c r="D40" s="3"/>
      <c r="E40" s="3"/>
      <c r="F40" s="3"/>
      <c r="G40" s="3"/>
      <c r="H40" s="3"/>
      <c r="I40" s="3"/>
      <c r="J40" s="16"/>
      <c r="K40" s="16"/>
      <c r="L40" s="16"/>
      <c r="M40" s="16"/>
      <c r="N40" s="16"/>
      <c r="O40" s="16"/>
      <c r="P40" s="16"/>
      <c r="Q40" s="16"/>
    </row>
    <row r="41" spans="2:27" ht="15.75" x14ac:dyDescent="0.25">
      <c r="B41" s="50" t="s">
        <v>16</v>
      </c>
      <c r="C41" s="50"/>
      <c r="D41" s="50"/>
      <c r="E41" s="50"/>
      <c r="F41" s="50"/>
      <c r="G41" s="50"/>
      <c r="H41" s="50"/>
      <c r="I41" s="50"/>
      <c r="J41" s="16"/>
      <c r="K41" s="16"/>
      <c r="L41" s="16"/>
      <c r="M41" s="16"/>
      <c r="N41" s="16"/>
      <c r="O41" s="16"/>
      <c r="P41" s="16"/>
      <c r="Q41" s="16"/>
    </row>
    <row r="42" spans="2:27" ht="15.75" x14ac:dyDescent="0.25">
      <c r="B42" s="54" t="s">
        <v>8</v>
      </c>
      <c r="C42" s="54"/>
      <c r="D42" s="54"/>
      <c r="E42" s="54"/>
      <c r="F42" s="54"/>
      <c r="G42" s="54"/>
      <c r="H42" s="54" t="s">
        <v>11</v>
      </c>
      <c r="I42" s="54"/>
      <c r="J42" s="16"/>
      <c r="K42" s="16"/>
      <c r="L42" s="16"/>
      <c r="M42" s="16"/>
      <c r="N42" s="16"/>
      <c r="O42" s="16"/>
      <c r="P42" s="16"/>
      <c r="Q42" s="16"/>
    </row>
    <row r="43" spans="2:27" ht="15.75" x14ac:dyDescent="0.25">
      <c r="B43" s="50" t="s">
        <v>8</v>
      </c>
      <c r="C43" s="50"/>
      <c r="D43" s="50" t="s">
        <v>9</v>
      </c>
      <c r="E43" s="50"/>
      <c r="F43" s="50" t="s">
        <v>10</v>
      </c>
      <c r="G43" s="50"/>
      <c r="H43" s="50" t="str">
        <f>IF(H37="SA Dual","SA Dual",IF(H37="SA Stand Alone","SA Stand Alone",IF(H37="N/A","N/A")))</f>
        <v>N/A</v>
      </c>
      <c r="I43" s="50"/>
      <c r="J43" s="16"/>
      <c r="K43" s="16"/>
      <c r="L43" s="16"/>
      <c r="M43" s="16"/>
      <c r="N43" s="16"/>
      <c r="O43" s="16"/>
      <c r="P43" s="16"/>
      <c r="Q43" s="16"/>
    </row>
    <row r="44" spans="2:27" ht="15.75" x14ac:dyDescent="0.25">
      <c r="B44" s="4" t="s">
        <v>12</v>
      </c>
      <c r="C44" s="4" t="s">
        <v>13</v>
      </c>
      <c r="D44" s="4" t="s">
        <v>12</v>
      </c>
      <c r="E44" s="4" t="s">
        <v>13</v>
      </c>
      <c r="F44" s="4" t="s">
        <v>12</v>
      </c>
      <c r="G44" s="4" t="s">
        <v>13</v>
      </c>
      <c r="H44" s="4" t="s">
        <v>12</v>
      </c>
      <c r="I44" s="4" t="s">
        <v>13</v>
      </c>
      <c r="J44" s="16"/>
      <c r="K44" s="16"/>
      <c r="L44" s="16"/>
      <c r="M44" s="16"/>
      <c r="N44" s="16"/>
      <c r="O44" s="16"/>
      <c r="P44" s="16"/>
      <c r="Q44" s="16"/>
    </row>
    <row r="45" spans="2:27" ht="15.75" x14ac:dyDescent="0.25">
      <c r="B45" s="23"/>
      <c r="C45" s="6">
        <f>SUM(B45/45000)</f>
        <v>0</v>
      </c>
      <c r="D45" s="23"/>
      <c r="E45" s="6">
        <f>SUM(D45/20000)</f>
        <v>0</v>
      </c>
      <c r="F45" s="23"/>
      <c r="G45" s="6">
        <f>SUM(F45/20000)</f>
        <v>0</v>
      </c>
      <c r="H45" s="23"/>
      <c r="I45" s="6" t="str">
        <f>IF(H25="SA Stand Alone",H45/50000,IF(H25="SA Dual",H45/24000,IF(H25="N/A","N/A")))</f>
        <v>N/A</v>
      </c>
      <c r="J45" s="16"/>
      <c r="K45" s="16"/>
      <c r="L45" s="16"/>
      <c r="M45" s="16"/>
      <c r="N45" s="16"/>
      <c r="O45" s="16"/>
      <c r="P45" s="16"/>
      <c r="Q45" s="16"/>
    </row>
    <row r="46" spans="2:27" ht="15.75" x14ac:dyDescent="0.25">
      <c r="B46" s="3"/>
      <c r="C46" s="3"/>
      <c r="D46" s="3"/>
      <c r="E46" s="3"/>
      <c r="F46" s="3"/>
      <c r="G46" s="3"/>
      <c r="H46" s="3"/>
      <c r="I46" s="3"/>
      <c r="J46" s="16"/>
      <c r="K46" s="16"/>
      <c r="L46" s="16"/>
      <c r="M46" s="16"/>
      <c r="N46" s="16"/>
      <c r="O46" s="16"/>
      <c r="P46" s="16"/>
      <c r="Q46" s="16"/>
    </row>
    <row r="47" spans="2:27" ht="15.75" x14ac:dyDescent="0.25">
      <c r="B47" s="50" t="s">
        <v>17</v>
      </c>
      <c r="C47" s="50"/>
      <c r="D47" s="50"/>
      <c r="E47" s="50"/>
      <c r="F47" s="50"/>
      <c r="G47" s="50"/>
      <c r="H47" s="50"/>
      <c r="I47" s="50"/>
    </row>
    <row r="48" spans="2:27" ht="15.75" x14ac:dyDescent="0.25">
      <c r="B48" s="54" t="s">
        <v>8</v>
      </c>
      <c r="C48" s="54"/>
      <c r="D48" s="54"/>
      <c r="E48" s="54"/>
      <c r="F48" s="54"/>
      <c r="G48" s="54"/>
      <c r="H48" s="54" t="s">
        <v>11</v>
      </c>
      <c r="I48" s="54"/>
    </row>
    <row r="49" spans="1:10" ht="15.75" x14ac:dyDescent="0.25">
      <c r="B49" s="50" t="s">
        <v>8</v>
      </c>
      <c r="C49" s="50"/>
      <c r="D49" s="50" t="s">
        <v>9</v>
      </c>
      <c r="E49" s="50"/>
      <c r="F49" s="50" t="s">
        <v>10</v>
      </c>
      <c r="G49" s="50"/>
      <c r="H49" s="50" t="str">
        <f>IF(H43="SA Dual","SA Dual",IF(H43="SA Stand Alone","SA Stand Alone",IF(H43="N/A","N/A")))</f>
        <v>N/A</v>
      </c>
      <c r="I49" s="50"/>
    </row>
    <row r="50" spans="1:10" ht="15.75" x14ac:dyDescent="0.25">
      <c r="B50" s="4" t="s">
        <v>12</v>
      </c>
      <c r="C50" s="4" t="s">
        <v>13</v>
      </c>
      <c r="D50" s="4" t="s">
        <v>12</v>
      </c>
      <c r="E50" s="4" t="s">
        <v>13</v>
      </c>
      <c r="F50" s="4" t="s">
        <v>12</v>
      </c>
      <c r="G50" s="4" t="s">
        <v>13</v>
      </c>
      <c r="H50" s="4" t="s">
        <v>12</v>
      </c>
      <c r="I50" s="4" t="s">
        <v>13</v>
      </c>
    </row>
    <row r="51" spans="1:10" ht="15.75" x14ac:dyDescent="0.25">
      <c r="B51" s="5">
        <f t="shared" ref="B51:H51" si="0">SUM(B45,B39,B33,B27)</f>
        <v>0</v>
      </c>
      <c r="C51" s="7">
        <f>SUM(B51/45000)</f>
        <v>0</v>
      </c>
      <c r="D51" s="5">
        <f t="shared" si="0"/>
        <v>0</v>
      </c>
      <c r="E51" s="7">
        <f>SUM(D51/20000)</f>
        <v>0</v>
      </c>
      <c r="F51" s="5">
        <f t="shared" si="0"/>
        <v>0</v>
      </c>
      <c r="G51" s="7">
        <f>SUM(F51/20000)</f>
        <v>0</v>
      </c>
      <c r="H51" s="5">
        <f t="shared" si="0"/>
        <v>0</v>
      </c>
      <c r="I51" s="7" t="str">
        <f>IF(H25="SA Stand Alone",H51/50000,IF(H25="SA Dual",H51/24000,IF(H25="N/A","N/A")))</f>
        <v>N/A</v>
      </c>
    </row>
    <row r="52" spans="1:10" ht="15.75" x14ac:dyDescent="0.25">
      <c r="B52" s="3"/>
      <c r="C52" s="3"/>
      <c r="D52" s="3"/>
      <c r="E52" s="3"/>
      <c r="F52" s="3"/>
      <c r="G52" s="3"/>
      <c r="H52" s="3"/>
      <c r="I52" s="3"/>
    </row>
    <row r="53" spans="1:10" ht="60" customHeight="1" x14ac:dyDescent="0.25">
      <c r="B53" s="55" t="s">
        <v>18</v>
      </c>
      <c r="C53" s="55"/>
      <c r="D53" s="55"/>
      <c r="E53" s="55"/>
      <c r="F53" s="8"/>
      <c r="G53" s="8"/>
      <c r="H53" s="8"/>
      <c r="I53" s="8"/>
    </row>
    <row r="54" spans="1:10" ht="15.75" x14ac:dyDescent="0.25">
      <c r="B54" s="54" t="s">
        <v>8</v>
      </c>
      <c r="C54" s="54"/>
      <c r="D54" s="54" t="s">
        <v>11</v>
      </c>
      <c r="E54" s="54"/>
      <c r="F54" s="49"/>
      <c r="G54" s="49"/>
      <c r="H54" s="49"/>
      <c r="I54" s="49"/>
    </row>
    <row r="55" spans="1:10" ht="15.75" x14ac:dyDescent="0.25">
      <c r="B55" s="83" t="s">
        <v>13</v>
      </c>
      <c r="C55" s="83"/>
      <c r="D55" s="83" t="s">
        <v>13</v>
      </c>
      <c r="E55" s="83"/>
      <c r="F55" s="9"/>
      <c r="G55" s="9"/>
      <c r="H55" s="9"/>
      <c r="I55" s="9"/>
    </row>
    <row r="56" spans="1:10" ht="15.75" x14ac:dyDescent="0.25">
      <c r="B56" s="82"/>
      <c r="C56" s="82"/>
      <c r="D56" s="82"/>
      <c r="E56" s="82"/>
      <c r="F56" s="10"/>
      <c r="G56" s="10"/>
      <c r="H56" s="10"/>
      <c r="I56" s="10"/>
    </row>
    <row r="57" spans="1:10" x14ac:dyDescent="0.25">
      <c r="A57" s="30"/>
      <c r="B57" s="81"/>
      <c r="C57" s="81"/>
      <c r="D57" s="81"/>
      <c r="E57" s="81"/>
      <c r="F57" s="81"/>
      <c r="G57" s="81"/>
      <c r="H57" s="81"/>
      <c r="I57" s="81"/>
      <c r="J57" s="81"/>
    </row>
    <row r="58" spans="1:10" ht="15" customHeight="1" x14ac:dyDescent="0.25">
      <c r="B58" s="29"/>
      <c r="C58" s="29"/>
      <c r="D58" s="29"/>
      <c r="E58" s="29"/>
      <c r="F58" s="29"/>
      <c r="G58" s="29"/>
      <c r="H58" s="29"/>
      <c r="I58" s="29"/>
    </row>
    <row r="59" spans="1:10" x14ac:dyDescent="0.25">
      <c r="B59" s="29"/>
      <c r="C59" s="29"/>
      <c r="D59" s="29"/>
      <c r="E59" s="29"/>
      <c r="F59" s="29"/>
      <c r="G59" s="29"/>
      <c r="H59" s="29"/>
      <c r="I59" s="29"/>
    </row>
  </sheetData>
  <sheetProtection algorithmName="SHA-512" hashValue="4SOkcnWasZm7TY7sltoUA+HqpmEG0n4ifTLRanMUEs5NBG+DiFDQS3SFYZ2Dht27nfE6bHqdMR2K603Fmr1WEg==" saltValue="e2WU3nuq7J/EmUlDpM1QNQ==" spinCount="100000" sheet="1" selectLockedCells="1"/>
  <mergeCells count="65">
    <mergeCell ref="B57:J57"/>
    <mergeCell ref="H48:I48"/>
    <mergeCell ref="B48:G48"/>
    <mergeCell ref="H42:I42"/>
    <mergeCell ref="B42:G42"/>
    <mergeCell ref="B56:C56"/>
    <mergeCell ref="D56:E56"/>
    <mergeCell ref="B54:C54"/>
    <mergeCell ref="D54:E54"/>
    <mergeCell ref="F54:G54"/>
    <mergeCell ref="B55:C55"/>
    <mergeCell ref="D55:E55"/>
    <mergeCell ref="B47:I47"/>
    <mergeCell ref="B49:C49"/>
    <mergeCell ref="D49:E49"/>
    <mergeCell ref="F49:G49"/>
    <mergeCell ref="H36:I36"/>
    <mergeCell ref="B36:G36"/>
    <mergeCell ref="B1:I1"/>
    <mergeCell ref="B2:I2"/>
    <mergeCell ref="H19:I19"/>
    <mergeCell ref="H18:I18"/>
    <mergeCell ref="H17:I17"/>
    <mergeCell ref="B17:D21"/>
    <mergeCell ref="H21:I21"/>
    <mergeCell ref="H20:I20"/>
    <mergeCell ref="E21:G21"/>
    <mergeCell ref="E20:G20"/>
    <mergeCell ref="B13:I13"/>
    <mergeCell ref="B24:G24"/>
    <mergeCell ref="H24:I24"/>
    <mergeCell ref="B6:I10"/>
    <mergeCell ref="B23:I23"/>
    <mergeCell ref="B25:C25"/>
    <mergeCell ref="B4:I5"/>
    <mergeCell ref="E17:G17"/>
    <mergeCell ref="E19:G19"/>
    <mergeCell ref="E18:G18"/>
    <mergeCell ref="B15:D15"/>
    <mergeCell ref="B11:I11"/>
    <mergeCell ref="B12:I12"/>
    <mergeCell ref="E15:F15"/>
    <mergeCell ref="B43:C43"/>
    <mergeCell ref="D43:E43"/>
    <mergeCell ref="F43:G43"/>
    <mergeCell ref="H43:I43"/>
    <mergeCell ref="B37:C37"/>
    <mergeCell ref="D37:E37"/>
    <mergeCell ref="F37:G37"/>
    <mergeCell ref="H54:I54"/>
    <mergeCell ref="B29:I29"/>
    <mergeCell ref="D25:E25"/>
    <mergeCell ref="F25:G25"/>
    <mergeCell ref="H25:I25"/>
    <mergeCell ref="H37:I37"/>
    <mergeCell ref="B41:I41"/>
    <mergeCell ref="B35:I35"/>
    <mergeCell ref="B31:C31"/>
    <mergeCell ref="D31:E31"/>
    <mergeCell ref="F31:G31"/>
    <mergeCell ref="H31:I31"/>
    <mergeCell ref="B30:G30"/>
    <mergeCell ref="H30:I30"/>
    <mergeCell ref="H49:I49"/>
    <mergeCell ref="B53:E53"/>
  </mergeCells>
  <conditionalFormatting sqref="B51">
    <cfRule type="cellIs" dxfId="67" priority="62" operator="between">
      <formula>0.01</formula>
      <formula>44999.99</formula>
    </cfRule>
    <cfRule type="expression" dxfId="66" priority="63">
      <formula>IF($H$25="SA Dual",B51=0,IF($H$25="SA Stand Alone",B51=0))</formula>
    </cfRule>
    <cfRule type="cellIs" dxfId="65" priority="99" operator="greaterThan">
      <formula>45000</formula>
    </cfRule>
  </conditionalFormatting>
  <conditionalFormatting sqref="D51">
    <cfRule type="expression" dxfId="64" priority="61">
      <formula>IF($H$25="SA Dual",D51=0,IF($H$25="SA Stand Alone",D51=0))</formula>
    </cfRule>
    <cfRule type="cellIs" dxfId="63" priority="91" operator="between">
      <formula>0.01</formula>
      <formula>19999.99</formula>
    </cfRule>
    <cfRule type="cellIs" dxfId="62" priority="97" operator="greaterThan">
      <formula>20000</formula>
    </cfRule>
  </conditionalFormatting>
  <conditionalFormatting sqref="E51">
    <cfRule type="cellIs" dxfId="61" priority="51" operator="between">
      <formula>0.0001</formula>
      <formula>0.9999</formula>
    </cfRule>
    <cfRule type="expression" dxfId="60" priority="55">
      <formula>IF($H$25="SA Dual",E51=0,IF($H$25="SA Stand Alone",E51=0))</formula>
    </cfRule>
    <cfRule type="cellIs" dxfId="59" priority="96" operator="greaterThan">
      <formula>1</formula>
    </cfRule>
  </conditionalFormatting>
  <conditionalFormatting sqref="F51">
    <cfRule type="expression" dxfId="58" priority="60">
      <formula>IF($H$25="SA Dual",F51=0,IF($H$25="SA Stand Alone",F51=0))</formula>
    </cfRule>
    <cfRule type="cellIs" dxfId="57" priority="90" operator="between">
      <formula>0.01</formula>
      <formula>19999.99</formula>
    </cfRule>
    <cfRule type="cellIs" dxfId="56" priority="95" operator="greaterThan">
      <formula>20000</formula>
    </cfRule>
  </conditionalFormatting>
  <conditionalFormatting sqref="G51">
    <cfRule type="cellIs" dxfId="55" priority="50" operator="between">
      <formula>0.0001</formula>
      <formula>0.9999</formula>
    </cfRule>
    <cfRule type="expression" dxfId="54" priority="54">
      <formula>IF($H$25="SA Dual",G51=0,IF($H$25="SA Stand Alone",G51=0))</formula>
    </cfRule>
    <cfRule type="cellIs" dxfId="53" priority="94" operator="greaterThan">
      <formula>1</formula>
    </cfRule>
  </conditionalFormatting>
  <conditionalFormatting sqref="B56:E56">
    <cfRule type="cellIs" dxfId="52" priority="93" operator="greaterThan">
      <formula>0.2</formula>
    </cfRule>
  </conditionalFormatting>
  <conditionalFormatting sqref="I51">
    <cfRule type="containsText" dxfId="51" priority="69" operator="containsText" text="N/A">
      <formula>NOT(ISERROR(SEARCH("N/A",I51)))</formula>
    </cfRule>
    <cfRule type="cellIs" dxfId="50" priority="83" operator="greaterThan">
      <formula>1</formula>
    </cfRule>
    <cfRule type="cellIs" dxfId="49" priority="84" operator="between">
      <formula>0.0001</formula>
      <formula>0.99</formula>
    </cfRule>
  </conditionalFormatting>
  <conditionalFormatting sqref="H51">
    <cfRule type="expression" dxfId="48" priority="1">
      <formula>IF($H$25="SA Stand Alone",$H$51&gt;50000)</formula>
    </cfRule>
    <cfRule type="expression" dxfId="47" priority="2">
      <formula>IF($H$25="SA Dual",$H$51&gt;24000)</formula>
    </cfRule>
    <cfRule type="expression" dxfId="46" priority="3">
      <formula>IF($H$25="SA Dual",AND($H$51&gt;0.01,$H$51&lt;24000))</formula>
    </cfRule>
    <cfRule type="expression" dxfId="45" priority="4">
      <formula>IF($H$25="SA Stand Alone",AND($H$51&gt;0.01,$H$51&lt;50000))</formula>
    </cfRule>
    <cfRule type="expression" dxfId="44" priority="68">
      <formula>IF($H$25="N/A",$H$51=0)</formula>
    </cfRule>
  </conditionalFormatting>
  <conditionalFormatting sqref="C51">
    <cfRule type="cellIs" dxfId="43" priority="52" operator="between">
      <formula>0.0001</formula>
      <formula>0.9999</formula>
    </cfRule>
    <cfRule type="expression" dxfId="42" priority="56">
      <formula>IF($H$25="SA Dual",C51=0,IF($H$25="SA Stand Alone",C51=0))</formula>
    </cfRule>
    <cfRule type="cellIs" dxfId="41" priority="57" operator="between">
      <formula>0.01%</formula>
      <formula>1%</formula>
    </cfRule>
    <cfRule type="cellIs" dxfId="40" priority="58" operator="greaterThan">
      <formula>1</formula>
    </cfRule>
  </conditionalFormatting>
  <conditionalFormatting sqref="B45">
    <cfRule type="expression" dxfId="39" priority="47">
      <formula>IF($H$25="SA Dual",B45=0,IF($H$25="SA Stand Alone",B45=0))</formula>
    </cfRule>
  </conditionalFormatting>
  <conditionalFormatting sqref="B39">
    <cfRule type="expression" dxfId="38" priority="46">
      <formula>IF($H$25="SA Dual",B39=0,IF($H$25="SA Stand Alone",B39=0))</formula>
    </cfRule>
  </conditionalFormatting>
  <conditionalFormatting sqref="B33">
    <cfRule type="expression" dxfId="37" priority="45">
      <formula>IF($H$25="SA Dual",B33=0,IF($H$25="SA Stand Alone",B33=0))</formula>
    </cfRule>
  </conditionalFormatting>
  <conditionalFormatting sqref="B27">
    <cfRule type="expression" dxfId="36" priority="44">
      <formula>IF($H$25="SA Dual",B27=0,IF($H$25="SA Stand Alone",B27=0))</formula>
    </cfRule>
  </conditionalFormatting>
  <conditionalFormatting sqref="C45">
    <cfRule type="expression" dxfId="35" priority="43">
      <formula>IF($H$25="SA Dual",C45=0,IF($H$25="SA Stand Alone",C45=0))</formula>
    </cfRule>
  </conditionalFormatting>
  <conditionalFormatting sqref="C39">
    <cfRule type="expression" dxfId="34" priority="42">
      <formula>IF($H$25="SA Dual",C39=0,IF($H$25="SA Stand Alone",C39=0))</formula>
    </cfRule>
  </conditionalFormatting>
  <conditionalFormatting sqref="C33">
    <cfRule type="expression" dxfId="33" priority="41">
      <formula>IF($H$25="SA Dual",C33=0,IF($H$25="SA Stand Alone",C33=0))</formula>
    </cfRule>
  </conditionalFormatting>
  <conditionalFormatting sqref="C27">
    <cfRule type="expression" dxfId="32" priority="40">
      <formula>IF($H$25="SA Dual",C27=0,IF($H$25="SA Stand Alone",C27=0))</formula>
    </cfRule>
  </conditionalFormatting>
  <conditionalFormatting sqref="D27">
    <cfRule type="expression" dxfId="31" priority="35">
      <formula>IF($H$25="SA Dual",$D$27=0,IF($H$25="SA Stand Alone",$D$27=0))</formula>
    </cfRule>
  </conditionalFormatting>
  <conditionalFormatting sqref="D33">
    <cfRule type="expression" dxfId="30" priority="34">
      <formula>IF($H$25="SA Dual",$D$33=0,IF($H$25="SA Stand Alone",$D$33=0))</formula>
    </cfRule>
  </conditionalFormatting>
  <conditionalFormatting sqref="D39">
    <cfRule type="expression" dxfId="29" priority="33">
      <formula>IF($H$25="SA Dual",$D$39=0,IF($H$25="SA Stand Alone",$D$39=0))</formula>
    </cfRule>
  </conditionalFormatting>
  <conditionalFormatting sqref="D45">
    <cfRule type="expression" dxfId="28" priority="32">
      <formula>IF($H$25="SA Dual",$D$45=0,IF($H$25="SA Stand Alone",$D$45=0))</formula>
    </cfRule>
  </conditionalFormatting>
  <conditionalFormatting sqref="E27">
    <cfRule type="expression" dxfId="27" priority="31">
      <formula>IF($H$25="SA Dual",$E$27=0,IF($H$25="SA Stand Alone",$E$27=0))</formula>
    </cfRule>
  </conditionalFormatting>
  <conditionalFormatting sqref="E33">
    <cfRule type="expression" dxfId="26" priority="30">
      <formula>IF($H$25="SA Dual",$E$33=0,IF($H$25="SA Stand Alone",$E$33=0))</formula>
    </cfRule>
  </conditionalFormatting>
  <conditionalFormatting sqref="E39">
    <cfRule type="expression" dxfId="25" priority="29">
      <formula>IF($H$25="SA Dual",$E$39=0,IF($H$25="SA Stand Alone",$E$39=0))</formula>
    </cfRule>
  </conditionalFormatting>
  <conditionalFormatting sqref="E45">
    <cfRule type="expression" dxfId="24" priority="28">
      <formula>IF($H$25="SA Dual",$E$45=0,IF($H$25="SA Stand Alone",$E$45=0))</formula>
    </cfRule>
  </conditionalFormatting>
  <conditionalFormatting sqref="F27">
    <cfRule type="expression" dxfId="23" priority="27">
      <formula>IF($H$25="SA Dual",$F$27=0,IF($H$25="SA Stand Alone",$F$27=0))</formula>
    </cfRule>
  </conditionalFormatting>
  <conditionalFormatting sqref="F33">
    <cfRule type="expression" dxfId="22" priority="26">
      <formula>IF($H$25="SA Dual",$F$33=0,IF($H$25="SA Stand Alone",$F$33=0))</formula>
    </cfRule>
  </conditionalFormatting>
  <conditionalFormatting sqref="F39">
    <cfRule type="expression" dxfId="21" priority="24">
      <formula>IF($H$25="SA Dual",$F$39=0,IF($H$25="SA Stand Alone",$F$39=0))</formula>
    </cfRule>
  </conditionalFormatting>
  <conditionalFormatting sqref="F45">
    <cfRule type="expression" dxfId="20" priority="23">
      <formula>IF($H$25="SA Dual",$F$45=0,IF($H$25="SA Stand Alone",$F$45=0))</formula>
    </cfRule>
  </conditionalFormatting>
  <conditionalFormatting sqref="G27">
    <cfRule type="expression" dxfId="19" priority="22">
      <formula>IF($H$25="SA Dual",$G$27=0,IF($H$25="SA Stand Alone",$G$27=0))</formula>
    </cfRule>
  </conditionalFormatting>
  <conditionalFormatting sqref="G33">
    <cfRule type="expression" dxfId="18" priority="21">
      <formula>IF($H$25="SA Dual",$G$33=0,IF($H$25="SA Stand Alone",$G$33=0))</formula>
    </cfRule>
  </conditionalFormatting>
  <conditionalFormatting sqref="G39">
    <cfRule type="expression" dxfId="17" priority="20">
      <formula>IF($H$25="SA Dual",$G$39=0,IF($H$25="SA Stand Alone",$G$39=0))</formula>
    </cfRule>
  </conditionalFormatting>
  <conditionalFormatting sqref="G45">
    <cfRule type="expression" dxfId="16" priority="19">
      <formula>IF($H$25="SA Dual",$G$45=0,IF($H$25="SA Stand Alone",$G$45=0))</formula>
    </cfRule>
  </conditionalFormatting>
  <conditionalFormatting sqref="I27 I33 I39 I45">
    <cfRule type="containsText" dxfId="15" priority="17" operator="containsText" text="N/A">
      <formula>NOT(ISERROR(SEARCH("N/A",I27)))</formula>
    </cfRule>
  </conditionalFormatting>
  <conditionalFormatting sqref="H27">
    <cfRule type="expression" dxfId="14" priority="11">
      <formula>IF($H$25="N/A",$H$27=0)</formula>
    </cfRule>
    <cfRule type="expression" dxfId="13" priority="15">
      <formula>IF($H$25="N/A",$H$27="N/A")</formula>
    </cfRule>
  </conditionalFormatting>
  <conditionalFormatting sqref="H45">
    <cfRule type="expression" dxfId="12" priority="14">
      <formula>IF($H$25="N/A",$H$45=0)</formula>
    </cfRule>
  </conditionalFormatting>
  <conditionalFormatting sqref="H39">
    <cfRule type="expression" dxfId="11" priority="13">
      <formula>IF($H$25="N/A",$H$39=0)</formula>
    </cfRule>
  </conditionalFormatting>
  <conditionalFormatting sqref="H33">
    <cfRule type="expression" dxfId="10" priority="12">
      <formula>IF($H$25="N/A",$H$33=0)</formula>
    </cfRule>
  </conditionalFormatting>
  <conditionalFormatting sqref="B56:C56">
    <cfRule type="expression" dxfId="9" priority="7">
      <formula>IF($H$25="SA Dual",$B$56=0,IF($H$25="SA Stand Alone",$B$56=0))</formula>
    </cfRule>
    <cfRule type="cellIs" dxfId="8" priority="10" operator="greaterThan">
      <formula>0.2</formula>
    </cfRule>
  </conditionalFormatting>
  <conditionalFormatting sqref="D56:E56">
    <cfRule type="expression" dxfId="7" priority="8">
      <formula>IF($H$25="N/A",$D$56=0)</formula>
    </cfRule>
  </conditionalFormatting>
  <dataValidations count="1">
    <dataValidation type="list" allowBlank="1" showInputMessage="1" showErrorMessage="1" sqref="E15" xr:uid="{743FC2D0-C9F1-4B16-8D4B-5CE355B13ADA}">
      <formula1>$L$24:$L$26</formula1>
    </dataValidation>
  </dataValidations>
  <pageMargins left="0.25" right="0.25" top="0.75" bottom="0.75" header="0.3" footer="0.3"/>
  <pageSetup scale="7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8D42-A2E1-448A-AE63-F34567C7CF18}">
  <sheetPr codeName="Sheet3">
    <pageSetUpPr autoPageBreaks="0" fitToPage="1"/>
  </sheetPr>
  <dimension ref="B1:I50"/>
  <sheetViews>
    <sheetView showGridLines="0" zoomScale="90" zoomScaleNormal="90" workbookViewId="0">
      <selection activeCell="B37" sqref="B37:C37"/>
    </sheetView>
  </sheetViews>
  <sheetFormatPr defaultRowHeight="15" x14ac:dyDescent="0.25"/>
  <cols>
    <col min="3" max="3" width="17.7109375" customWidth="1"/>
  </cols>
  <sheetData>
    <row r="1" spans="2:9" ht="15.75" x14ac:dyDescent="0.25">
      <c r="B1" s="84" t="s">
        <v>75</v>
      </c>
      <c r="C1" s="85"/>
      <c r="D1" s="85"/>
      <c r="E1" s="85"/>
      <c r="F1" s="85"/>
      <c r="G1" s="85"/>
      <c r="H1" s="85"/>
      <c r="I1" s="86"/>
    </row>
    <row r="2" spans="2:9" ht="15.75" x14ac:dyDescent="0.25">
      <c r="B2" s="87" t="s">
        <v>77</v>
      </c>
      <c r="C2" s="88"/>
      <c r="D2" s="88"/>
      <c r="E2" s="88"/>
      <c r="F2" s="88"/>
      <c r="G2" s="88"/>
      <c r="H2" s="88"/>
      <c r="I2" s="89"/>
    </row>
    <row r="3" spans="2:9" ht="15.75" x14ac:dyDescent="0.25">
      <c r="B3" s="3"/>
      <c r="C3" s="3"/>
      <c r="D3" s="3"/>
      <c r="E3" s="3"/>
      <c r="F3" s="3"/>
      <c r="G3" s="3"/>
      <c r="H3" s="3"/>
      <c r="I3" s="3"/>
    </row>
    <row r="4" spans="2:9" x14ac:dyDescent="0.25">
      <c r="B4" s="90" t="s">
        <v>23</v>
      </c>
      <c r="C4" s="91"/>
      <c r="D4" s="91"/>
      <c r="E4" s="91"/>
      <c r="F4" s="91"/>
      <c r="G4" s="91"/>
      <c r="H4" s="91"/>
      <c r="I4" s="92"/>
    </row>
    <row r="5" spans="2:9" x14ac:dyDescent="0.25">
      <c r="B5" s="93"/>
      <c r="C5" s="94"/>
      <c r="D5" s="94"/>
      <c r="E5" s="94"/>
      <c r="F5" s="94"/>
      <c r="G5" s="94"/>
      <c r="H5" s="94"/>
      <c r="I5" s="95"/>
    </row>
    <row r="6" spans="2:9" x14ac:dyDescent="0.25">
      <c r="B6" s="77" t="s">
        <v>81</v>
      </c>
      <c r="C6" s="77"/>
      <c r="D6" s="77"/>
      <c r="E6" s="77"/>
      <c r="F6" s="77"/>
      <c r="G6" s="77"/>
      <c r="H6" s="77"/>
      <c r="I6" s="77"/>
    </row>
    <row r="7" spans="2:9" x14ac:dyDescent="0.25">
      <c r="B7" s="77"/>
      <c r="C7" s="77"/>
      <c r="D7" s="77"/>
      <c r="E7" s="77"/>
      <c r="F7" s="77"/>
      <c r="G7" s="77"/>
      <c r="H7" s="77"/>
      <c r="I7" s="77"/>
    </row>
    <row r="8" spans="2:9" x14ac:dyDescent="0.25">
      <c r="B8" s="77"/>
      <c r="C8" s="77"/>
      <c r="D8" s="77"/>
      <c r="E8" s="77"/>
      <c r="F8" s="77"/>
      <c r="G8" s="77"/>
      <c r="H8" s="77"/>
      <c r="I8" s="77"/>
    </row>
    <row r="9" spans="2:9" x14ac:dyDescent="0.25">
      <c r="B9" s="77"/>
      <c r="C9" s="77"/>
      <c r="D9" s="77"/>
      <c r="E9" s="77"/>
      <c r="F9" s="77"/>
      <c r="G9" s="77"/>
      <c r="H9" s="77"/>
      <c r="I9" s="77"/>
    </row>
    <row r="10" spans="2:9" ht="19.5" customHeight="1" x14ac:dyDescent="0.25">
      <c r="B10" s="77"/>
      <c r="C10" s="77"/>
      <c r="D10" s="77"/>
      <c r="E10" s="77"/>
      <c r="F10" s="77"/>
      <c r="G10" s="77"/>
      <c r="H10" s="77"/>
      <c r="I10" s="77"/>
    </row>
    <row r="11" spans="2:9" ht="15.75" x14ac:dyDescent="0.25">
      <c r="B11" s="3"/>
      <c r="C11" s="3"/>
      <c r="D11" s="3"/>
      <c r="E11" s="3"/>
      <c r="F11" s="3"/>
      <c r="G11" s="3"/>
      <c r="H11" s="3"/>
      <c r="I11" s="3"/>
    </row>
    <row r="12" spans="2:9" ht="15.75" x14ac:dyDescent="0.25">
      <c r="B12" s="102" t="s">
        <v>25</v>
      </c>
      <c r="C12" s="102"/>
      <c r="D12" s="102"/>
      <c r="E12" s="102"/>
      <c r="F12" s="102"/>
      <c r="G12" s="102"/>
      <c r="H12" s="102"/>
      <c r="I12" s="102"/>
    </row>
    <row r="13" spans="2:9" ht="78.75" customHeight="1" x14ac:dyDescent="0.25">
      <c r="B13" s="55" t="s">
        <v>26</v>
      </c>
      <c r="C13" s="55"/>
      <c r="D13" s="55" t="s">
        <v>78</v>
      </c>
      <c r="E13" s="55"/>
      <c r="F13" s="98" t="s">
        <v>79</v>
      </c>
      <c r="G13" s="98"/>
      <c r="H13" s="98" t="s">
        <v>80</v>
      </c>
      <c r="I13" s="98"/>
    </row>
    <row r="14" spans="2:9" ht="15.75" x14ac:dyDescent="0.25">
      <c r="B14" s="54" t="s">
        <v>27</v>
      </c>
      <c r="C14" s="54"/>
      <c r="D14" s="54"/>
      <c r="E14" s="54"/>
      <c r="F14" s="54"/>
      <c r="G14" s="54"/>
      <c r="H14" s="54"/>
      <c r="I14" s="54"/>
    </row>
    <row r="15" spans="2:9" ht="15.75" x14ac:dyDescent="0.25">
      <c r="B15" s="103" t="s">
        <v>72</v>
      </c>
      <c r="C15" s="103"/>
      <c r="D15" s="96"/>
      <c r="E15" s="96"/>
      <c r="F15" s="96"/>
      <c r="G15" s="96"/>
      <c r="H15" s="97">
        <f>SUM(F15/F48)</f>
        <v>0</v>
      </c>
      <c r="I15" s="97"/>
    </row>
    <row r="16" spans="2:9" ht="15.75" x14ac:dyDescent="0.25">
      <c r="B16" s="103" t="s">
        <v>73</v>
      </c>
      <c r="C16" s="103"/>
      <c r="D16" s="96"/>
      <c r="E16" s="96"/>
      <c r="F16" s="96"/>
      <c r="G16" s="96"/>
      <c r="H16" s="97">
        <f>SUM(F16/F48)</f>
        <v>0</v>
      </c>
      <c r="I16" s="97"/>
    </row>
    <row r="17" spans="2:9" ht="15.75" x14ac:dyDescent="0.25">
      <c r="B17" s="103"/>
      <c r="C17" s="103"/>
      <c r="D17" s="96"/>
      <c r="E17" s="96"/>
      <c r="F17" s="96"/>
      <c r="G17" s="96"/>
      <c r="H17" s="97">
        <f>SUM(F17/F48)</f>
        <v>0</v>
      </c>
      <c r="I17" s="97"/>
    </row>
    <row r="18" spans="2:9" ht="15.75" x14ac:dyDescent="0.25">
      <c r="B18" s="103"/>
      <c r="C18" s="103"/>
      <c r="D18" s="96"/>
      <c r="E18" s="96"/>
      <c r="F18" s="96"/>
      <c r="G18" s="96"/>
      <c r="H18" s="97">
        <f>SUM(F18/F48)</f>
        <v>0</v>
      </c>
      <c r="I18" s="97"/>
    </row>
    <row r="19" spans="2:9" ht="15.75" x14ac:dyDescent="0.25">
      <c r="B19" s="103"/>
      <c r="C19" s="103"/>
      <c r="D19" s="96"/>
      <c r="E19" s="96"/>
      <c r="F19" s="96"/>
      <c r="G19" s="96"/>
      <c r="H19" s="97">
        <f>SUM(F19/F48)</f>
        <v>0</v>
      </c>
      <c r="I19" s="97"/>
    </row>
    <row r="20" spans="2:9" ht="15.75" x14ac:dyDescent="0.25">
      <c r="B20" s="156" t="s">
        <v>84</v>
      </c>
      <c r="C20" s="154"/>
      <c r="D20" s="154"/>
      <c r="E20" s="154"/>
      <c r="F20" s="154"/>
      <c r="G20" s="154"/>
      <c r="H20" s="154"/>
      <c r="I20" s="155"/>
    </row>
    <row r="21" spans="2:9" ht="15.75" x14ac:dyDescent="0.25">
      <c r="B21" s="160" t="s">
        <v>71</v>
      </c>
      <c r="C21" s="161"/>
      <c r="D21" s="159"/>
      <c r="E21" s="159"/>
      <c r="F21" s="159"/>
      <c r="G21" s="159"/>
      <c r="H21" s="162">
        <f>SUM(F21/F48)</f>
        <v>0</v>
      </c>
      <c r="I21" s="162"/>
    </row>
    <row r="22" spans="2:9" ht="15.75" x14ac:dyDescent="0.25">
      <c r="B22" s="40" t="s">
        <v>85</v>
      </c>
      <c r="C22" s="40"/>
      <c r="D22" s="113"/>
      <c r="E22" s="114"/>
      <c r="F22" s="113"/>
      <c r="G22" s="114"/>
      <c r="H22" s="157">
        <f>SUM(F22/F48)</f>
        <v>0</v>
      </c>
      <c r="I22" s="158"/>
    </row>
    <row r="23" spans="2:9" ht="15.75" x14ac:dyDescent="0.25">
      <c r="B23" s="103" t="s">
        <v>86</v>
      </c>
      <c r="C23" s="103"/>
      <c r="D23" s="96"/>
      <c r="E23" s="96"/>
      <c r="F23" s="96"/>
      <c r="G23" s="96"/>
      <c r="H23" s="97">
        <f>SUM(F23/F48)</f>
        <v>0</v>
      </c>
      <c r="I23" s="97"/>
    </row>
    <row r="24" spans="2:9" ht="15.75" x14ac:dyDescent="0.25">
      <c r="B24" s="103"/>
      <c r="C24" s="103"/>
      <c r="D24" s="96"/>
      <c r="E24" s="96"/>
      <c r="F24" s="96"/>
      <c r="G24" s="96"/>
      <c r="H24" s="97">
        <f>SUM(F24/F48)</f>
        <v>0</v>
      </c>
      <c r="I24" s="97"/>
    </row>
    <row r="25" spans="2:9" ht="15.75" x14ac:dyDescent="0.25">
      <c r="B25" s="103"/>
      <c r="C25" s="103"/>
      <c r="D25" s="96"/>
      <c r="E25" s="96"/>
      <c r="F25" s="96"/>
      <c r="G25" s="96"/>
      <c r="H25" s="97">
        <f>SUM(F25/F48)</f>
        <v>0</v>
      </c>
      <c r="I25" s="97"/>
    </row>
    <row r="26" spans="2:9" ht="15.75" x14ac:dyDescent="0.25">
      <c r="B26" s="54" t="s">
        <v>28</v>
      </c>
      <c r="C26" s="54"/>
      <c r="D26" s="54"/>
      <c r="E26" s="54"/>
      <c r="F26" s="54"/>
      <c r="G26" s="54"/>
      <c r="H26" s="54"/>
      <c r="I26" s="54"/>
    </row>
    <row r="27" spans="2:9" ht="15.75" x14ac:dyDescent="0.25">
      <c r="B27" s="112" t="s">
        <v>29</v>
      </c>
      <c r="C27" s="112"/>
      <c r="D27" s="105" t="s">
        <v>49</v>
      </c>
      <c r="E27" s="106"/>
      <c r="F27" s="104">
        <v>45000</v>
      </c>
      <c r="G27" s="104"/>
      <c r="H27" s="97">
        <f>SUM(F27/F48)</f>
        <v>0.52941176470588236</v>
      </c>
      <c r="I27" s="97"/>
    </row>
    <row r="28" spans="2:9" ht="15.75" x14ac:dyDescent="0.25">
      <c r="B28" s="112" t="s">
        <v>30</v>
      </c>
      <c r="C28" s="112"/>
      <c r="D28" s="105" t="s">
        <v>49</v>
      </c>
      <c r="E28" s="106"/>
      <c r="F28" s="104">
        <v>20000</v>
      </c>
      <c r="G28" s="104"/>
      <c r="H28" s="97">
        <f>SUM(F28/F48)</f>
        <v>0.23529411764705882</v>
      </c>
      <c r="I28" s="97"/>
    </row>
    <row r="29" spans="2:9" ht="15.75" x14ac:dyDescent="0.25">
      <c r="B29" s="111" t="s">
        <v>31</v>
      </c>
      <c r="C29" s="111"/>
      <c r="D29" s="115" t="s">
        <v>49</v>
      </c>
      <c r="E29" s="116"/>
      <c r="F29" s="104">
        <v>20000</v>
      </c>
      <c r="G29" s="104"/>
      <c r="H29" s="97">
        <f>SUM(F29/F48)</f>
        <v>0.23529411764705882</v>
      </c>
      <c r="I29" s="97"/>
    </row>
    <row r="30" spans="2:9" ht="15.75" x14ac:dyDescent="0.25">
      <c r="B30" s="54" t="s">
        <v>32</v>
      </c>
      <c r="C30" s="54"/>
      <c r="D30" s="54"/>
      <c r="E30" s="54"/>
      <c r="F30" s="54"/>
      <c r="G30" s="54"/>
      <c r="H30" s="54"/>
      <c r="I30" s="54"/>
    </row>
    <row r="31" spans="2:9" ht="15.75" x14ac:dyDescent="0.25">
      <c r="B31" s="110" t="s">
        <v>33</v>
      </c>
      <c r="C31" s="110"/>
      <c r="D31" s="113"/>
      <c r="E31" s="114"/>
      <c r="F31" s="96"/>
      <c r="G31" s="96"/>
      <c r="H31" s="97">
        <f>SUM(F31/F48)</f>
        <v>0</v>
      </c>
      <c r="I31" s="97"/>
    </row>
    <row r="32" spans="2:9" ht="15.75" x14ac:dyDescent="0.25">
      <c r="B32" s="110" t="s">
        <v>34</v>
      </c>
      <c r="C32" s="110"/>
      <c r="D32" s="113"/>
      <c r="E32" s="114"/>
      <c r="F32" s="96"/>
      <c r="G32" s="96"/>
      <c r="H32" s="97">
        <f>SUM(F32/F48)</f>
        <v>0</v>
      </c>
      <c r="I32" s="97"/>
    </row>
    <row r="33" spans="2:9" ht="15.75" x14ac:dyDescent="0.25">
      <c r="B33" s="103"/>
      <c r="C33" s="103"/>
      <c r="D33" s="113"/>
      <c r="E33" s="114"/>
      <c r="F33" s="96"/>
      <c r="G33" s="96"/>
      <c r="H33" s="97">
        <f>SUM(F33/F48)</f>
        <v>0</v>
      </c>
      <c r="I33" s="97"/>
    </row>
    <row r="34" spans="2:9" ht="15.75" x14ac:dyDescent="0.25">
      <c r="B34" s="103"/>
      <c r="C34" s="103"/>
      <c r="D34" s="113"/>
      <c r="E34" s="114"/>
      <c r="F34" s="96"/>
      <c r="G34" s="96"/>
      <c r="H34" s="97">
        <f>SUM(F34/F48)</f>
        <v>0</v>
      </c>
      <c r="I34" s="97"/>
    </row>
    <row r="35" spans="2:9" ht="15.75" x14ac:dyDescent="0.25">
      <c r="B35" s="54" t="s">
        <v>35</v>
      </c>
      <c r="C35" s="54"/>
      <c r="D35" s="54"/>
      <c r="E35" s="54"/>
      <c r="F35" s="54"/>
      <c r="G35" s="54"/>
      <c r="H35" s="54"/>
      <c r="I35" s="54"/>
    </row>
    <row r="36" spans="2:9" ht="15.75" x14ac:dyDescent="0.25">
      <c r="B36" s="103"/>
      <c r="C36" s="103"/>
      <c r="D36" s="113"/>
      <c r="E36" s="114"/>
      <c r="F36" s="96"/>
      <c r="G36" s="96"/>
      <c r="H36" s="97">
        <f>SUM(F36/F48)</f>
        <v>0</v>
      </c>
      <c r="I36" s="97"/>
    </row>
    <row r="37" spans="2:9" ht="15.75" x14ac:dyDescent="0.25">
      <c r="B37" s="103"/>
      <c r="C37" s="103"/>
      <c r="D37" s="113"/>
      <c r="E37" s="114"/>
      <c r="F37" s="96"/>
      <c r="G37" s="96"/>
      <c r="H37" s="97">
        <f>SUM(F37/F48)</f>
        <v>0</v>
      </c>
      <c r="I37" s="97"/>
    </row>
    <row r="38" spans="2:9" ht="15.75" x14ac:dyDescent="0.25">
      <c r="B38" s="103"/>
      <c r="C38" s="103"/>
      <c r="D38" s="113"/>
      <c r="E38" s="114"/>
      <c r="F38" s="96"/>
      <c r="G38" s="96"/>
      <c r="H38" s="97">
        <f>SUM(F38/F48)</f>
        <v>0</v>
      </c>
      <c r="I38" s="97"/>
    </row>
    <row r="39" spans="2:9" ht="15.75" x14ac:dyDescent="0.25">
      <c r="B39" s="103"/>
      <c r="C39" s="103"/>
      <c r="D39" s="113"/>
      <c r="E39" s="114"/>
      <c r="F39" s="96"/>
      <c r="G39" s="96"/>
      <c r="H39" s="97">
        <f>SUM(F39/F48)</f>
        <v>0</v>
      </c>
      <c r="I39" s="97"/>
    </row>
    <row r="40" spans="2:9" ht="15.75" x14ac:dyDescent="0.25">
      <c r="B40" s="54" t="s">
        <v>36</v>
      </c>
      <c r="C40" s="54"/>
      <c r="D40" s="54"/>
      <c r="E40" s="54"/>
      <c r="F40" s="54"/>
      <c r="G40" s="54"/>
      <c r="H40" s="54"/>
      <c r="I40" s="54"/>
    </row>
    <row r="41" spans="2:9" ht="15.75" x14ac:dyDescent="0.25">
      <c r="B41" s="103" t="s">
        <v>37</v>
      </c>
      <c r="C41" s="103"/>
      <c r="D41" s="113"/>
      <c r="E41" s="114"/>
      <c r="F41" s="96"/>
      <c r="G41" s="96"/>
      <c r="H41" s="97">
        <f>SUM(F41/F48)</f>
        <v>0</v>
      </c>
      <c r="I41" s="97"/>
    </row>
    <row r="42" spans="2:9" ht="15.75" x14ac:dyDescent="0.25">
      <c r="B42" s="103" t="s">
        <v>38</v>
      </c>
      <c r="C42" s="103"/>
      <c r="D42" s="113"/>
      <c r="E42" s="114"/>
      <c r="F42" s="96"/>
      <c r="G42" s="96"/>
      <c r="H42" s="97">
        <f>SUM(F42/F48)</f>
        <v>0</v>
      </c>
      <c r="I42" s="97"/>
    </row>
    <row r="43" spans="2:9" ht="15.75" x14ac:dyDescent="0.25">
      <c r="B43" s="103" t="s">
        <v>39</v>
      </c>
      <c r="C43" s="103"/>
      <c r="D43" s="113"/>
      <c r="E43" s="114"/>
      <c r="F43" s="96"/>
      <c r="G43" s="96"/>
      <c r="H43" s="97">
        <f>SUM(F43/F48)</f>
        <v>0</v>
      </c>
      <c r="I43" s="97"/>
    </row>
    <row r="44" spans="2:9" ht="15.75" x14ac:dyDescent="0.25">
      <c r="B44" s="103" t="s">
        <v>40</v>
      </c>
      <c r="C44" s="103"/>
      <c r="D44" s="113"/>
      <c r="E44" s="114"/>
      <c r="F44" s="96"/>
      <c r="G44" s="96"/>
      <c r="H44" s="97">
        <f>SUM(F44/F48)</f>
        <v>0</v>
      </c>
      <c r="I44" s="97"/>
    </row>
    <row r="45" spans="2:9" ht="15.75" x14ac:dyDescent="0.25">
      <c r="B45" s="103"/>
      <c r="C45" s="103"/>
      <c r="D45" s="113"/>
      <c r="E45" s="114"/>
      <c r="F45" s="96"/>
      <c r="G45" s="96"/>
      <c r="H45" s="97">
        <f>SUM(F45/F48)</f>
        <v>0</v>
      </c>
      <c r="I45" s="97"/>
    </row>
    <row r="46" spans="2:9" ht="15.75" x14ac:dyDescent="0.25">
      <c r="B46" s="103"/>
      <c r="C46" s="103"/>
      <c r="D46" s="113"/>
      <c r="E46" s="114"/>
      <c r="F46" s="96"/>
      <c r="G46" s="96"/>
      <c r="H46" s="97">
        <f>SUM(F46/F48)</f>
        <v>0</v>
      </c>
      <c r="I46" s="97"/>
    </row>
    <row r="47" spans="2:9" ht="16.5" thickBot="1" x14ac:dyDescent="0.3">
      <c r="B47" s="109"/>
      <c r="C47" s="109"/>
      <c r="D47" s="120"/>
      <c r="E47" s="121"/>
      <c r="F47" s="107"/>
      <c r="G47" s="107"/>
      <c r="H47" s="101">
        <f>SUM(F47/F48)</f>
        <v>0</v>
      </c>
      <c r="I47" s="101"/>
    </row>
    <row r="48" spans="2:9" ht="16.5" thickBot="1" x14ac:dyDescent="0.3">
      <c r="B48" s="122" t="s">
        <v>41</v>
      </c>
      <c r="C48" s="123"/>
      <c r="D48" s="118">
        <f>SUM(D15:E19,D21:E25,D31:E34,D36:E39,D41:E47)</f>
        <v>0</v>
      </c>
      <c r="E48" s="119"/>
      <c r="F48" s="108">
        <f>SUM(F15:G19,F21:G25,F27:G29,F31:G34,F36:G39,F41:G47)</f>
        <v>85000</v>
      </c>
      <c r="G48" s="108"/>
      <c r="H48" s="99">
        <f>SUM(H15:I19,H21:I25,H27:I29,H31:I34,H36:I39,H41:I47)</f>
        <v>1</v>
      </c>
      <c r="I48" s="100"/>
    </row>
    <row r="49" spans="2:9" x14ac:dyDescent="0.25">
      <c r="B49" s="117"/>
      <c r="C49" s="117"/>
      <c r="D49" s="117"/>
      <c r="E49" s="117"/>
      <c r="F49" s="117"/>
      <c r="G49" s="117"/>
      <c r="H49" s="117"/>
      <c r="I49" s="117"/>
    </row>
    <row r="50" spans="2:9" x14ac:dyDescent="0.25">
      <c r="B50" s="117"/>
      <c r="C50" s="117"/>
      <c r="D50" s="117"/>
      <c r="E50" s="117"/>
      <c r="F50" s="117"/>
      <c r="G50" s="117"/>
      <c r="H50" s="117"/>
      <c r="I50" s="117"/>
    </row>
  </sheetData>
  <sheetProtection algorithmName="SHA-512" hashValue="nPz8SOlQGXgeaRExDa4sP/FDeAXqxLpR8kcUEmOmx93AqIHWhP4fRzfvKb37XkZMTDXCI7KyRsjc1C/MVf/EoQ==" saltValue="XJQMIAV4scvlI1rEgBGPWg==" spinCount="100000" sheet="1" objects="1" scenarios="1" selectLockedCells="1"/>
  <mergeCells count="130">
    <mergeCell ref="D21:E21"/>
    <mergeCell ref="F21:G21"/>
    <mergeCell ref="H21:I21"/>
    <mergeCell ref="D27:E27"/>
    <mergeCell ref="D43:E43"/>
    <mergeCell ref="D29:E29"/>
    <mergeCell ref="B49:I50"/>
    <mergeCell ref="D37:E37"/>
    <mergeCell ref="D36:E36"/>
    <mergeCell ref="D34:E34"/>
    <mergeCell ref="D33:E33"/>
    <mergeCell ref="D32:E32"/>
    <mergeCell ref="D31:E31"/>
    <mergeCell ref="B27:C27"/>
    <mergeCell ref="D48:E48"/>
    <mergeCell ref="D47:E47"/>
    <mergeCell ref="D46:E46"/>
    <mergeCell ref="D45:E45"/>
    <mergeCell ref="D44:E44"/>
    <mergeCell ref="D42:E42"/>
    <mergeCell ref="D41:E41"/>
    <mergeCell ref="D39:E39"/>
    <mergeCell ref="D38:E38"/>
    <mergeCell ref="B34:C34"/>
    <mergeCell ref="B33:C33"/>
    <mergeCell ref="B32:C32"/>
    <mergeCell ref="B48:C48"/>
    <mergeCell ref="B47:C47"/>
    <mergeCell ref="B46:C46"/>
    <mergeCell ref="B45:C45"/>
    <mergeCell ref="B44:C44"/>
    <mergeCell ref="B43:C43"/>
    <mergeCell ref="B24:C24"/>
    <mergeCell ref="B23:C23"/>
    <mergeCell ref="B19:C19"/>
    <mergeCell ref="B31:C31"/>
    <mergeCell ref="B29:C29"/>
    <mergeCell ref="B28:C28"/>
    <mergeCell ref="B42:C42"/>
    <mergeCell ref="B41:C41"/>
    <mergeCell ref="B39:C39"/>
    <mergeCell ref="B38:C38"/>
    <mergeCell ref="B37:C37"/>
    <mergeCell ref="B36:C36"/>
    <mergeCell ref="B20:I20"/>
    <mergeCell ref="H22:I22"/>
    <mergeCell ref="F22:G22"/>
    <mergeCell ref="D22:E22"/>
    <mergeCell ref="B18:C18"/>
    <mergeCell ref="B17:C17"/>
    <mergeCell ref="B16:C16"/>
    <mergeCell ref="F46:G46"/>
    <mergeCell ref="F47:G47"/>
    <mergeCell ref="F48:G48"/>
    <mergeCell ref="D13:E13"/>
    <mergeCell ref="B13:C13"/>
    <mergeCell ref="D25:E25"/>
    <mergeCell ref="D24:E24"/>
    <mergeCell ref="D23:E23"/>
    <mergeCell ref="D19:E19"/>
    <mergeCell ref="D18:E18"/>
    <mergeCell ref="F39:G39"/>
    <mergeCell ref="F41:G41"/>
    <mergeCell ref="F42:G42"/>
    <mergeCell ref="F43:G43"/>
    <mergeCell ref="F44:G44"/>
    <mergeCell ref="F45:G45"/>
    <mergeCell ref="F32:G32"/>
    <mergeCell ref="F33:G33"/>
    <mergeCell ref="F34:G34"/>
    <mergeCell ref="F36:G36"/>
    <mergeCell ref="F37:G37"/>
    <mergeCell ref="H34:I34"/>
    <mergeCell ref="H33:I33"/>
    <mergeCell ref="H32:I32"/>
    <mergeCell ref="H31:I31"/>
    <mergeCell ref="H29:I29"/>
    <mergeCell ref="H28:I28"/>
    <mergeCell ref="B30:I30"/>
    <mergeCell ref="F28:G28"/>
    <mergeCell ref="F29:G29"/>
    <mergeCell ref="D28:E28"/>
    <mergeCell ref="H48:I48"/>
    <mergeCell ref="H47:I47"/>
    <mergeCell ref="H46:I46"/>
    <mergeCell ref="H45:I45"/>
    <mergeCell ref="H44:I44"/>
    <mergeCell ref="H43:I43"/>
    <mergeCell ref="B12:I12"/>
    <mergeCell ref="B14:I14"/>
    <mergeCell ref="D17:E17"/>
    <mergeCell ref="D16:E16"/>
    <mergeCell ref="D15:E15"/>
    <mergeCell ref="B15:C15"/>
    <mergeCell ref="H27:I27"/>
    <mergeCell ref="H25:I25"/>
    <mergeCell ref="H24:I24"/>
    <mergeCell ref="H23:I23"/>
    <mergeCell ref="H19:I19"/>
    <mergeCell ref="H18:I18"/>
    <mergeCell ref="B26:I26"/>
    <mergeCell ref="F25:G25"/>
    <mergeCell ref="F27:G27"/>
    <mergeCell ref="B25:C25"/>
    <mergeCell ref="F38:G38"/>
    <mergeCell ref="B35:I35"/>
    <mergeCell ref="B1:I1"/>
    <mergeCell ref="B2:I2"/>
    <mergeCell ref="B4:I5"/>
    <mergeCell ref="B6:I10"/>
    <mergeCell ref="F31:G31"/>
    <mergeCell ref="H42:I42"/>
    <mergeCell ref="H41:I41"/>
    <mergeCell ref="H39:I39"/>
    <mergeCell ref="H38:I38"/>
    <mergeCell ref="H37:I37"/>
    <mergeCell ref="H36:I36"/>
    <mergeCell ref="B40:I40"/>
    <mergeCell ref="F13:G13"/>
    <mergeCell ref="F15:G15"/>
    <mergeCell ref="F16:G16"/>
    <mergeCell ref="F17:G17"/>
    <mergeCell ref="F18:G18"/>
    <mergeCell ref="F19:G19"/>
    <mergeCell ref="F23:G23"/>
    <mergeCell ref="F24:G24"/>
    <mergeCell ref="H17:I17"/>
    <mergeCell ref="H16:I16"/>
    <mergeCell ref="H15:I15"/>
    <mergeCell ref="H13:I13"/>
  </mergeCells>
  <pageMargins left="0.25" right="0.25" top="0.75" bottom="0.75" header="0.3" footer="0.3"/>
  <pageSetup scale="8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F565-496E-461A-BFC1-21744E67E350}">
  <sheetPr codeName="Sheet4">
    <pageSetUpPr autoPageBreaks="0" fitToPage="1"/>
  </sheetPr>
  <dimension ref="A1:R50"/>
  <sheetViews>
    <sheetView showGridLines="0" zoomScale="90" zoomScaleNormal="90" workbookViewId="0">
      <selection activeCell="E11" sqref="E11:F11"/>
    </sheetView>
  </sheetViews>
  <sheetFormatPr defaultRowHeight="15" x14ac:dyDescent="0.25"/>
  <cols>
    <col min="3" max="3" width="16.42578125" customWidth="1"/>
    <col min="13" max="13" width="15" bestFit="1" customWidth="1"/>
  </cols>
  <sheetData>
    <row r="1" spans="1:18" ht="15" customHeight="1" x14ac:dyDescent="0.25">
      <c r="A1" s="25"/>
      <c r="B1" s="124" t="s">
        <v>75</v>
      </c>
      <c r="C1" s="125"/>
      <c r="D1" s="125"/>
      <c r="E1" s="125"/>
      <c r="F1" s="125"/>
      <c r="G1" s="125"/>
      <c r="H1" s="125"/>
      <c r="I1" s="126"/>
      <c r="J1" s="25"/>
    </row>
    <row r="2" spans="1:18" ht="15" customHeight="1" x14ac:dyDescent="0.25">
      <c r="A2" s="25"/>
      <c r="B2" s="140" t="s">
        <v>77</v>
      </c>
      <c r="C2" s="141"/>
      <c r="D2" s="141"/>
      <c r="E2" s="141"/>
      <c r="F2" s="141"/>
      <c r="G2" s="141"/>
      <c r="H2" s="141"/>
      <c r="I2" s="142"/>
      <c r="J2" s="25"/>
    </row>
    <row r="3" spans="1:18" ht="15" customHeight="1" x14ac:dyDescent="0.25">
      <c r="A3" s="25"/>
      <c r="B3" s="22"/>
      <c r="C3" s="22"/>
      <c r="D3" s="22"/>
      <c r="E3" s="22"/>
      <c r="F3" s="22"/>
      <c r="G3" s="22"/>
      <c r="H3" s="22"/>
      <c r="I3" s="27"/>
      <c r="J3" s="25"/>
    </row>
    <row r="4" spans="1:18" ht="24" customHeight="1" x14ac:dyDescent="0.25">
      <c r="A4" s="26"/>
      <c r="B4" s="143" t="s">
        <v>24</v>
      </c>
      <c r="C4" s="144"/>
      <c r="D4" s="144"/>
      <c r="E4" s="144"/>
      <c r="F4" s="144"/>
      <c r="G4" s="144"/>
      <c r="H4" s="144"/>
      <c r="I4" s="145"/>
      <c r="J4" s="26"/>
    </row>
    <row r="5" spans="1:18" ht="15" customHeight="1" x14ac:dyDescent="0.25">
      <c r="A5" s="24"/>
      <c r="B5" s="131" t="s">
        <v>87</v>
      </c>
      <c r="C5" s="132"/>
      <c r="D5" s="132"/>
      <c r="E5" s="132"/>
      <c r="F5" s="132"/>
      <c r="G5" s="132"/>
      <c r="H5" s="132"/>
      <c r="I5" s="133"/>
      <c r="J5" s="24"/>
    </row>
    <row r="6" spans="1:18" ht="15" customHeight="1" x14ac:dyDescent="0.25">
      <c r="A6" s="24"/>
      <c r="B6" s="134"/>
      <c r="C6" s="135"/>
      <c r="D6" s="135"/>
      <c r="E6" s="135"/>
      <c r="F6" s="135"/>
      <c r="G6" s="135"/>
      <c r="H6" s="135"/>
      <c r="I6" s="136"/>
      <c r="J6" s="24"/>
      <c r="L6" s="28"/>
    </row>
    <row r="7" spans="1:18" ht="15" customHeight="1" x14ac:dyDescent="0.25">
      <c r="A7" s="24"/>
      <c r="B7" s="134"/>
      <c r="C7" s="135"/>
      <c r="D7" s="135"/>
      <c r="E7" s="135"/>
      <c r="F7" s="135"/>
      <c r="G7" s="135"/>
      <c r="H7" s="135"/>
      <c r="I7" s="136"/>
      <c r="J7" s="24"/>
    </row>
    <row r="8" spans="1:18" ht="35.25" customHeight="1" x14ac:dyDescent="0.25">
      <c r="A8" s="24"/>
      <c r="B8" s="137"/>
      <c r="C8" s="138"/>
      <c r="D8" s="138"/>
      <c r="E8" s="138"/>
      <c r="F8" s="138"/>
      <c r="G8" s="138"/>
      <c r="H8" s="138"/>
      <c r="I8" s="139"/>
      <c r="J8" s="24"/>
    </row>
    <row r="9" spans="1:18" ht="30.75" customHeight="1" x14ac:dyDescent="0.25">
      <c r="A9" s="24"/>
      <c r="B9" s="146" t="s">
        <v>56</v>
      </c>
      <c r="C9" s="147"/>
      <c r="D9" s="147"/>
      <c r="E9" s="147"/>
      <c r="F9" s="147"/>
      <c r="G9" s="147"/>
      <c r="H9" s="147"/>
      <c r="I9" s="148"/>
      <c r="J9" s="24"/>
    </row>
    <row r="10" spans="1:18" ht="16.5" customHeight="1" thickBot="1" x14ac:dyDescent="0.3">
      <c r="B10" s="17"/>
      <c r="C10" s="17"/>
      <c r="D10" s="17"/>
      <c r="E10" s="17"/>
      <c r="F10" s="17"/>
      <c r="G10" s="17"/>
      <c r="H10" s="17"/>
      <c r="I10" s="17"/>
    </row>
    <row r="11" spans="1:18" ht="41.25" customHeight="1" thickBot="1" x14ac:dyDescent="0.3">
      <c r="B11" s="17"/>
      <c r="C11" s="127" t="s">
        <v>50</v>
      </c>
      <c r="D11" s="128"/>
      <c r="E11" s="129" t="s">
        <v>51</v>
      </c>
      <c r="F11" s="130"/>
      <c r="G11" s="18"/>
      <c r="H11" s="18"/>
      <c r="I11" s="21"/>
      <c r="J11" s="16"/>
      <c r="K11" s="16"/>
      <c r="L11" s="16"/>
      <c r="M11" s="16"/>
      <c r="N11" s="16"/>
      <c r="O11" s="16"/>
      <c r="P11" s="16"/>
      <c r="Q11" s="16"/>
      <c r="R11" s="16"/>
    </row>
    <row r="12" spans="1:18" x14ac:dyDescent="0.25">
      <c r="B12" s="1"/>
      <c r="C12" s="1"/>
      <c r="D12" s="1"/>
      <c r="E12" s="1"/>
      <c r="F12" s="1"/>
      <c r="G12" s="1"/>
      <c r="H12" s="1"/>
      <c r="I12" s="1"/>
      <c r="J12" s="16"/>
      <c r="K12" s="16"/>
      <c r="L12" s="16"/>
      <c r="M12" s="16"/>
      <c r="N12" s="16"/>
      <c r="O12" s="16"/>
      <c r="P12" s="16"/>
      <c r="Q12" s="16"/>
      <c r="R12" s="16"/>
    </row>
    <row r="13" spans="1:18" ht="15.75" x14ac:dyDescent="0.25">
      <c r="B13" s="102" t="s">
        <v>42</v>
      </c>
      <c r="C13" s="102"/>
      <c r="D13" s="102"/>
      <c r="E13" s="102"/>
      <c r="F13" s="102"/>
      <c r="G13" s="102"/>
      <c r="H13" s="102"/>
      <c r="I13" s="102"/>
      <c r="J13" s="16"/>
      <c r="K13" s="16"/>
      <c r="L13" s="16"/>
      <c r="M13" s="16"/>
      <c r="N13" s="16"/>
      <c r="O13" s="16"/>
      <c r="P13" s="16"/>
      <c r="Q13" s="16"/>
      <c r="R13" s="16"/>
    </row>
    <row r="14" spans="1:18" ht="48" customHeight="1" x14ac:dyDescent="0.25">
      <c r="B14" s="55" t="s">
        <v>26</v>
      </c>
      <c r="C14" s="55"/>
      <c r="D14" s="55" t="s">
        <v>78</v>
      </c>
      <c r="E14" s="55"/>
      <c r="F14" s="98" t="s">
        <v>79</v>
      </c>
      <c r="G14" s="98"/>
      <c r="H14" s="98" t="s">
        <v>90</v>
      </c>
      <c r="I14" s="98"/>
      <c r="J14" s="16"/>
      <c r="K14" s="16"/>
      <c r="L14" s="16"/>
      <c r="M14" s="15" t="s">
        <v>51</v>
      </c>
      <c r="N14" s="15">
        <v>23268.13</v>
      </c>
      <c r="O14" s="15">
        <v>24000</v>
      </c>
      <c r="P14" s="16"/>
      <c r="Q14" s="16"/>
      <c r="R14" s="16"/>
    </row>
    <row r="15" spans="1:18" ht="15.75" x14ac:dyDescent="0.25">
      <c r="B15" s="54" t="s">
        <v>27</v>
      </c>
      <c r="C15" s="54"/>
      <c r="D15" s="54"/>
      <c r="E15" s="54"/>
      <c r="F15" s="54"/>
      <c r="G15" s="54"/>
      <c r="H15" s="54"/>
      <c r="I15" s="54"/>
      <c r="J15" s="16"/>
      <c r="K15" s="16"/>
      <c r="L15" s="16"/>
      <c r="M15" s="15" t="s">
        <v>52</v>
      </c>
      <c r="N15" s="15">
        <v>50115.97</v>
      </c>
      <c r="O15" s="15">
        <v>50000</v>
      </c>
      <c r="P15" s="16"/>
      <c r="Q15" s="16"/>
      <c r="R15" s="16"/>
    </row>
    <row r="16" spans="1:18" ht="15.75" x14ac:dyDescent="0.25">
      <c r="B16" s="103" t="s">
        <v>73</v>
      </c>
      <c r="C16" s="103"/>
      <c r="D16" s="96"/>
      <c r="E16" s="96"/>
      <c r="F16" s="96"/>
      <c r="G16" s="96"/>
      <c r="H16" s="97">
        <f>SUM(F16/F46)</f>
        <v>0</v>
      </c>
      <c r="I16" s="97"/>
      <c r="J16" s="16"/>
      <c r="K16" s="16"/>
      <c r="L16" s="16"/>
      <c r="M16" s="15"/>
      <c r="N16" s="15"/>
      <c r="O16" s="15"/>
      <c r="P16" s="16"/>
      <c r="Q16" s="16"/>
      <c r="R16" s="16"/>
    </row>
    <row r="17" spans="2:18" ht="15.75" x14ac:dyDescent="0.25">
      <c r="B17" s="103"/>
      <c r="C17" s="103"/>
      <c r="D17" s="96"/>
      <c r="E17" s="96"/>
      <c r="F17" s="96"/>
      <c r="G17" s="96"/>
      <c r="H17" s="97">
        <f>SUM(F17/F46)</f>
        <v>0</v>
      </c>
      <c r="I17" s="97"/>
      <c r="J17" s="16"/>
      <c r="K17" s="16"/>
      <c r="L17" s="16"/>
      <c r="M17" s="15"/>
      <c r="N17" s="15"/>
      <c r="O17" s="15"/>
      <c r="P17" s="16"/>
      <c r="Q17" s="16"/>
      <c r="R17" s="16"/>
    </row>
    <row r="18" spans="2:18" ht="15.75" x14ac:dyDescent="0.25">
      <c r="B18" s="103"/>
      <c r="C18" s="103"/>
      <c r="D18" s="96"/>
      <c r="E18" s="96"/>
      <c r="F18" s="96"/>
      <c r="G18" s="96"/>
      <c r="H18" s="97">
        <f>SUM(F18/F46)</f>
        <v>0</v>
      </c>
      <c r="I18" s="97"/>
      <c r="J18" s="16"/>
      <c r="K18" s="16"/>
      <c r="L18" s="16"/>
      <c r="M18" s="16"/>
      <c r="N18" s="16"/>
      <c r="O18" s="16"/>
      <c r="P18" s="16"/>
      <c r="Q18" s="16"/>
      <c r="R18" s="16"/>
    </row>
    <row r="19" spans="2:18" ht="15.75" x14ac:dyDescent="0.25">
      <c r="B19" s="103"/>
      <c r="C19" s="103"/>
      <c r="D19" s="96"/>
      <c r="E19" s="96"/>
      <c r="F19" s="96"/>
      <c r="G19" s="96"/>
      <c r="H19" s="97">
        <f>SUM(F19/F46)</f>
        <v>0</v>
      </c>
      <c r="I19" s="97"/>
      <c r="J19" s="16"/>
      <c r="K19" s="16"/>
      <c r="L19" s="16"/>
      <c r="M19" s="16"/>
      <c r="N19" s="16"/>
      <c r="O19" s="16"/>
      <c r="P19" s="16"/>
      <c r="Q19" s="16"/>
      <c r="R19" s="16"/>
    </row>
    <row r="20" spans="2:18" ht="15.75" x14ac:dyDescent="0.25">
      <c r="B20" s="103"/>
      <c r="C20" s="103"/>
      <c r="D20" s="96"/>
      <c r="E20" s="96"/>
      <c r="F20" s="96"/>
      <c r="G20" s="96"/>
      <c r="H20" s="97">
        <f>SUM(F20/F46)</f>
        <v>0</v>
      </c>
      <c r="I20" s="97"/>
      <c r="J20" s="16"/>
      <c r="K20" s="16"/>
      <c r="L20" s="16"/>
      <c r="M20" s="16"/>
      <c r="N20" s="16"/>
      <c r="O20" s="16"/>
      <c r="P20" s="16"/>
      <c r="Q20" s="16"/>
      <c r="R20" s="16"/>
    </row>
    <row r="21" spans="2:18" ht="15.75" x14ac:dyDescent="0.25">
      <c r="B21" s="156" t="s">
        <v>84</v>
      </c>
      <c r="C21" s="163"/>
      <c r="D21" s="163"/>
      <c r="E21" s="163"/>
      <c r="F21" s="163"/>
      <c r="G21" s="163"/>
      <c r="H21" s="163"/>
      <c r="I21" s="164"/>
      <c r="J21" s="16"/>
      <c r="K21" s="16"/>
      <c r="L21" s="16"/>
      <c r="M21" s="16"/>
      <c r="N21" s="16"/>
      <c r="O21" s="16"/>
      <c r="P21" s="16"/>
      <c r="Q21" s="16"/>
      <c r="R21" s="16"/>
    </row>
    <row r="22" spans="2:18" ht="15.75" x14ac:dyDescent="0.25">
      <c r="B22" s="103" t="s">
        <v>71</v>
      </c>
      <c r="C22" s="103"/>
      <c r="D22" s="96"/>
      <c r="E22" s="96"/>
      <c r="F22" s="96"/>
      <c r="G22" s="96"/>
      <c r="H22" s="97">
        <f>SUM(F22/F46)</f>
        <v>0</v>
      </c>
      <c r="I22" s="97"/>
    </row>
    <row r="23" spans="2:18" ht="15.75" x14ac:dyDescent="0.25">
      <c r="B23" s="103" t="s">
        <v>88</v>
      </c>
      <c r="C23" s="103"/>
      <c r="D23" s="113"/>
      <c r="E23" s="114"/>
      <c r="F23" s="113"/>
      <c r="G23" s="114"/>
      <c r="H23" s="157">
        <f>SUM(F23/F46)</f>
        <v>0</v>
      </c>
      <c r="I23" s="158"/>
    </row>
    <row r="24" spans="2:18" ht="15.75" x14ac:dyDescent="0.25">
      <c r="B24" s="103" t="s">
        <v>89</v>
      </c>
      <c r="C24" s="103"/>
      <c r="D24" s="113"/>
      <c r="E24" s="114"/>
      <c r="F24" s="113"/>
      <c r="G24" s="114"/>
      <c r="H24" s="157">
        <f>SUM(F24/F46)</f>
        <v>0</v>
      </c>
      <c r="I24" s="158"/>
    </row>
    <row r="25" spans="2:18" ht="15.75" x14ac:dyDescent="0.25">
      <c r="B25" s="103"/>
      <c r="C25" s="103"/>
      <c r="D25" s="96"/>
      <c r="E25" s="96"/>
      <c r="F25" s="96"/>
      <c r="G25" s="96"/>
      <c r="H25" s="97">
        <f>SUM(F25/F46)</f>
        <v>0</v>
      </c>
      <c r="I25" s="97"/>
    </row>
    <row r="26" spans="2:18" ht="15.75" x14ac:dyDescent="0.25">
      <c r="B26" s="54" t="s">
        <v>28</v>
      </c>
      <c r="C26" s="54"/>
      <c r="D26" s="54"/>
      <c r="E26" s="54"/>
      <c r="F26" s="54"/>
      <c r="G26" s="54"/>
      <c r="H26" s="54"/>
      <c r="I26" s="54"/>
    </row>
    <row r="27" spans="2:18" ht="15.75" x14ac:dyDescent="0.25">
      <c r="B27" s="112" t="s">
        <v>43</v>
      </c>
      <c r="C27" s="112"/>
      <c r="D27" s="105" t="s">
        <v>49</v>
      </c>
      <c r="E27" s="106"/>
      <c r="F27" s="104">
        <f>VLOOKUP(E11,M14:O15,3)</f>
        <v>24000</v>
      </c>
      <c r="G27" s="104"/>
      <c r="H27" s="97">
        <f>SUM(F27/F46)</f>
        <v>1</v>
      </c>
      <c r="I27" s="97"/>
    </row>
    <row r="28" spans="2:18" ht="15.75" x14ac:dyDescent="0.25">
      <c r="B28" s="54" t="s">
        <v>32</v>
      </c>
      <c r="C28" s="54"/>
      <c r="D28" s="54"/>
      <c r="E28" s="54"/>
      <c r="F28" s="54"/>
      <c r="G28" s="54"/>
      <c r="H28" s="54"/>
      <c r="I28" s="54"/>
    </row>
    <row r="29" spans="2:18" ht="15.75" x14ac:dyDescent="0.25">
      <c r="B29" s="110" t="s">
        <v>33</v>
      </c>
      <c r="C29" s="110"/>
      <c r="D29" s="113"/>
      <c r="E29" s="114"/>
      <c r="F29" s="96"/>
      <c r="G29" s="96"/>
      <c r="H29" s="97">
        <f>SUM(F29/F46)</f>
        <v>0</v>
      </c>
      <c r="I29" s="97"/>
    </row>
    <row r="30" spans="2:18" ht="15.75" x14ac:dyDescent="0.25">
      <c r="B30" s="110" t="s">
        <v>34</v>
      </c>
      <c r="C30" s="110"/>
      <c r="D30" s="113"/>
      <c r="E30" s="114"/>
      <c r="F30" s="96"/>
      <c r="G30" s="96"/>
      <c r="H30" s="97">
        <f>SUM(F30/F46)</f>
        <v>0</v>
      </c>
      <c r="I30" s="97"/>
    </row>
    <row r="31" spans="2:18" ht="15.75" x14ac:dyDescent="0.25">
      <c r="B31" s="103"/>
      <c r="C31" s="103"/>
      <c r="D31" s="113"/>
      <c r="E31" s="114"/>
      <c r="F31" s="96"/>
      <c r="G31" s="96"/>
      <c r="H31" s="97">
        <f>SUM(F31/F46)</f>
        <v>0</v>
      </c>
      <c r="I31" s="97"/>
    </row>
    <row r="32" spans="2:18" ht="15.75" x14ac:dyDescent="0.25">
      <c r="B32" s="103"/>
      <c r="C32" s="103"/>
      <c r="D32" s="113"/>
      <c r="E32" s="114"/>
      <c r="F32" s="96"/>
      <c r="G32" s="96"/>
      <c r="H32" s="97">
        <f>SUM(F32/F46)</f>
        <v>0</v>
      </c>
      <c r="I32" s="97"/>
    </row>
    <row r="33" spans="2:9" ht="15.75" x14ac:dyDescent="0.25">
      <c r="B33" s="54" t="s">
        <v>35</v>
      </c>
      <c r="C33" s="54"/>
      <c r="D33" s="54"/>
      <c r="E33" s="54"/>
      <c r="F33" s="54"/>
      <c r="G33" s="54"/>
      <c r="H33" s="54"/>
      <c r="I33" s="54"/>
    </row>
    <row r="34" spans="2:9" ht="15.75" x14ac:dyDescent="0.25">
      <c r="B34" s="103"/>
      <c r="C34" s="103"/>
      <c r="D34" s="113"/>
      <c r="E34" s="114"/>
      <c r="F34" s="96"/>
      <c r="G34" s="96"/>
      <c r="H34" s="97">
        <f>SUM(F34/F46)</f>
        <v>0</v>
      </c>
      <c r="I34" s="97"/>
    </row>
    <row r="35" spans="2:9" ht="15.75" x14ac:dyDescent="0.25">
      <c r="B35" s="103"/>
      <c r="C35" s="103"/>
      <c r="D35" s="113"/>
      <c r="E35" s="114"/>
      <c r="F35" s="96"/>
      <c r="G35" s="96"/>
      <c r="H35" s="97">
        <f>SUM(F35/F46)</f>
        <v>0</v>
      </c>
      <c r="I35" s="97"/>
    </row>
    <row r="36" spans="2:9" ht="15.75" x14ac:dyDescent="0.25">
      <c r="B36" s="103"/>
      <c r="C36" s="103"/>
      <c r="D36" s="113"/>
      <c r="E36" s="114"/>
      <c r="F36" s="96"/>
      <c r="G36" s="96"/>
      <c r="H36" s="97">
        <f>SUM(F36/F46)</f>
        <v>0</v>
      </c>
      <c r="I36" s="97"/>
    </row>
    <row r="37" spans="2:9" ht="15.75" x14ac:dyDescent="0.25">
      <c r="B37" s="103"/>
      <c r="C37" s="103"/>
      <c r="D37" s="113"/>
      <c r="E37" s="114"/>
      <c r="F37" s="96"/>
      <c r="G37" s="96"/>
      <c r="H37" s="97">
        <f>SUM(F37/F46)</f>
        <v>0</v>
      </c>
      <c r="I37" s="97"/>
    </row>
    <row r="38" spans="2:9" ht="15.75" x14ac:dyDescent="0.25">
      <c r="B38" s="54" t="s">
        <v>36</v>
      </c>
      <c r="C38" s="54"/>
      <c r="D38" s="54"/>
      <c r="E38" s="54"/>
      <c r="F38" s="54"/>
      <c r="G38" s="54"/>
      <c r="H38" s="54"/>
      <c r="I38" s="54"/>
    </row>
    <row r="39" spans="2:9" ht="15.75" x14ac:dyDescent="0.25">
      <c r="B39" s="103" t="s">
        <v>37</v>
      </c>
      <c r="C39" s="103"/>
      <c r="D39" s="113"/>
      <c r="E39" s="114"/>
      <c r="F39" s="96"/>
      <c r="G39" s="96"/>
      <c r="H39" s="97">
        <f>SUM(F39/F46)</f>
        <v>0</v>
      </c>
      <c r="I39" s="97"/>
    </row>
    <row r="40" spans="2:9" ht="15.75" x14ac:dyDescent="0.25">
      <c r="B40" s="103" t="s">
        <v>38</v>
      </c>
      <c r="C40" s="103"/>
      <c r="D40" s="113"/>
      <c r="E40" s="114"/>
      <c r="F40" s="96"/>
      <c r="G40" s="96"/>
      <c r="H40" s="97">
        <f>SUM(F40/F46)</f>
        <v>0</v>
      </c>
      <c r="I40" s="97"/>
    </row>
    <row r="41" spans="2:9" ht="15.75" x14ac:dyDescent="0.25">
      <c r="B41" s="103" t="s">
        <v>39</v>
      </c>
      <c r="C41" s="103"/>
      <c r="D41" s="113"/>
      <c r="E41" s="114"/>
      <c r="F41" s="96"/>
      <c r="G41" s="96"/>
      <c r="H41" s="97">
        <f>SUM(F41/F46)</f>
        <v>0</v>
      </c>
      <c r="I41" s="97"/>
    </row>
    <row r="42" spans="2:9" ht="15.75" x14ac:dyDescent="0.25">
      <c r="B42" s="103" t="s">
        <v>40</v>
      </c>
      <c r="C42" s="103"/>
      <c r="D42" s="113"/>
      <c r="E42" s="114"/>
      <c r="F42" s="96"/>
      <c r="G42" s="96"/>
      <c r="H42" s="97">
        <f>SUM(F42/F46)</f>
        <v>0</v>
      </c>
      <c r="I42" s="97"/>
    </row>
    <row r="43" spans="2:9" ht="15.75" x14ac:dyDescent="0.25">
      <c r="B43" s="103"/>
      <c r="C43" s="103"/>
      <c r="D43" s="113"/>
      <c r="E43" s="114"/>
      <c r="F43" s="96"/>
      <c r="G43" s="96"/>
      <c r="H43" s="97">
        <f>SUM(F43/F46)</f>
        <v>0</v>
      </c>
      <c r="I43" s="97"/>
    </row>
    <row r="44" spans="2:9" ht="15.75" x14ac:dyDescent="0.25">
      <c r="B44" s="103"/>
      <c r="C44" s="103"/>
      <c r="D44" s="113"/>
      <c r="E44" s="114"/>
      <c r="F44" s="96"/>
      <c r="G44" s="96"/>
      <c r="H44" s="97">
        <f>SUM(F44/F46)</f>
        <v>0</v>
      </c>
      <c r="I44" s="97"/>
    </row>
    <row r="45" spans="2:9" ht="16.5" thickBot="1" x14ac:dyDescent="0.3">
      <c r="B45" s="109"/>
      <c r="C45" s="109"/>
      <c r="D45" s="120"/>
      <c r="E45" s="121"/>
      <c r="F45" s="107"/>
      <c r="G45" s="107"/>
      <c r="H45" s="101">
        <f>SUM(F45/F46)</f>
        <v>0</v>
      </c>
      <c r="I45" s="101"/>
    </row>
    <row r="46" spans="2:9" ht="16.5" thickBot="1" x14ac:dyDescent="0.3">
      <c r="B46" s="122" t="s">
        <v>41</v>
      </c>
      <c r="C46" s="123"/>
      <c r="D46" s="118">
        <f>SUM(D16:E20,D22:E25,D29:E32,D34:E37,D39:E45)</f>
        <v>0</v>
      </c>
      <c r="E46" s="119"/>
      <c r="F46" s="108">
        <f>SUM(F16:G20,F22:G25,F27,F29:G32,F34:G37,F39:G45)</f>
        <v>24000</v>
      </c>
      <c r="G46" s="108"/>
      <c r="H46" s="99">
        <f>SUM(H16:I20,H22:I25,H27,H29:I32,H34:I37,H39:I45)</f>
        <v>1</v>
      </c>
      <c r="I46" s="100"/>
    </row>
    <row r="49" spans="2:9" x14ac:dyDescent="0.25">
      <c r="B49" s="117"/>
      <c r="C49" s="117"/>
      <c r="D49" s="117"/>
      <c r="E49" s="117"/>
      <c r="F49" s="117"/>
      <c r="G49" s="117"/>
      <c r="H49" s="117"/>
      <c r="I49" s="117"/>
    </row>
    <row r="50" spans="2:9" x14ac:dyDescent="0.25">
      <c r="B50" s="117"/>
      <c r="C50" s="117"/>
      <c r="D50" s="117"/>
      <c r="E50" s="117"/>
      <c r="F50" s="117"/>
      <c r="G50" s="117"/>
      <c r="H50" s="117"/>
      <c r="I50" s="117"/>
    </row>
  </sheetData>
  <sheetProtection algorithmName="SHA-512" hashValue="70TYBic89N0epMbSh56xbfa9JaERerH5npAM1mEogkTm7Hf+difyGNGwvNECIAnXLU9UJp0MchUw1hxzOraQlw==" saltValue="QGrWZ2uQs3EOn1vhdX6NWA==" spinCount="100000" sheet="1" objects="1" scenarios="1" selectLockedCells="1"/>
  <mergeCells count="123">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46:C46"/>
    <mergeCell ref="D46:E46"/>
    <mergeCell ref="F46:G46"/>
    <mergeCell ref="H46:I46"/>
    <mergeCell ref="B49:I50"/>
    <mergeCell ref="B44:C44"/>
    <mergeCell ref="D44:E44"/>
    <mergeCell ref="F44:G44"/>
    <mergeCell ref="H44:I44"/>
    <mergeCell ref="B45:C45"/>
    <mergeCell ref="D45:E45"/>
    <mergeCell ref="F45:G45"/>
    <mergeCell ref="H45:I45"/>
    <mergeCell ref="B37:C37"/>
    <mergeCell ref="D37:E37"/>
    <mergeCell ref="F37:G37"/>
    <mergeCell ref="H37:I37"/>
    <mergeCell ref="B38:I38"/>
    <mergeCell ref="B39:C39"/>
    <mergeCell ref="D39:E39"/>
    <mergeCell ref="F39:G39"/>
    <mergeCell ref="H39:I39"/>
    <mergeCell ref="B35:C35"/>
    <mergeCell ref="D35:E35"/>
    <mergeCell ref="F35:G35"/>
    <mergeCell ref="H35:I35"/>
    <mergeCell ref="B36:C36"/>
    <mergeCell ref="D36:E36"/>
    <mergeCell ref="F36:G36"/>
    <mergeCell ref="H36:I36"/>
    <mergeCell ref="B32:C32"/>
    <mergeCell ref="D32:E32"/>
    <mergeCell ref="F32:G32"/>
    <mergeCell ref="H32:I32"/>
    <mergeCell ref="B33:I33"/>
    <mergeCell ref="B34:C34"/>
    <mergeCell ref="D34:E34"/>
    <mergeCell ref="F34:G34"/>
    <mergeCell ref="H34:I34"/>
    <mergeCell ref="B30:C30"/>
    <mergeCell ref="D30:E30"/>
    <mergeCell ref="F30:G30"/>
    <mergeCell ref="H30:I30"/>
    <mergeCell ref="B31:C31"/>
    <mergeCell ref="D31:E31"/>
    <mergeCell ref="F31:G31"/>
    <mergeCell ref="H31:I31"/>
    <mergeCell ref="B28:I28"/>
    <mergeCell ref="B29:C29"/>
    <mergeCell ref="D29:E29"/>
    <mergeCell ref="F29:G29"/>
    <mergeCell ref="H29:I29"/>
    <mergeCell ref="B26:I26"/>
    <mergeCell ref="B27:C27"/>
    <mergeCell ref="D27:E27"/>
    <mergeCell ref="F27:G27"/>
    <mergeCell ref="H27:I27"/>
    <mergeCell ref="B22:C22"/>
    <mergeCell ref="D22:E22"/>
    <mergeCell ref="F22:G22"/>
    <mergeCell ref="H22:I22"/>
    <mergeCell ref="B25:C25"/>
    <mergeCell ref="D25:E25"/>
    <mergeCell ref="F25:G25"/>
    <mergeCell ref="H25:I25"/>
    <mergeCell ref="H24:I24"/>
    <mergeCell ref="H23:I23"/>
    <mergeCell ref="F24:G24"/>
    <mergeCell ref="F23:G23"/>
    <mergeCell ref="D24:E24"/>
    <mergeCell ref="D23:E23"/>
    <mergeCell ref="B24:C24"/>
    <mergeCell ref="B23:C23"/>
    <mergeCell ref="B20:C20"/>
    <mergeCell ref="D20:E20"/>
    <mergeCell ref="F20:G20"/>
    <mergeCell ref="H20:I20"/>
    <mergeCell ref="B18:C18"/>
    <mergeCell ref="D18:E18"/>
    <mergeCell ref="F18:G18"/>
    <mergeCell ref="H18:I18"/>
    <mergeCell ref="B19:C19"/>
    <mergeCell ref="D19:E19"/>
    <mergeCell ref="F19:G19"/>
    <mergeCell ref="H19:I19"/>
    <mergeCell ref="B21:I21"/>
    <mergeCell ref="B15:I15"/>
    <mergeCell ref="B16:C16"/>
    <mergeCell ref="D16:E16"/>
    <mergeCell ref="F16:G16"/>
    <mergeCell ref="H16:I16"/>
    <mergeCell ref="B17:C17"/>
    <mergeCell ref="D17:E17"/>
    <mergeCell ref="F17:G17"/>
    <mergeCell ref="H17:I17"/>
    <mergeCell ref="B1:I1"/>
    <mergeCell ref="B13:I13"/>
    <mergeCell ref="B14:C14"/>
    <mergeCell ref="D14:E14"/>
    <mergeCell ref="F14:G14"/>
    <mergeCell ref="H14:I14"/>
    <mergeCell ref="C11:D11"/>
    <mergeCell ref="E11:F11"/>
    <mergeCell ref="B5:I8"/>
    <mergeCell ref="B2:I2"/>
    <mergeCell ref="B4:I4"/>
    <mergeCell ref="B9:I9"/>
  </mergeCells>
  <conditionalFormatting sqref="F27:G27">
    <cfRule type="cellIs" dxfId="3" priority="2" operator="between">
      <formula>24000.01</formula>
      <formula>49999.99</formula>
    </cfRule>
    <cfRule type="cellIs" dxfId="2" priority="3" operator="between">
      <formula>0</formula>
      <formula>23999.99</formula>
    </cfRule>
    <cfRule type="cellIs" dxfId="1" priority="8" operator="greaterThan">
      <formula>50000</formula>
    </cfRule>
  </conditionalFormatting>
  <conditionalFormatting sqref="H16:I20 H27:I27 H29:I32 H34:I37 H39:I46 H22:I22 H25:I25 H23:H24">
    <cfRule type="containsErrors" dxfId="0" priority="1">
      <formula>ISERROR(H16)</formula>
    </cfRule>
  </conditionalFormatting>
  <dataValidations count="1">
    <dataValidation type="list" allowBlank="1" showInputMessage="1" showErrorMessage="1" sqref="E11:F11" xr:uid="{4241E63A-9DF1-46AB-A115-8BBF7E8926BA}">
      <formula1>$M$14:$M$15</formula1>
    </dataValidation>
  </dataValidations>
  <pageMargins left="0.25" right="0.25" top="0.75" bottom="0.75" header="0.3" footer="0.3"/>
  <pageSetup scale="85" fitToWidth="0" orientation="portrait" r:id="rId1"/>
  <ignoredErrors>
    <ignoredError sqref="H16:H18 H39:H45 H34:H37 H29:H32 H27 H19:H20 H25 H22"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16DC-94C3-4FAD-8811-073FAF2BBC6E}">
  <sheetPr>
    <pageSetUpPr autoPageBreaks="0"/>
  </sheetPr>
  <dimension ref="A1:I28"/>
  <sheetViews>
    <sheetView showGridLines="0" workbookViewId="0">
      <selection activeCell="B2" sqref="B2:I2"/>
    </sheetView>
  </sheetViews>
  <sheetFormatPr defaultRowHeight="15" x14ac:dyDescent="0.25"/>
  <sheetData>
    <row r="1" spans="1:9" x14ac:dyDescent="0.25">
      <c r="A1" s="1"/>
      <c r="B1" s="150" t="s">
        <v>75</v>
      </c>
      <c r="C1" s="150"/>
      <c r="D1" s="150"/>
      <c r="E1" s="150"/>
      <c r="F1" s="150"/>
      <c r="G1" s="150"/>
      <c r="H1" s="150"/>
      <c r="I1" s="150"/>
    </row>
    <row r="2" spans="1:9" x14ac:dyDescent="0.25">
      <c r="A2" s="1"/>
      <c r="B2" s="150" t="s">
        <v>77</v>
      </c>
      <c r="C2" s="150"/>
      <c r="D2" s="150"/>
      <c r="E2" s="150"/>
      <c r="F2" s="150"/>
      <c r="G2" s="150"/>
      <c r="H2" s="150"/>
      <c r="I2" s="150"/>
    </row>
    <row r="3" spans="1:9" x14ac:dyDescent="0.25">
      <c r="A3" s="1"/>
      <c r="B3" s="1"/>
      <c r="C3" s="1"/>
      <c r="D3" s="1"/>
      <c r="E3" s="1"/>
      <c r="F3" s="1"/>
      <c r="G3" s="1"/>
      <c r="H3" s="1"/>
      <c r="I3" s="1"/>
    </row>
    <row r="4" spans="1:9" ht="15.75" x14ac:dyDescent="0.25">
      <c r="A4" s="1"/>
      <c r="B4" s="152" t="s">
        <v>61</v>
      </c>
      <c r="C4" s="152"/>
      <c r="D4" s="152"/>
      <c r="E4" s="152"/>
      <c r="F4" s="152"/>
      <c r="G4" s="152"/>
      <c r="H4" s="152"/>
      <c r="I4" s="152"/>
    </row>
    <row r="5" spans="1:9" x14ac:dyDescent="0.25">
      <c r="A5" s="1"/>
      <c r="B5" s="34"/>
      <c r="C5" s="1"/>
      <c r="D5" s="1"/>
      <c r="E5" s="1"/>
      <c r="F5" s="1"/>
      <c r="G5" s="1"/>
      <c r="H5" s="1"/>
      <c r="I5" s="1"/>
    </row>
    <row r="6" spans="1:9" ht="100.5" customHeight="1" x14ac:dyDescent="0.25">
      <c r="A6" s="1"/>
      <c r="B6" s="151" t="s">
        <v>62</v>
      </c>
      <c r="C6" s="151"/>
      <c r="D6" s="151"/>
      <c r="E6" s="151"/>
      <c r="F6" s="151"/>
      <c r="G6" s="151"/>
      <c r="H6" s="151"/>
      <c r="I6" s="151"/>
    </row>
    <row r="7" spans="1:9" ht="15.75" x14ac:dyDescent="0.25">
      <c r="A7" s="1"/>
      <c r="B7" s="35" t="s">
        <v>63</v>
      </c>
      <c r="C7" s="1"/>
      <c r="D7" s="1"/>
      <c r="E7" s="1"/>
      <c r="F7" s="1"/>
      <c r="G7" s="1"/>
      <c r="H7" s="1"/>
      <c r="I7" s="1"/>
    </row>
    <row r="8" spans="1:9" ht="66.75" customHeight="1" x14ac:dyDescent="0.25">
      <c r="A8" s="1"/>
      <c r="B8" s="151" t="s">
        <v>64</v>
      </c>
      <c r="C8" s="151"/>
      <c r="D8" s="151"/>
      <c r="E8" s="151"/>
      <c r="F8" s="151"/>
      <c r="G8" s="151"/>
      <c r="H8" s="151"/>
      <c r="I8" s="151"/>
    </row>
    <row r="9" spans="1:9" x14ac:dyDescent="0.25">
      <c r="A9" s="1"/>
      <c r="B9" s="1"/>
      <c r="C9" s="1"/>
      <c r="D9" s="1"/>
      <c r="E9" s="1"/>
      <c r="F9" s="1"/>
      <c r="G9" s="1"/>
      <c r="H9" s="1"/>
      <c r="I9" s="1"/>
    </row>
    <row r="10" spans="1:9" ht="15.75" x14ac:dyDescent="0.25">
      <c r="A10" s="1"/>
      <c r="B10" s="153"/>
      <c r="C10" s="153"/>
      <c r="D10" s="153"/>
      <c r="E10" s="153"/>
      <c r="F10" s="153"/>
      <c r="G10" s="1"/>
      <c r="H10" s="1"/>
      <c r="I10" s="1"/>
    </row>
    <row r="11" spans="1:9" x14ac:dyDescent="0.25">
      <c r="A11" s="1"/>
      <c r="B11" s="1"/>
      <c r="C11" s="1"/>
      <c r="D11" s="1"/>
      <c r="E11" s="1"/>
      <c r="F11" s="1"/>
      <c r="G11" s="1"/>
      <c r="H11" s="1"/>
      <c r="I11" s="1"/>
    </row>
    <row r="12" spans="1:9" x14ac:dyDescent="0.25">
      <c r="A12" s="1"/>
      <c r="B12" s="1"/>
      <c r="C12" s="1"/>
      <c r="D12" s="1"/>
      <c r="E12" s="1"/>
      <c r="F12" s="1"/>
      <c r="G12" s="1"/>
      <c r="H12" s="1"/>
      <c r="I12" s="1"/>
    </row>
    <row r="13" spans="1:9" x14ac:dyDescent="0.25">
      <c r="A13" s="1"/>
      <c r="B13" s="1"/>
      <c r="C13" s="1"/>
      <c r="D13" s="1"/>
      <c r="E13" s="1"/>
      <c r="F13" s="1"/>
      <c r="G13" s="1"/>
      <c r="H13" s="1"/>
      <c r="I13" s="1"/>
    </row>
    <row r="14" spans="1:9" x14ac:dyDescent="0.25">
      <c r="A14" s="1"/>
      <c r="B14" s="36" t="s">
        <v>65</v>
      </c>
      <c r="C14" s="36"/>
      <c r="D14" s="36"/>
      <c r="E14" s="36"/>
      <c r="F14" s="36"/>
      <c r="G14" s="1"/>
      <c r="H14" s="1"/>
      <c r="I14" s="1"/>
    </row>
    <row r="15" spans="1:9" x14ac:dyDescent="0.25">
      <c r="A15" s="1"/>
      <c r="B15" s="1"/>
      <c r="C15" s="1"/>
      <c r="D15" s="1"/>
      <c r="E15" s="1"/>
      <c r="F15" s="1"/>
      <c r="G15" s="1"/>
      <c r="H15" s="1"/>
      <c r="I15" s="1"/>
    </row>
    <row r="16" spans="1:9"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37" t="s">
        <v>66</v>
      </c>
      <c r="C18" s="37"/>
      <c r="D18" s="37"/>
      <c r="E18" s="37"/>
      <c r="F18" s="38"/>
      <c r="G18" s="1"/>
      <c r="H18" s="149" t="s">
        <v>67</v>
      </c>
      <c r="I18" s="149"/>
    </row>
    <row r="19" spans="1:9" x14ac:dyDescent="0.25">
      <c r="A19" s="1"/>
      <c r="B19" s="1"/>
      <c r="C19" s="1"/>
      <c r="D19" s="1"/>
      <c r="E19" s="1"/>
      <c r="F19" s="1"/>
      <c r="G19" s="1"/>
      <c r="H19" s="1"/>
      <c r="I19" s="1"/>
    </row>
    <row r="20" spans="1:9" x14ac:dyDescent="0.25">
      <c r="A20" s="1"/>
      <c r="B20" s="1"/>
      <c r="C20" s="1"/>
      <c r="D20" s="1"/>
      <c r="E20" s="1"/>
      <c r="F20" s="1"/>
      <c r="G20" s="1"/>
      <c r="H20" s="1"/>
      <c r="I20" s="1"/>
    </row>
    <row r="21" spans="1:9" x14ac:dyDescent="0.25">
      <c r="A21" s="1"/>
      <c r="B21" s="1"/>
      <c r="C21" s="1"/>
      <c r="D21" s="1"/>
      <c r="E21" s="1"/>
      <c r="F21" s="1"/>
      <c r="G21" s="1"/>
      <c r="H21" s="1"/>
      <c r="I21" s="1"/>
    </row>
    <row r="22" spans="1:9" x14ac:dyDescent="0.25">
      <c r="A22" s="1"/>
      <c r="B22" s="1"/>
      <c r="C22" s="1"/>
      <c r="D22" s="1"/>
      <c r="E22" s="1"/>
      <c r="F22" s="1"/>
      <c r="G22" s="1"/>
      <c r="H22" s="1"/>
      <c r="I22" s="1"/>
    </row>
    <row r="23" spans="1:9" x14ac:dyDescent="0.25">
      <c r="A23" s="1"/>
      <c r="B23" s="36" t="s">
        <v>68</v>
      </c>
      <c r="C23" s="36"/>
      <c r="D23" s="36"/>
      <c r="E23" s="36"/>
      <c r="F23" s="36"/>
      <c r="G23" s="1"/>
      <c r="H23" s="1"/>
      <c r="I23" s="1"/>
    </row>
    <row r="24" spans="1:9" x14ac:dyDescent="0.25">
      <c r="A24" s="1"/>
      <c r="B24" s="1"/>
      <c r="C24" s="1"/>
      <c r="D24" s="1"/>
      <c r="E24" s="1"/>
      <c r="F24" s="1"/>
      <c r="G24" s="1"/>
      <c r="H24" s="1"/>
      <c r="I24" s="1"/>
    </row>
    <row r="25" spans="1:9" x14ac:dyDescent="0.25">
      <c r="A25" s="1"/>
      <c r="B25" s="1"/>
      <c r="C25" s="1"/>
      <c r="D25" s="1"/>
      <c r="E25" s="1"/>
      <c r="F25" s="1"/>
      <c r="G25" s="1"/>
      <c r="H25" s="1"/>
      <c r="I25" s="1"/>
    </row>
    <row r="26" spans="1:9" x14ac:dyDescent="0.25">
      <c r="A26" s="1"/>
      <c r="B26" s="1"/>
      <c r="C26" s="1"/>
      <c r="D26" s="1"/>
      <c r="E26" s="1"/>
      <c r="F26" s="1"/>
      <c r="G26" s="1"/>
      <c r="H26" s="1"/>
      <c r="I26" s="1"/>
    </row>
    <row r="27" spans="1:9" x14ac:dyDescent="0.25">
      <c r="A27" s="1"/>
      <c r="B27" s="37" t="s">
        <v>69</v>
      </c>
      <c r="C27" s="37"/>
      <c r="D27" s="37"/>
      <c r="E27" s="37"/>
      <c r="F27" s="38"/>
      <c r="G27" s="1"/>
      <c r="H27" s="149" t="s">
        <v>67</v>
      </c>
      <c r="I27" s="149"/>
    </row>
    <row r="28" spans="1:9" x14ac:dyDescent="0.25">
      <c r="A28" s="1"/>
      <c r="B28" s="1"/>
      <c r="C28" s="1"/>
      <c r="D28" s="1"/>
      <c r="E28" s="1"/>
      <c r="F28" s="1"/>
      <c r="G28" s="1"/>
      <c r="H28" s="1"/>
      <c r="I28" s="1"/>
    </row>
  </sheetData>
  <sheetProtection algorithmName="SHA-512" hashValue="K94o+6OUrxPVFTKw9+ZK04sT1Kca/7ZqeJjr8+ipW2DBV5oV1Je8xLKGNNn3x+/j7b1XrzVBbUbJSJerdP2ndg==" saltValue="JXBAKCuu2xHcoClgzCXdMA==" spinCount="100000" sheet="1" objects="1" scenarios="1" selectLockedCells="1" selectUnlockedCells="1"/>
  <mergeCells count="8">
    <mergeCell ref="H18:I18"/>
    <mergeCell ref="H27:I27"/>
    <mergeCell ref="B1:I1"/>
    <mergeCell ref="B2:I2"/>
    <mergeCell ref="B6:I6"/>
    <mergeCell ref="B8:I8"/>
    <mergeCell ref="B4:I4"/>
    <mergeCell ref="B10:F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Q 3 Z H 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Q 3 Z H 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N 2 R 0 4 o i k e 4 D g A A A B E A A A A T A B w A R m 9 y b X V s Y X M v U 2 V j d G l v b j E u b S C i G A A o o B Q A A A A A A A A A A A A A A A A A A A A A A A A A A A A r T k 0 u y c z P U w i G 0 I b W A F B L A Q I t A B Q A A g A I A E N 2 R 0 4 d N C w y p w A A A P k A A A A S A A A A A A A A A A A A A A A A A A A A A A B D b 2 5 m a W c v U G F j a 2 F n Z S 5 4 b W x Q S w E C L Q A U A A I A C A B D d k d O D 8 r p q 6 Q A A A D p A A A A E w A A A A A A A A A A A A A A A A D z A A A A W 0 N v b n R l b n R f V H l w Z X N d L n h t b F B L A Q I t A B Q A A g A I A E N 2 R 0 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o b X p 6 p w V b S 4 E 6 M V q j f s Z o A A A A A A I A A A A A A A N m A A D A A A A A E A A A A K C R o X a U d o M v g B l 8 L X w 7 Z b k A A A A A B I A A A K A A A A A Q A A A A O d m d 8 7 g 9 u 7 d D 5 C 5 2 z 2 W t d V A A A A B 5 P i a U 0 t x W / j v D K 4 Y j W E / C q F Y 2 j L k 9 H 2 m M 4 N o Z U c 6 W 7 F R 0 m Q E l B h C 2 Z m X E K g W C J Z G Q 3 s t G E z 4 c Q 5 4 a H l / + + s S u l T w A E U t U B 3 w K S K 9 A t V E s F B Q A A A C V A K C b 1 i 6 x l H 0 B Z Z j X c I q 4 i f K U a 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1CE5F6F9157C84FA364B9E8B69FBDBF" ma:contentTypeVersion="12" ma:contentTypeDescription="Create a new document." ma:contentTypeScope="" ma:versionID="2ab08529747259a962360f61eee5901f">
  <xsd:schema xmlns:xsd="http://www.w3.org/2001/XMLSchema" xmlns:xs="http://www.w3.org/2001/XMLSchema" xmlns:p="http://schemas.microsoft.com/office/2006/metadata/properties" xmlns:ns3="6daa47b3-a578-4b42-aeff-379902a492e0" xmlns:ns4="fba29419-5ba1-4ae5-9d5d-b14343a46d74" targetNamespace="http://schemas.microsoft.com/office/2006/metadata/properties" ma:root="true" ma:fieldsID="3f1f9dbfbc73d045010d342b085bceb5" ns3:_="" ns4:_="">
    <xsd:import namespace="6daa47b3-a578-4b42-aeff-379902a492e0"/>
    <xsd:import namespace="fba29419-5ba1-4ae5-9d5d-b14343a46d7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aa47b3-a578-4b42-aeff-379902a492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a29419-5ba1-4ae5-9d5d-b14343a46d7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0922CF-35DA-46A9-B34D-78F5E0D8FE62}">
  <ds:schemaRefs>
    <ds:schemaRef ds:uri="http://schemas.microsoft.com/DataMashup"/>
  </ds:schemaRefs>
</ds:datastoreItem>
</file>

<file path=customXml/itemProps2.xml><?xml version="1.0" encoding="utf-8"?>
<ds:datastoreItem xmlns:ds="http://schemas.openxmlformats.org/officeDocument/2006/customXml" ds:itemID="{C316F172-B443-408A-AD91-F3DFEECE3C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aa47b3-a578-4b42-aeff-379902a492e0"/>
    <ds:schemaRef ds:uri="fba29419-5ba1-4ae5-9d5d-b14343a46d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1B61A3-4249-4EE8-92A8-08E8E7054006}">
  <ds:schemaRefs>
    <ds:schemaRef ds:uri="http://schemas.microsoft.com/sharepoint/v3/contenttype/forms"/>
  </ds:schemaRefs>
</ds:datastoreItem>
</file>

<file path=customXml/itemProps4.xml><?xml version="1.0" encoding="utf-8"?>
<ds:datastoreItem xmlns:ds="http://schemas.openxmlformats.org/officeDocument/2006/customXml" ds:itemID="{F4E9C8B5-2EE2-4489-B5CB-827CF24DB0F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Proposed Budget </vt:lpstr>
      <vt:lpstr>Funding Sources DV</vt:lpstr>
      <vt:lpstr>Funding Sources SA</vt:lpstr>
      <vt:lpstr>Signature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Capel, Anna E</dc:creator>
  <cp:lastModifiedBy>Capel, Anna E</cp:lastModifiedBy>
  <cp:lastPrinted>2019-02-12T15:41:02Z</cp:lastPrinted>
  <dcterms:created xsi:type="dcterms:W3CDTF">2019-02-06T19:38:43Z</dcterms:created>
  <dcterms:modified xsi:type="dcterms:W3CDTF">2020-02-27T18:55:38Z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0x01010051CE5F6F9157C84FA364B9E8B69FBDBF</vt:lpwstr>
  </property>
</Properties>
</file>