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8295" activeTab="0"/>
  </bookViews>
  <sheets>
    <sheet name="County" sheetId="1" r:id="rId1"/>
    <sheet name="Business" sheetId="2" r:id="rId2"/>
  </sheets>
  <definedNames>
    <definedName name="_xlnm.Print_Area" localSheetId="1">'Business'!$A$1:$K$80</definedName>
    <definedName name="_xlnm.Print_Area" localSheetId="0">'County'!$A$1:$K$78</definedName>
  </definedNames>
  <calcPr fullCalcOnLoad="1"/>
</workbook>
</file>

<file path=xl/sharedStrings.xml><?xml version="1.0" encoding="utf-8"?>
<sst xmlns="http://schemas.openxmlformats.org/spreadsheetml/2006/main" count="279" uniqueCount="240">
  <si>
    <t>County</t>
  </si>
  <si>
    <t>Gross
Collections*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</si>
  <si>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</si>
  <si>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</si>
  <si>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</si>
  <si>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</si>
  <si>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</si>
  <si>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</si>
  <si>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</si>
  <si>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</si>
  <si>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</si>
  <si>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</si>
  <si>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</si>
  <si>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</si>
  <si>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</si>
  <si>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</si>
  <si>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</si>
  <si>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</si>
  <si>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</si>
  <si>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</si>
  <si>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</si>
  <si>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</si>
  <si>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</si>
  <si>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</si>
  <si>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</si>
  <si>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</si>
  <si>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</si>
  <si>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</si>
  <si>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</si>
  <si>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</si>
  <si>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</si>
  <si>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</si>
  <si>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</si>
  <si>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</si>
  <si>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</si>
  <si>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</si>
  <si>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</si>
  <si>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</si>
  <si>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</si>
  <si>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</si>
  <si>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</si>
  <si>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</si>
  <si>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</si>
  <si>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</si>
  <si>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</si>
  <si>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</si>
  <si>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</si>
  <si>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</si>
  <si>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</si>
  <si>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</si>
  <si>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</si>
  <si>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</si>
  <si>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</si>
  <si>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</si>
  <si>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</si>
  <si>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</si>
  <si>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</si>
  <si>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</si>
  <si>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</si>
  <si>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</si>
  <si>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</si>
  <si>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</si>
  <si>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</si>
  <si>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</si>
  <si>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</si>
  <si>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</si>
  <si>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</si>
  <si>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</si>
  <si>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</si>
  <si>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</si>
  <si>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</si>
  <si>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</si>
  <si>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</si>
  <si>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</si>
  <si>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</si>
  <si>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</si>
  <si>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</si>
  <si>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</si>
  <si>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</si>
  <si>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</si>
  <si>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</si>
  <si>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</si>
  <si>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</si>
  <si>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</si>
  <si>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</si>
  <si>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</si>
  <si>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</si>
  <si>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</si>
  <si>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</si>
  <si>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</si>
  <si>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</si>
  <si>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</si>
  <si>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</si>
  <si>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</si>
  <si>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</si>
  <si>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</si>
  <si>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</si>
  <si>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</si>
  <si>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</si>
  <si>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</si>
  <si>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</si>
  <si>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</si>
  <si>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Foreign</t>
  </si>
  <si>
    <t>TOTALS</t>
  </si>
  <si>
    <t>Type of business</t>
  </si>
  <si>
    <t>101 Boot and shoe stores</t>
  </si>
  <si>
    <t>102 Clothing stores</t>
  </si>
  <si>
    <t>103 Furriers</t>
  </si>
  <si>
    <t>106 Shoe repair shops</t>
  </si>
  <si>
    <t>107 Others</t>
  </si>
  <si>
    <t>201 Motor vehicle dealers</t>
  </si>
  <si>
    <t>202 Service stations</t>
  </si>
  <si>
    <t>203 Garages</t>
  </si>
  <si>
    <t>204 Motorcycle and bicycle dealers</t>
  </si>
  <si>
    <t>205 Automotive supply stores</t>
  </si>
  <si>
    <t>206 Others</t>
  </si>
  <si>
    <t>207 Oil and petroleum products dealers</t>
  </si>
  <si>
    <t>301 Bakeries</t>
  </si>
  <si>
    <t>302 Candy and confectionery stores</t>
  </si>
  <si>
    <t>303 Dairies and dairy bars</t>
  </si>
  <si>
    <t>304 Grocery stores, meat markets, etc.</t>
  </si>
  <si>
    <t>305 Vending machine operators; drink stands</t>
  </si>
  <si>
    <t xml:space="preserve">306 Restaurants, cafeterias, grills, </t>
  </si>
  <si>
    <t>307 Others</t>
  </si>
  <si>
    <t>308 Taverns, nightclubs, etc.</t>
  </si>
  <si>
    <t>401 Furniture stores</t>
  </si>
  <si>
    <t>501 Department stores</t>
  </si>
  <si>
    <t xml:space="preserve">502 Drugstores; drug and medical </t>
  </si>
  <si>
    <t>503 Dry goods stores; fabric and yarn shops</t>
  </si>
  <si>
    <t>504 Farm implement and supply stores</t>
  </si>
  <si>
    <t>506 Hardware stores</t>
  </si>
  <si>
    <t xml:space="preserve">507 Jewelry stores; watch and clock </t>
  </si>
  <si>
    <t>508 Leather and leather goods stores</t>
  </si>
  <si>
    <t>509 Industrial machinery and supply dealers</t>
  </si>
  <si>
    <t>510 Secondhand goods stores; flea markets</t>
  </si>
  <si>
    <t>511 Sporting goods stores; toy shops</t>
  </si>
  <si>
    <t>512 Variety stores; 5 &amp; 10 specialty stores</t>
  </si>
  <si>
    <t>513 Others</t>
  </si>
  <si>
    <t>514 Paint, wallpaper, and glass stores</t>
  </si>
  <si>
    <t>515 Pawn shops; army surplus stores, etc.</t>
  </si>
  <si>
    <t>516 Road building equipment and supply dealers</t>
  </si>
  <si>
    <t>517 Gift and novelty shops; coin dealers</t>
  </si>
  <si>
    <t>209 Manufactured home (mobile home) dealers</t>
  </si>
  <si>
    <t xml:space="preserve">402 Household appliance dealers and </t>
  </si>
  <si>
    <t>403 Musical merchandise dealers</t>
  </si>
  <si>
    <t>405 Others</t>
  </si>
  <si>
    <t>407 Antique dealers; interior decorators</t>
  </si>
  <si>
    <t>408 Upholstery shops; floor covering dealers</t>
  </si>
  <si>
    <t>$</t>
  </si>
  <si>
    <t xml:space="preserve">       farmers, manufacturers, laundries;</t>
  </si>
  <si>
    <t xml:space="preserve">       other - 1%</t>
  </si>
  <si>
    <t xml:space="preserve">       snack bars, etc.</t>
  </si>
  <si>
    <t xml:space="preserve">       repair services</t>
  </si>
  <si>
    <t xml:space="preserve">       and fixture dealers</t>
  </si>
  <si>
    <t xml:space="preserve">       supply houses</t>
  </si>
  <si>
    <t xml:space="preserve">       repair shops</t>
  </si>
  <si>
    <t>Grand Total - All Groups</t>
  </si>
  <si>
    <t>601 Sheet metal shops; steel fabricators</t>
  </si>
  <si>
    <t>602 Building hardware and machine stores</t>
  </si>
  <si>
    <t>603 Building material dealers</t>
  </si>
  <si>
    <t>604 Cabinet shops</t>
  </si>
  <si>
    <t xml:space="preserve">       supply dealers</t>
  </si>
  <si>
    <t>606 Monument and tombstone dealers</t>
  </si>
  <si>
    <t>607 Others</t>
  </si>
  <si>
    <t>608 Storm window and door dealers</t>
  </si>
  <si>
    <t xml:space="preserve">701 Beauty and barber shops and </t>
  </si>
  <si>
    <t>702 Bookstores, school supply stores</t>
  </si>
  <si>
    <t>703 Newsstands</t>
  </si>
  <si>
    <t xml:space="preserve">704 Coal, wood, fuel oil, and bottled </t>
  </si>
  <si>
    <t xml:space="preserve">       gas dealers</t>
  </si>
  <si>
    <t>705 Feed stores, millers, hatcheries</t>
  </si>
  <si>
    <t>706 Florists and nurseries</t>
  </si>
  <si>
    <t>707 Airplane dealers</t>
  </si>
  <si>
    <t>708 Hotels, motels, cottage rentals, etc.</t>
  </si>
  <si>
    <t>709 Office machine and supply dealers</t>
  </si>
  <si>
    <t>710 Funeral homes</t>
  </si>
  <si>
    <t>711 Others</t>
  </si>
  <si>
    <t>712 Photographers, artists, photofinishers</t>
  </si>
  <si>
    <t xml:space="preserve">       engravers, etc.</t>
  </si>
  <si>
    <t>713 Printers, publishers, blueprinters,</t>
  </si>
  <si>
    <t>714 Laundries, dry cleaners, etc.</t>
  </si>
  <si>
    <t>715 Hospitals, physicians, veterinarians, etc.</t>
  </si>
  <si>
    <t>716 Boat and marine supply dealers</t>
  </si>
  <si>
    <t xml:space="preserve"> </t>
  </si>
  <si>
    <t>718 Chemical, janitorial supplies and paper</t>
  </si>
  <si>
    <t xml:space="preserve">       products dealers</t>
  </si>
  <si>
    <t>719 Machine shops; locksmiths, etc.</t>
  </si>
  <si>
    <t xml:space="preserve">North Carolina Department of Revenue
</t>
  </si>
  <si>
    <t>Raleigh, North Carolina 27640</t>
  </si>
  <si>
    <t>Collections*</t>
  </si>
  <si>
    <t xml:space="preserve">Gross    </t>
  </si>
  <si>
    <t xml:space="preserve"> Gross      </t>
  </si>
  <si>
    <t>009 Farm, mill, laundry machinery; fuel to</t>
  </si>
  <si>
    <t>208 Tire dealers, recappers and repairers</t>
  </si>
  <si>
    <t xml:space="preserve">404 Industrial, office and store furniture </t>
  </si>
  <si>
    <t>505 Discount stores; general stores</t>
  </si>
  <si>
    <t xml:space="preserve">605 Electrical, plumbing and heating </t>
  </si>
  <si>
    <t>717 Pet, hobby and craft shops</t>
  </si>
  <si>
    <t>8% Hwy. Use Tax - Motor Vehicle Leasing</t>
  </si>
  <si>
    <t>Data are compiled from reports and remittances made by taxpayers, and are classified according to sales and use tax registration numbers.  Detail data from this</t>
  </si>
  <si>
    <t>8% Hwy. use tax</t>
  </si>
  <si>
    <t>001 Manufactured homes - 2%</t>
  </si>
  <si>
    <t>Total Retail Sales and Use Group</t>
  </si>
  <si>
    <t xml:space="preserve">  satellite, &amp; liquor</t>
  </si>
  <si>
    <t>004 Modular Homes - 2.5%</t>
  </si>
  <si>
    <t>1%, 2%, 2.5% and 3% Tax Group</t>
  </si>
  <si>
    <t>MONTHLY REPORT OF STATE SALES AND USE TAX GROSS COLLECTIONS AND TAXABLE SALES</t>
  </si>
  <si>
    <t>TABLE 1.  STATE SALES AND USE TAX:  GROSS COLLECTIONS AND TAXABLE SALES BY COUNTIES</t>
  </si>
  <si>
    <t xml:space="preserve">report may not be directly comparable to that in reports for other months because of corrections in registration numbers affecting collections and taxable sales </t>
  </si>
  <si>
    <t>Taxable</t>
  </si>
  <si>
    <t>Utility services, cable,</t>
  </si>
  <si>
    <t>002 Airplanes, boats - 3%</t>
  </si>
  <si>
    <t>Utility Services, Cable, Satellite and Liquor -</t>
  </si>
  <si>
    <t xml:space="preserve"> ♠ Amounts shown are total taxable sales reported on sales </t>
  </si>
  <si>
    <t>Taxable Sales♠</t>
  </si>
  <si>
    <t>Sales♠</t>
  </si>
  <si>
    <t xml:space="preserve"> ─ Sales not tabulated.</t>
  </si>
  <si>
    <t>104 Men's clothing &amp; accessory stores</t>
  </si>
  <si>
    <t>105 Women's clothing &amp; accessory stores</t>
  </si>
  <si>
    <t>406 Awning and blinds dealers</t>
  </si>
  <si>
    <t xml:space="preserve">     include sales from prior periods.</t>
  </si>
  <si>
    <t xml:space="preserve">    including collections of penalties, interest, and sales and use tax.</t>
  </si>
  <si>
    <t>TABLE 2.  STATE SALES AND USE TAX:  GROSS COLLECTIONS AND TAXABLE SALES BY TYPES OF BUSINESSES</t>
  </si>
  <si>
    <t>Apparel Group - 5.75%</t>
  </si>
  <si>
    <t>Automotive Group - 5.75%</t>
  </si>
  <si>
    <t>Furniture Group - 5.75%</t>
  </si>
  <si>
    <t>General Merchandise Group - 5.75%</t>
  </si>
  <si>
    <t>Lumber &amp; Building Material Group - 5.75%</t>
  </si>
  <si>
    <t>Unclassified Group - 5.75%</t>
  </si>
  <si>
    <t>Food Group - 5.75%</t>
  </si>
  <si>
    <r>
      <t xml:space="preserve">within the business and county classifications, and changes in the sales and use tax law.  </t>
    </r>
    <r>
      <rPr>
        <b/>
        <sz val="8"/>
        <rFont val="Times New Roman"/>
        <family val="1"/>
      </rPr>
      <t>NO</t>
    </r>
    <r>
      <rPr>
        <sz val="8"/>
        <rFont val="Times New Roman"/>
        <family val="1"/>
      </rPr>
      <t xml:space="preserve"> county sales and use taxes are included in this report.</t>
    </r>
  </si>
  <si>
    <t xml:space="preserve">       2.83%, 3% and 8%</t>
  </si>
  <si>
    <t xml:space="preserve">   -           </t>
  </si>
  <si>
    <t>─</t>
  </si>
  <si>
    <t>January 2011 Report</t>
  </si>
  <si>
    <r>
      <t xml:space="preserve"> *</t>
    </r>
    <r>
      <rPr>
        <sz val="8"/>
        <rFont val="Times New Roman"/>
        <family val="1"/>
      </rPr>
      <t xml:space="preserve"> Gross collections reported during the month of January 2011, </t>
    </r>
  </si>
  <si>
    <t xml:space="preserve">    primarily in December 2010, but may include sales from prior periods.</t>
  </si>
  <si>
    <t xml:space="preserve">  * Gross collections reported during the month of January 2011, including collections of penalties, interest, and sales and use tax.</t>
  </si>
  <si>
    <t xml:space="preserve">  ♠ Amounts shown are total taxable sales reported on sales and use tax returns submitted during  January 2011.  Data reflect sales primarily in December 2010, but may </t>
  </si>
  <si>
    <t xml:space="preserve">    and use tax returns submitted during January 2011.  Data reflect sales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</si>
</sst>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#,##0;[Red]#,##0"/>
  </numFmts>
  <fonts count="44">
    <font>
      <sz val="10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"/>
      <family val="1"/>
    </font>
    <font>
      <sz val="7"/>
      <name val="Times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165" fontId="4" fillId="0" borderId="0" xfId="44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 locked="0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5" fontId="4" fillId="0" borderId="0" xfId="44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42" fontId="4" fillId="0" borderId="0" xfId="0" applyNumberFormat="1" applyFont="1" applyAlignment="1" applyProtection="1">
      <alignment/>
      <protection locked="0"/>
    </xf>
    <xf numFmtId="42" fontId="4" fillId="0" borderId="1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164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37" fontId="5" fillId="0" borderId="0" xfId="0" applyNumberFormat="1" applyFont="1" applyBorder="1" applyAlignment="1" applyProtection="1">
      <alignment horizontal="left" vertical="center"/>
      <protection/>
    </xf>
    <xf numFmtId="37" fontId="5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>
      <alignment horizontal="right" vertical="center"/>
    </xf>
    <xf numFmtId="37" fontId="4" fillId="0" borderId="0" xfId="0" applyNumberFormat="1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7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quotePrefix="1">
      <alignment horizontal="right" vertical="center"/>
    </xf>
    <xf numFmtId="37" fontId="4" fillId="0" borderId="0" xfId="0" applyNumberFormat="1" applyFont="1" applyAlignment="1" applyProtection="1">
      <alignment horizontal="right"/>
      <protection/>
    </xf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3" fontId="5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7" fontId="5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37" fontId="5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37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 quotePrefix="1">
      <alignment horizontal="right" vertical="center"/>
      <protection locked="0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justify" vertical="top"/>
    </xf>
    <xf numFmtId="37" fontId="4" fillId="0" borderId="10" xfId="0" applyNumberFormat="1" applyFont="1" applyBorder="1" applyAlignment="1" applyProtection="1">
      <alignment horizontal="left"/>
      <protection/>
    </xf>
    <xf numFmtId="165" fontId="4" fillId="0" borderId="10" xfId="44" applyNumberFormat="1" applyFont="1" applyBorder="1" applyAlignment="1" applyProtection="1">
      <alignment/>
      <protection locked="0"/>
    </xf>
    <xf numFmtId="37" fontId="4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3" fontId="5" fillId="0" borderId="0" xfId="0" applyNumberFormat="1" applyFont="1" applyAlignment="1">
      <alignment vertical="center"/>
    </xf>
    <xf numFmtId="37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37" fontId="5" fillId="0" borderId="10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7"/>
  <sheetViews>
    <sheetView tabSelected="1" zoomScalePageLayoutView="0" workbookViewId="0" topLeftCell="A1">
      <selection activeCell="A5" sqref="A5"/>
    </sheetView>
  </sheetViews>
  <sheetFormatPr defaultColWidth="9.33203125" defaultRowHeight="12.75"/>
  <cols>
    <col min="1" max="1" width="10.83203125" style="4" customWidth="1"/>
    <col min="2" max="2" width="7.83203125" style="4" customWidth="1"/>
    <col min="3" max="3" width="10.83203125" style="4" bestFit="1" customWidth="1"/>
    <col min="4" max="4" width="7.83203125" style="4" customWidth="1"/>
    <col min="5" max="5" width="11.83203125" style="4" bestFit="1" customWidth="1"/>
    <col min="6" max="6" width="7.83203125" style="4" customWidth="1"/>
    <col min="7" max="7" width="10.83203125" style="4" customWidth="1"/>
    <col min="8" max="8" width="7.83203125" style="4" customWidth="1"/>
    <col min="9" max="9" width="14.5" style="4" bestFit="1" customWidth="1"/>
    <col min="10" max="10" width="7.83203125" style="4" customWidth="1"/>
    <col min="11" max="11" width="16" style="4" bestFit="1" customWidth="1"/>
    <col min="12" max="12" width="9.33203125" style="4" customWidth="1"/>
    <col min="13" max="15" width="13.5" style="4" bestFit="1" customWidth="1"/>
    <col min="16" max="16384" width="9.33203125" style="4" customWidth="1"/>
  </cols>
  <sheetData>
    <row r="1" spans="1:11" ht="14.25" customHeight="1">
      <c r="A1" s="88" t="s">
        <v>206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9.75" customHeight="1">
      <c r="A2" s="21" t="s">
        <v>199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9.75" customHeight="1">
      <c r="A3" s="21" t="s">
        <v>208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9.75" customHeight="1">
      <c r="A4" s="21" t="s">
        <v>230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9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2.75" customHeight="1">
      <c r="A6" s="88" t="s">
        <v>207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9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s="11" customFormat="1" ht="12.75" customHeight="1">
      <c r="A8" s="89" t="s">
        <v>234</v>
      </c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3:11" ht="10.5" customHeight="1">
      <c r="C9" s="18" t="s">
        <v>190</v>
      </c>
      <c r="E9" s="76" t="s">
        <v>209</v>
      </c>
      <c r="I9" s="18" t="s">
        <v>191</v>
      </c>
      <c r="K9" s="76" t="s">
        <v>209</v>
      </c>
    </row>
    <row r="10" spans="1:11" ht="9.75" customHeight="1">
      <c r="A10" s="7" t="s">
        <v>0</v>
      </c>
      <c r="B10" s="24"/>
      <c r="C10" s="25" t="s">
        <v>189</v>
      </c>
      <c r="D10" s="7"/>
      <c r="E10" s="79" t="s">
        <v>215</v>
      </c>
      <c r="F10" s="7"/>
      <c r="G10" s="7" t="s">
        <v>0</v>
      </c>
      <c r="H10" s="7"/>
      <c r="I10" s="25" t="s">
        <v>189</v>
      </c>
      <c r="J10" s="7"/>
      <c r="K10" s="79" t="s">
        <v>215</v>
      </c>
    </row>
    <row r="11" spans="1:11" ht="3.75" customHeight="1">
      <c r="A11" s="26"/>
      <c r="B11" s="27"/>
      <c r="C11" s="28"/>
      <c r="D11" s="26"/>
      <c r="E11" s="28"/>
      <c r="F11" s="26"/>
      <c r="G11" s="26"/>
      <c r="H11" s="26"/>
      <c r="I11" s="28"/>
      <c r="J11" s="26"/>
      <c r="K11" s="28"/>
    </row>
    <row r="12" spans="1:11" ht="11.25" customHeight="1">
      <c r="A12" s="2" t="s">
        <v>2</v>
      </c>
      <c r="B12" s="17" t="s">
        <v>148</v>
      </c>
      <c r="C12" s="5">
        <v>8853199.16999995</v>
      </c>
      <c r="D12" s="59" t="s">
        <v>148</v>
      </c>
      <c r="E12" s="5">
        <v>153344339.0100001</v>
      </c>
      <c r="G12" s="2" t="s">
        <v>57</v>
      </c>
      <c r="H12" s="18" t="s">
        <v>148</v>
      </c>
      <c r="I12" s="5">
        <v>1656350.1899999985</v>
      </c>
      <c r="J12" s="59" t="s">
        <v>148</v>
      </c>
      <c r="K12" s="5">
        <v>28726097.149999954</v>
      </c>
    </row>
    <row r="13" spans="1:11" ht="9.75" customHeight="1">
      <c r="A13" s="2" t="s">
        <v>3</v>
      </c>
      <c r="B13" s="3"/>
      <c r="C13" s="5">
        <v>787898.4600000012</v>
      </c>
      <c r="D13" s="21"/>
      <c r="E13" s="5">
        <v>13679994.080000008</v>
      </c>
      <c r="G13" s="2" t="s">
        <v>58</v>
      </c>
      <c r="I13" s="5">
        <v>376229.70000000036</v>
      </c>
      <c r="J13" s="21"/>
      <c r="K13" s="5">
        <v>6527131.859999997</v>
      </c>
    </row>
    <row r="14" spans="1:11" ht="9.75" customHeight="1">
      <c r="A14" s="2" t="s">
        <v>4</v>
      </c>
      <c r="B14" s="3"/>
      <c r="C14" s="5">
        <v>335913.6199999992</v>
      </c>
      <c r="D14" s="21"/>
      <c r="E14" s="5">
        <v>5817028.720000005</v>
      </c>
      <c r="G14" s="2" t="s">
        <v>59</v>
      </c>
      <c r="I14" s="5">
        <v>1036562.5600000002</v>
      </c>
      <c r="J14" s="21"/>
      <c r="K14" s="5">
        <v>17926070.889999997</v>
      </c>
    </row>
    <row r="15" spans="1:11" ht="9.75" customHeight="1">
      <c r="A15" s="2" t="s">
        <v>5</v>
      </c>
      <c r="B15" s="3"/>
      <c r="C15" s="5">
        <v>628525.3099999995</v>
      </c>
      <c r="D15" s="21"/>
      <c r="E15" s="5">
        <v>10908279.489999967</v>
      </c>
      <c r="G15" s="2" t="s">
        <v>60</v>
      </c>
      <c r="I15" s="5">
        <v>1240255.6400000001</v>
      </c>
      <c r="J15" s="21"/>
      <c r="K15" s="5">
        <v>21553514.55999997</v>
      </c>
    </row>
    <row r="16" spans="1:11" ht="9.75" customHeight="1">
      <c r="A16" s="2" t="s">
        <v>6</v>
      </c>
      <c r="B16" s="3"/>
      <c r="C16" s="5">
        <v>958728.5600000018</v>
      </c>
      <c r="D16" s="21"/>
      <c r="E16" s="5">
        <v>16545271.709999988</v>
      </c>
      <c r="G16" s="2" t="s">
        <v>61</v>
      </c>
      <c r="I16" s="5">
        <v>81536783.35999991</v>
      </c>
      <c r="J16" s="21"/>
      <c r="K16" s="5">
        <v>1415701557.5799997</v>
      </c>
    </row>
    <row r="17" spans="1:11" ht="9.75" customHeight="1">
      <c r="A17" s="2" t="s">
        <v>7</v>
      </c>
      <c r="B17" s="3"/>
      <c r="C17" s="5">
        <v>982802.8299999994</v>
      </c>
      <c r="D17" s="21"/>
      <c r="E17" s="5">
        <v>16978160.500000004</v>
      </c>
      <c r="G17" s="2" t="s">
        <v>62</v>
      </c>
      <c r="I17" s="5">
        <v>665037.5700000009</v>
      </c>
      <c r="J17" s="21"/>
      <c r="K17" s="5">
        <v>11580307.090000024</v>
      </c>
    </row>
    <row r="18" spans="1:11" ht="9.75" customHeight="1">
      <c r="A18" s="2" t="s">
        <v>8</v>
      </c>
      <c r="B18" s="3"/>
      <c r="C18" s="5">
        <v>2216165.429999999</v>
      </c>
      <c r="D18" s="21"/>
      <c r="E18" s="5">
        <v>38516599.610000044</v>
      </c>
      <c r="G18" s="2" t="s">
        <v>63</v>
      </c>
      <c r="I18" s="5">
        <v>711337.9499999986</v>
      </c>
      <c r="J18" s="21"/>
      <c r="K18" s="5">
        <v>12328885.990000002</v>
      </c>
    </row>
    <row r="19" spans="1:11" ht="9.75" customHeight="1">
      <c r="A19" s="2" t="s">
        <v>9</v>
      </c>
      <c r="B19" s="3"/>
      <c r="C19" s="5">
        <v>394101.2400000003</v>
      </c>
      <c r="D19" s="21"/>
      <c r="E19" s="5">
        <v>6841115.039999995</v>
      </c>
      <c r="G19" s="2" t="s">
        <v>64</v>
      </c>
      <c r="I19" s="5">
        <v>4922076.72000001</v>
      </c>
      <c r="J19" s="21"/>
      <c r="K19" s="5">
        <v>85577048.75999972</v>
      </c>
    </row>
    <row r="20" spans="1:11" ht="9.75" customHeight="1">
      <c r="A20" s="2" t="s">
        <v>10</v>
      </c>
      <c r="B20" s="3"/>
      <c r="C20" s="5">
        <v>930011.4000000014</v>
      </c>
      <c r="D20" s="21"/>
      <c r="E20" s="5">
        <v>16125865.35000001</v>
      </c>
      <c r="G20" s="2" t="s">
        <v>65</v>
      </c>
      <c r="I20" s="5">
        <v>5331975.260000011</v>
      </c>
      <c r="J20" s="21"/>
      <c r="K20" s="5">
        <v>92982400.09</v>
      </c>
    </row>
    <row r="21" spans="1:11" ht="9.75" customHeight="1">
      <c r="A21" s="2" t="s">
        <v>11</v>
      </c>
      <c r="B21" s="3"/>
      <c r="C21" s="5">
        <v>4111225.139999993</v>
      </c>
      <c r="D21" s="21"/>
      <c r="E21" s="5">
        <v>71170718.04999992</v>
      </c>
      <c r="G21" s="2" t="s">
        <v>66</v>
      </c>
      <c r="I21" s="5">
        <v>16146801.10000001</v>
      </c>
      <c r="J21" s="21"/>
      <c r="K21" s="5">
        <v>280396354.7799997</v>
      </c>
    </row>
    <row r="22" spans="1:11" ht="6" customHeight="1">
      <c r="A22" s="2"/>
      <c r="B22" s="3"/>
      <c r="C22" s="3"/>
      <c r="D22" s="21"/>
      <c r="E22" s="5"/>
      <c r="G22" s="2"/>
      <c r="I22" s="8"/>
      <c r="J22" s="21"/>
      <c r="K22" s="9"/>
    </row>
    <row r="23" spans="1:11" ht="9.75" customHeight="1">
      <c r="A23" s="2" t="s">
        <v>12</v>
      </c>
      <c r="B23" s="3"/>
      <c r="C23" s="5">
        <v>18145438.059999928</v>
      </c>
      <c r="D23" s="21"/>
      <c r="E23" s="5">
        <v>313903267.69000196</v>
      </c>
      <c r="G23" s="2" t="s">
        <v>67</v>
      </c>
      <c r="I23" s="5">
        <v>494121.92000000045</v>
      </c>
      <c r="J23" s="21"/>
      <c r="K23" s="5">
        <v>8631985.939999994</v>
      </c>
    </row>
    <row r="24" spans="1:11" ht="9.75" customHeight="1">
      <c r="A24" s="2" t="s">
        <v>13</v>
      </c>
      <c r="B24" s="3"/>
      <c r="C24" s="5">
        <v>2845647.4100000085</v>
      </c>
      <c r="D24" s="21"/>
      <c r="E24" s="5">
        <v>49541561.21</v>
      </c>
      <c r="G24" s="2" t="s">
        <v>68</v>
      </c>
      <c r="I24" s="5">
        <v>8233928.939999986</v>
      </c>
      <c r="J24" s="21"/>
      <c r="K24" s="5">
        <v>143236394.33999982</v>
      </c>
    </row>
    <row r="25" spans="1:11" ht="9.75" customHeight="1">
      <c r="A25" s="2" t="s">
        <v>14</v>
      </c>
      <c r="B25" s="3"/>
      <c r="C25" s="5">
        <v>12975343.310000043</v>
      </c>
      <c r="D25" s="21"/>
      <c r="E25" s="5">
        <v>225568148.1300004</v>
      </c>
      <c r="G25" s="2" t="s">
        <v>69</v>
      </c>
      <c r="I25" s="5">
        <v>5777948.9599999925</v>
      </c>
      <c r="J25" s="21"/>
      <c r="K25" s="5">
        <v>100228086.42999966</v>
      </c>
    </row>
    <row r="26" spans="1:11" ht="9.75" customHeight="1">
      <c r="A26" s="2" t="s">
        <v>15</v>
      </c>
      <c r="B26" s="3"/>
      <c r="C26" s="5">
        <v>2526554.7699999996</v>
      </c>
      <c r="D26" s="21"/>
      <c r="E26" s="5">
        <v>44036580.970000006</v>
      </c>
      <c r="G26" s="2" t="s">
        <v>70</v>
      </c>
      <c r="I26" s="5">
        <v>726362.8599999998</v>
      </c>
      <c r="J26" s="21"/>
      <c r="K26" s="5">
        <v>12652422.629999975</v>
      </c>
    </row>
    <row r="27" spans="1:11" ht="9.75" customHeight="1">
      <c r="A27" s="2" t="s">
        <v>16</v>
      </c>
      <c r="B27" s="3"/>
      <c r="C27" s="5">
        <v>374434.06999999954</v>
      </c>
      <c r="D27" s="21"/>
      <c r="E27" s="5">
        <v>6520909.979999995</v>
      </c>
      <c r="G27" s="2" t="s">
        <v>71</v>
      </c>
      <c r="I27" s="5">
        <v>2064345.009999997</v>
      </c>
      <c r="J27" s="21"/>
      <c r="K27" s="5">
        <v>35832027.80000005</v>
      </c>
    </row>
    <row r="28" spans="1:11" ht="9.75" customHeight="1">
      <c r="A28" s="2" t="s">
        <v>17</v>
      </c>
      <c r="B28" s="3"/>
      <c r="C28" s="5">
        <v>3613291.959999999</v>
      </c>
      <c r="D28" s="21"/>
      <c r="E28" s="5">
        <v>63049789.33999995</v>
      </c>
      <c r="G28" s="2" t="s">
        <v>72</v>
      </c>
      <c r="I28" s="5">
        <v>1092048.1500000004</v>
      </c>
      <c r="J28" s="21"/>
      <c r="K28" s="5">
        <v>18980635.240000047</v>
      </c>
    </row>
    <row r="29" spans="1:11" ht="9.75" customHeight="1">
      <c r="A29" s="2" t="s">
        <v>18</v>
      </c>
      <c r="B29" s="3"/>
      <c r="C29" s="5">
        <v>272725.4700000006</v>
      </c>
      <c r="D29" s="21"/>
      <c r="E29" s="5">
        <v>4697895.460000004</v>
      </c>
      <c r="G29" s="2" t="s">
        <v>73</v>
      </c>
      <c r="I29" s="5">
        <v>223884.08000000007</v>
      </c>
      <c r="J29" s="21"/>
      <c r="K29" s="5">
        <v>3905312.0100000026</v>
      </c>
    </row>
    <row r="30" spans="1:11" ht="9.75" customHeight="1">
      <c r="A30" s="2" t="s">
        <v>19</v>
      </c>
      <c r="B30" s="3"/>
      <c r="C30" s="5">
        <v>10878293.839999981</v>
      </c>
      <c r="D30" s="21"/>
      <c r="E30" s="5">
        <v>189047913.28000015</v>
      </c>
      <c r="G30" s="2" t="s">
        <v>74</v>
      </c>
      <c r="I30" s="5">
        <v>1476241.8299999991</v>
      </c>
      <c r="J30" s="21"/>
      <c r="K30" s="5">
        <v>25664020.849999934</v>
      </c>
    </row>
    <row r="31" spans="1:11" ht="9.75" customHeight="1">
      <c r="A31" s="2" t="s">
        <v>20</v>
      </c>
      <c r="B31" s="3"/>
      <c r="C31" s="5">
        <v>2107332.859999995</v>
      </c>
      <c r="D31" s="21"/>
      <c r="E31" s="5">
        <v>36514663.34999986</v>
      </c>
      <c r="G31" s="2" t="s">
        <v>75</v>
      </c>
      <c r="I31" s="5">
        <v>10007418.699999975</v>
      </c>
      <c r="J31" s="21"/>
      <c r="K31" s="5">
        <v>173979219.12000042</v>
      </c>
    </row>
    <row r="32" spans="1:11" ht="9.75" customHeight="1">
      <c r="A32" s="2" t="s">
        <v>21</v>
      </c>
      <c r="B32" s="3"/>
      <c r="C32" s="5">
        <v>1197074.0700000015</v>
      </c>
      <c r="D32" s="21"/>
      <c r="E32" s="5">
        <v>20819791.109999985</v>
      </c>
      <c r="G32" s="2" t="s">
        <v>76</v>
      </c>
      <c r="I32" s="5">
        <v>413967.2999999994</v>
      </c>
      <c r="J32" s="21"/>
      <c r="K32" s="5">
        <v>7193604.340000011</v>
      </c>
    </row>
    <row r="33" spans="3:11" ht="6" customHeight="1">
      <c r="C33" s="21"/>
      <c r="D33" s="21"/>
      <c r="E33" s="21"/>
      <c r="J33" s="21"/>
      <c r="K33" s="21"/>
    </row>
    <row r="34" spans="1:11" ht="9.75" customHeight="1">
      <c r="A34" s="2" t="s">
        <v>22</v>
      </c>
      <c r="B34" s="3"/>
      <c r="C34" s="5">
        <v>506414.42000000074</v>
      </c>
      <c r="D34" s="21"/>
      <c r="E34" s="5">
        <v>8795785.579999993</v>
      </c>
      <c r="G34" s="2" t="s">
        <v>77</v>
      </c>
      <c r="I34" s="5">
        <v>5053371.429999992</v>
      </c>
      <c r="J34" s="21"/>
      <c r="K34" s="5">
        <v>87603917.32000002</v>
      </c>
    </row>
    <row r="35" spans="1:11" ht="9.75" customHeight="1">
      <c r="A35" s="2" t="s">
        <v>23</v>
      </c>
      <c r="B35" s="3"/>
      <c r="C35" s="5">
        <v>253188.84000000014</v>
      </c>
      <c r="D35" s="21"/>
      <c r="E35" s="5">
        <v>4373328.949999997</v>
      </c>
      <c r="G35" s="2" t="s">
        <v>78</v>
      </c>
      <c r="I35" s="5">
        <v>1704095.3400000008</v>
      </c>
      <c r="J35" s="21"/>
      <c r="K35" s="5">
        <v>29685500.829999954</v>
      </c>
    </row>
    <row r="36" spans="1:11" ht="9.75" customHeight="1">
      <c r="A36" s="2" t="s">
        <v>24</v>
      </c>
      <c r="B36" s="3"/>
      <c r="C36" s="5">
        <v>3651750.0099999933</v>
      </c>
      <c r="D36" s="21"/>
      <c r="E36" s="5">
        <v>63368298.46000021</v>
      </c>
      <c r="G36" s="2" t="s">
        <v>79</v>
      </c>
      <c r="I36" s="5">
        <v>4443520.440000008</v>
      </c>
      <c r="J36" s="21"/>
      <c r="K36" s="5">
        <v>77688364.32999985</v>
      </c>
    </row>
    <row r="37" spans="1:11" ht="9.75" customHeight="1">
      <c r="A37" s="2" t="s">
        <v>25</v>
      </c>
      <c r="B37" s="3"/>
      <c r="C37" s="5">
        <v>1730596.5500000021</v>
      </c>
      <c r="D37" s="21"/>
      <c r="E37" s="5">
        <v>30051697.310000017</v>
      </c>
      <c r="G37" s="2" t="s">
        <v>80</v>
      </c>
      <c r="I37" s="5">
        <v>2955630.9099999955</v>
      </c>
      <c r="J37" s="21"/>
      <c r="K37" s="5">
        <v>51327128.76999991</v>
      </c>
    </row>
    <row r="38" spans="1:11" ht="9.75" customHeight="1">
      <c r="A38" s="2" t="s">
        <v>26</v>
      </c>
      <c r="B38" s="3"/>
      <c r="C38" s="5">
        <v>4618388.700000002</v>
      </c>
      <c r="D38" s="21"/>
      <c r="E38" s="5">
        <v>80101094.32999979</v>
      </c>
      <c r="G38" s="2" t="s">
        <v>81</v>
      </c>
      <c r="I38" s="5">
        <v>5498988.089999979</v>
      </c>
      <c r="J38" s="21"/>
      <c r="K38" s="5">
        <v>95479014.28999974</v>
      </c>
    </row>
    <row r="39" spans="1:11" ht="9.75" customHeight="1">
      <c r="A39" s="2" t="s">
        <v>27</v>
      </c>
      <c r="B39" s="3"/>
      <c r="C39" s="5">
        <v>19546583.54000001</v>
      </c>
      <c r="D39" s="21"/>
      <c r="E39" s="5">
        <v>339487188.8699994</v>
      </c>
      <c r="G39" s="2" t="s">
        <v>82</v>
      </c>
      <c r="I39" s="5">
        <v>2440119.399999992</v>
      </c>
      <c r="J39" s="21"/>
      <c r="K39" s="5">
        <v>42468992.70999999</v>
      </c>
    </row>
    <row r="40" spans="1:11" ht="9.75" customHeight="1">
      <c r="A40" s="2" t="s">
        <v>28</v>
      </c>
      <c r="B40" s="3"/>
      <c r="C40" s="5">
        <v>663181.56</v>
      </c>
      <c r="D40" s="21"/>
      <c r="E40" s="5">
        <v>11428668.100000016</v>
      </c>
      <c r="G40" s="2" t="s">
        <v>83</v>
      </c>
      <c r="I40" s="5">
        <v>2126542.4999999944</v>
      </c>
      <c r="J40" s="21"/>
      <c r="K40" s="5">
        <v>36947106.78999995</v>
      </c>
    </row>
    <row r="41" spans="1:11" ht="9.75" customHeight="1">
      <c r="A41" s="2" t="s">
        <v>29</v>
      </c>
      <c r="B41" s="3"/>
      <c r="C41" s="5">
        <v>2536404.820000007</v>
      </c>
      <c r="D41" s="21"/>
      <c r="E41" s="5">
        <v>44027219.10999997</v>
      </c>
      <c r="G41" s="2" t="s">
        <v>84</v>
      </c>
      <c r="I41" s="5">
        <v>1337137.7600000019</v>
      </c>
      <c r="J41" s="21"/>
      <c r="K41" s="5">
        <v>23434721.659999955</v>
      </c>
    </row>
    <row r="42" spans="1:11" ht="9.75" customHeight="1">
      <c r="A42" s="2" t="s">
        <v>30</v>
      </c>
      <c r="B42" s="3"/>
      <c r="C42" s="5">
        <v>4698975.020000018</v>
      </c>
      <c r="D42" s="21"/>
      <c r="E42" s="5">
        <v>81552982.23999962</v>
      </c>
      <c r="G42" s="2" t="s">
        <v>85</v>
      </c>
      <c r="I42" s="5">
        <v>2311581.6799999955</v>
      </c>
      <c r="J42" s="21"/>
      <c r="K42" s="5">
        <v>41089782.699999996</v>
      </c>
    </row>
    <row r="43" spans="1:11" ht="9.75" customHeight="1">
      <c r="A43" s="2" t="s">
        <v>31</v>
      </c>
      <c r="B43" s="3"/>
      <c r="C43" s="5">
        <v>1199609.9100000025</v>
      </c>
      <c r="D43" s="21"/>
      <c r="E43" s="5">
        <v>20863920.249999993</v>
      </c>
      <c r="G43" s="2" t="s">
        <v>86</v>
      </c>
      <c r="I43" s="5">
        <v>904120.1600000034</v>
      </c>
      <c r="J43" s="21"/>
      <c r="K43" s="5">
        <v>15658024.540000005</v>
      </c>
    </row>
    <row r="44" spans="1:11" ht="6" customHeight="1">
      <c r="A44" s="2"/>
      <c r="B44" s="3"/>
      <c r="C44" s="3"/>
      <c r="D44" s="21"/>
      <c r="E44" s="5"/>
      <c r="G44" s="2"/>
      <c r="I44" s="8"/>
      <c r="J44" s="21"/>
      <c r="K44" s="9"/>
    </row>
    <row r="45" spans="1:11" ht="9.75" customHeight="1">
      <c r="A45" s="2" t="s">
        <v>32</v>
      </c>
      <c r="B45" s="3"/>
      <c r="C45" s="5">
        <v>1496403.8200000008</v>
      </c>
      <c r="D45" s="21"/>
      <c r="E45" s="5">
        <v>25858471.34000004</v>
      </c>
      <c r="G45" s="2" t="s">
        <v>87</v>
      </c>
      <c r="I45" s="5">
        <v>4073651.4700000035</v>
      </c>
      <c r="J45" s="21"/>
      <c r="K45" s="5">
        <v>70837460.94999997</v>
      </c>
    </row>
    <row r="46" spans="1:11" ht="9.75" customHeight="1">
      <c r="A46" s="2" t="s">
        <v>33</v>
      </c>
      <c r="B46" s="3"/>
      <c r="C46" s="5">
        <v>23931948.89999996</v>
      </c>
      <c r="D46" s="21"/>
      <c r="E46" s="5">
        <v>416150221.1600029</v>
      </c>
      <c r="G46" s="2" t="s">
        <v>88</v>
      </c>
      <c r="I46" s="5">
        <v>370198.41000000027</v>
      </c>
      <c r="J46" s="21"/>
      <c r="K46" s="5">
        <v>6453508.130000005</v>
      </c>
    </row>
    <row r="47" spans="1:11" ht="9.75" customHeight="1">
      <c r="A47" s="2" t="s">
        <v>34</v>
      </c>
      <c r="B47" s="3"/>
      <c r="C47" s="5">
        <v>1594626.3799999955</v>
      </c>
      <c r="D47" s="21"/>
      <c r="E47" s="5">
        <v>27759162.149999946</v>
      </c>
      <c r="G47" s="2" t="s">
        <v>89</v>
      </c>
      <c r="I47" s="5">
        <v>1105179.4300000018</v>
      </c>
      <c r="J47" s="21"/>
      <c r="K47" s="5">
        <v>19063639.20999997</v>
      </c>
    </row>
    <row r="48" spans="1:11" ht="9.75" customHeight="1">
      <c r="A48" s="2" t="s">
        <v>35</v>
      </c>
      <c r="B48" s="3"/>
      <c r="C48" s="5">
        <v>23891470.040000014</v>
      </c>
      <c r="D48" s="21"/>
      <c r="E48" s="5">
        <v>414884964.29000235</v>
      </c>
      <c r="G48" s="2" t="s">
        <v>90</v>
      </c>
      <c r="I48" s="5">
        <v>12980.850000000033</v>
      </c>
      <c r="J48" s="21"/>
      <c r="K48" s="5">
        <v>343102.6400000004</v>
      </c>
    </row>
    <row r="49" spans="1:11" ht="9.75" customHeight="1">
      <c r="A49" s="2" t="s">
        <v>36</v>
      </c>
      <c r="B49" s="3"/>
      <c r="C49" s="5">
        <v>1415118.4700000016</v>
      </c>
      <c r="D49" s="21"/>
      <c r="E49" s="5">
        <v>24614372.219999965</v>
      </c>
      <c r="G49" s="2" t="s">
        <v>91</v>
      </c>
      <c r="I49" s="5">
        <v>6350082.000000006</v>
      </c>
      <c r="J49" s="21"/>
      <c r="K49" s="5">
        <v>110050802.6599998</v>
      </c>
    </row>
    <row r="50" spans="1:11" ht="9.75" customHeight="1">
      <c r="A50" s="2" t="s">
        <v>37</v>
      </c>
      <c r="B50" s="3"/>
      <c r="C50" s="5">
        <v>9036370.039999973</v>
      </c>
      <c r="D50" s="21"/>
      <c r="E50" s="5">
        <v>156908585.71000123</v>
      </c>
      <c r="G50" s="2" t="s">
        <v>92</v>
      </c>
      <c r="I50" s="5">
        <v>1880308.5099999998</v>
      </c>
      <c r="J50" s="21"/>
      <c r="K50" s="5">
        <v>33017079.239999987</v>
      </c>
    </row>
    <row r="51" spans="1:11" ht="9.75" customHeight="1">
      <c r="A51" s="2" t="s">
        <v>38</v>
      </c>
      <c r="B51" s="3"/>
      <c r="C51" s="5">
        <v>132549.49</v>
      </c>
      <c r="D51" s="21"/>
      <c r="E51" s="5">
        <v>2308050.8700000006</v>
      </c>
      <c r="G51" s="2" t="s">
        <v>93</v>
      </c>
      <c r="I51" s="5">
        <v>62116847.40999978</v>
      </c>
      <c r="J51" s="21"/>
      <c r="K51" s="5">
        <v>1078394088.710006</v>
      </c>
    </row>
    <row r="52" spans="1:11" ht="9.75" customHeight="1">
      <c r="A52" s="2" t="s">
        <v>39</v>
      </c>
      <c r="B52" s="3"/>
      <c r="C52" s="5">
        <v>160805.80999999982</v>
      </c>
      <c r="D52" s="21"/>
      <c r="E52" s="5">
        <v>2777382.1599999997</v>
      </c>
      <c r="G52" s="2" t="s">
        <v>94</v>
      </c>
      <c r="I52" s="5">
        <v>315539.57</v>
      </c>
      <c r="J52" s="21"/>
      <c r="K52" s="5">
        <v>5481231.84</v>
      </c>
    </row>
    <row r="53" spans="1:14" ht="9.75" customHeight="1">
      <c r="A53" s="2" t="s">
        <v>40</v>
      </c>
      <c r="B53" s="3"/>
      <c r="C53" s="5">
        <v>1251935.6200000017</v>
      </c>
      <c r="D53" s="21"/>
      <c r="E53" s="5">
        <v>21696760.620000012</v>
      </c>
      <c r="G53" s="2" t="s">
        <v>95</v>
      </c>
      <c r="I53" s="5">
        <v>462633.30000000045</v>
      </c>
      <c r="J53" s="21"/>
      <c r="K53" s="5">
        <v>7949687.850000002</v>
      </c>
      <c r="N53" s="76"/>
    </row>
    <row r="54" spans="1:11" ht="9.75" customHeight="1">
      <c r="A54" s="2" t="s">
        <v>41</v>
      </c>
      <c r="B54" s="3"/>
      <c r="C54" s="5">
        <v>249078.49000000014</v>
      </c>
      <c r="D54" s="21"/>
      <c r="E54" s="5">
        <v>4266651.5899999915</v>
      </c>
      <c r="G54" s="2" t="s">
        <v>96</v>
      </c>
      <c r="I54" s="8">
        <v>3132837.629999995</v>
      </c>
      <c r="J54" s="21"/>
      <c r="K54" s="5">
        <v>54366834.53999992</v>
      </c>
    </row>
    <row r="55" spans="1:11" ht="6" customHeight="1">
      <c r="A55" s="2"/>
      <c r="B55" s="3"/>
      <c r="C55" s="3"/>
      <c r="D55" s="21"/>
      <c r="E55" s="5"/>
      <c r="G55" s="2"/>
      <c r="I55" s="21"/>
      <c r="J55" s="21"/>
      <c r="K55" s="9"/>
    </row>
    <row r="56" spans="1:11" ht="9.75" customHeight="1">
      <c r="A56" s="2" t="s">
        <v>42</v>
      </c>
      <c r="B56" s="3"/>
      <c r="C56" s="5">
        <v>30827768.15999993</v>
      </c>
      <c r="D56" s="21"/>
      <c r="E56" s="5">
        <v>535475320.71000206</v>
      </c>
      <c r="G56" s="2" t="s">
        <v>97</v>
      </c>
      <c r="I56" s="5">
        <v>5451999.1099999985</v>
      </c>
      <c r="J56" s="21"/>
      <c r="K56" s="5">
        <v>94839917.05999972</v>
      </c>
    </row>
    <row r="57" spans="1:11" ht="9.75" customHeight="1">
      <c r="A57" s="2" t="s">
        <v>43</v>
      </c>
      <c r="B57" s="3"/>
      <c r="C57" s="5">
        <v>2130038.69</v>
      </c>
      <c r="D57" s="21"/>
      <c r="E57" s="5">
        <v>37037068.6400001</v>
      </c>
      <c r="G57" s="2" t="s">
        <v>98</v>
      </c>
      <c r="I57" s="5">
        <v>2487567.5900000082</v>
      </c>
      <c r="J57" s="21"/>
      <c r="K57" s="5">
        <v>43188514.68999997</v>
      </c>
    </row>
    <row r="58" spans="1:15" ht="9.75" customHeight="1">
      <c r="A58" s="2" t="s">
        <v>44</v>
      </c>
      <c r="B58" s="3"/>
      <c r="C58" s="5">
        <v>3107400.7099999906</v>
      </c>
      <c r="D58" s="21"/>
      <c r="E58" s="5">
        <v>54172534.42999989</v>
      </c>
      <c r="G58" s="2" t="s">
        <v>99</v>
      </c>
      <c r="I58" s="5">
        <v>3957731.99</v>
      </c>
      <c r="J58" s="21"/>
      <c r="K58" s="5">
        <v>68690816.87000003</v>
      </c>
      <c r="M58" s="77"/>
      <c r="N58" s="77"/>
      <c r="O58" s="77"/>
    </row>
    <row r="59" spans="1:15" ht="9.75" customHeight="1">
      <c r="A59" s="2" t="s">
        <v>45</v>
      </c>
      <c r="B59" s="3"/>
      <c r="C59" s="5">
        <v>2951214.980000001</v>
      </c>
      <c r="D59" s="21"/>
      <c r="E59" s="5">
        <v>51241252.940000094</v>
      </c>
      <c r="G59" s="2" t="s">
        <v>100</v>
      </c>
      <c r="I59" s="5">
        <v>808214.1999999994</v>
      </c>
      <c r="J59" s="21"/>
      <c r="K59" s="5">
        <v>14031771.420000006</v>
      </c>
      <c r="M59" s="77"/>
      <c r="N59" s="77"/>
      <c r="O59" s="77"/>
    </row>
    <row r="60" spans="1:11" ht="9.75" customHeight="1">
      <c r="A60" s="2" t="s">
        <v>46</v>
      </c>
      <c r="B60" s="3"/>
      <c r="C60" s="5">
        <v>4137592.610000001</v>
      </c>
      <c r="D60" s="21"/>
      <c r="E60" s="5">
        <v>71662870.74999982</v>
      </c>
      <c r="G60" s="2" t="s">
        <v>101</v>
      </c>
      <c r="I60" s="5">
        <v>509680.0899999996</v>
      </c>
      <c r="J60" s="21"/>
      <c r="K60" s="5">
        <v>8855660.060000015</v>
      </c>
    </row>
    <row r="61" spans="1:11" ht="9.75" customHeight="1">
      <c r="A61" s="2" t="s">
        <v>47</v>
      </c>
      <c r="B61" s="3"/>
      <c r="C61" s="5">
        <v>1008998.6000000011</v>
      </c>
      <c r="D61" s="21"/>
      <c r="E61" s="5">
        <v>17537399.33000001</v>
      </c>
      <c r="G61" s="2" t="s">
        <v>102</v>
      </c>
      <c r="I61" s="5">
        <v>35554329.54000007</v>
      </c>
      <c r="J61" s="21"/>
      <c r="K61" s="5">
        <v>626666803.2699959</v>
      </c>
    </row>
    <row r="62" spans="1:11" ht="9.75" customHeight="1">
      <c r="A62" s="2" t="s">
        <v>48</v>
      </c>
      <c r="B62" s="3"/>
      <c r="C62" s="5">
        <v>1045958.0300000004</v>
      </c>
      <c r="D62" s="21"/>
      <c r="E62" s="5">
        <v>18567071.78000002</v>
      </c>
      <c r="G62" s="2" t="s">
        <v>210</v>
      </c>
      <c r="J62" s="22"/>
      <c r="K62" s="21"/>
    </row>
    <row r="63" spans="1:11" ht="9.75" customHeight="1">
      <c r="A63" s="2" t="s">
        <v>49</v>
      </c>
      <c r="B63" s="3"/>
      <c r="C63" s="5">
        <v>128009.64000000001</v>
      </c>
      <c r="D63" s="21"/>
      <c r="E63" s="5">
        <v>2222080.5699999984</v>
      </c>
      <c r="G63" s="4" t="s">
        <v>203</v>
      </c>
      <c r="I63" s="5">
        <v>86529697.82</v>
      </c>
      <c r="J63" s="22"/>
      <c r="K63" s="52" t="s">
        <v>232</v>
      </c>
    </row>
    <row r="64" spans="1:11" ht="9.75" customHeight="1">
      <c r="A64" s="2" t="s">
        <v>50</v>
      </c>
      <c r="B64" s="3"/>
      <c r="C64" s="5">
        <v>9266490.709999993</v>
      </c>
      <c r="D64" s="21"/>
      <c r="E64" s="5">
        <v>160744520.94000018</v>
      </c>
      <c r="G64" s="2" t="s">
        <v>200</v>
      </c>
      <c r="I64" s="5">
        <v>3934954.95</v>
      </c>
      <c r="J64" s="22"/>
      <c r="K64" s="52" t="s">
        <v>232</v>
      </c>
    </row>
    <row r="65" spans="1:10" ht="9.75" customHeight="1">
      <c r="A65" s="2" t="s">
        <v>51</v>
      </c>
      <c r="B65" s="3"/>
      <c r="C65" s="5">
        <v>1522552.5499999998</v>
      </c>
      <c r="D65" s="21"/>
      <c r="E65" s="5">
        <v>26423197.06000001</v>
      </c>
      <c r="G65" s="2"/>
      <c r="I65" s="5"/>
      <c r="J65" s="21"/>
    </row>
    <row r="66" spans="1:11" ht="6" customHeight="1">
      <c r="A66" s="2"/>
      <c r="B66" s="3"/>
      <c r="C66" s="3"/>
      <c r="D66" s="21"/>
      <c r="E66" s="5"/>
      <c r="I66" s="19"/>
      <c r="J66" s="21"/>
      <c r="K66" s="49"/>
    </row>
    <row r="67" spans="1:11" ht="9.75" customHeight="1">
      <c r="A67" s="2" t="s">
        <v>52</v>
      </c>
      <c r="B67" s="3"/>
      <c r="C67" s="5">
        <v>6679437.769999991</v>
      </c>
      <c r="D67" s="21"/>
      <c r="E67" s="5">
        <v>117062116.48000014</v>
      </c>
      <c r="I67" s="19"/>
      <c r="J67" s="21"/>
      <c r="K67" s="5"/>
    </row>
    <row r="68" spans="1:11" ht="9.75" customHeight="1">
      <c r="A68" s="2" t="s">
        <v>53</v>
      </c>
      <c r="B68" s="3"/>
      <c r="C68" s="5">
        <v>175142.31000000014</v>
      </c>
      <c r="D68" s="21"/>
      <c r="E68" s="5">
        <v>3043781.5300000017</v>
      </c>
      <c r="I68" s="19"/>
      <c r="J68" s="21"/>
      <c r="K68" s="21"/>
    </row>
    <row r="69" spans="1:11" ht="9.75" customHeight="1">
      <c r="A69" s="2" t="s">
        <v>54</v>
      </c>
      <c r="B69" s="3"/>
      <c r="C69" s="5">
        <v>3261488.38</v>
      </c>
      <c r="D69" s="21"/>
      <c r="E69" s="5">
        <v>56913167.50000002</v>
      </c>
      <c r="I69" s="20"/>
      <c r="J69" s="23"/>
      <c r="K69" s="23"/>
    </row>
    <row r="70" spans="1:11" ht="9.75" customHeight="1">
      <c r="A70" s="2" t="s">
        <v>55</v>
      </c>
      <c r="B70" s="3"/>
      <c r="C70" s="5">
        <v>2566790.209999996</v>
      </c>
      <c r="D70" s="21"/>
      <c r="E70" s="5">
        <v>44592521.289999865</v>
      </c>
      <c r="I70" s="19"/>
      <c r="J70" s="21"/>
      <c r="K70" s="21"/>
    </row>
    <row r="71" spans="1:13" ht="9.75" customHeight="1">
      <c r="A71" s="68" t="s">
        <v>56</v>
      </c>
      <c r="B71" s="69"/>
      <c r="C71" s="70">
        <v>2520583.6599999988</v>
      </c>
      <c r="D71" s="23"/>
      <c r="E71" s="70">
        <v>43992633.29999998</v>
      </c>
      <c r="F71" s="7"/>
      <c r="G71" s="71" t="s">
        <v>103</v>
      </c>
      <c r="H71" s="72" t="s">
        <v>148</v>
      </c>
      <c r="I71" s="87">
        <f>SUM(C12:C71)+SUM(I12:I61)+I63+I64</f>
        <v>640992793.7999995</v>
      </c>
      <c r="J71" s="73" t="s">
        <v>148</v>
      </c>
      <c r="K71" s="87">
        <f>SUM(E12:E71)+SUM(K12:K61)</f>
        <v>9572806785.17001</v>
      </c>
      <c r="L71" s="77"/>
      <c r="M71" s="77"/>
    </row>
    <row r="73" ht="11.25">
      <c r="A73" s="21" t="s">
        <v>237</v>
      </c>
    </row>
    <row r="74" ht="11.25">
      <c r="A74" s="21" t="s">
        <v>238</v>
      </c>
    </row>
    <row r="75" ht="11.25">
      <c r="A75" s="21" t="s">
        <v>220</v>
      </c>
    </row>
    <row r="76" ht="11.25">
      <c r="A76" s="4" t="s">
        <v>216</v>
      </c>
    </row>
    <row r="77" ht="9.75" customHeight="1"/>
    <row r="78" ht="4.5" customHeight="1"/>
    <row r="79" ht="11.25">
      <c r="B79" s="78"/>
    </row>
    <row r="80" ht="11.25">
      <c r="B80" s="78"/>
    </row>
    <row r="81" ht="11.25">
      <c r="B81" s="78"/>
    </row>
    <row r="82" ht="11.25">
      <c r="B82" s="78"/>
    </row>
    <row r="83" ht="11.25">
      <c r="B83" s="78"/>
    </row>
    <row r="84" ht="11.25">
      <c r="B84" s="78"/>
    </row>
    <row r="85" ht="11.25">
      <c r="B85" s="78"/>
    </row>
    <row r="86" ht="11.25">
      <c r="B86" s="78"/>
    </row>
    <row r="87" ht="11.25">
      <c r="B87" s="78"/>
    </row>
    <row r="88" ht="11.25">
      <c r="B88" s="78"/>
    </row>
    <row r="89" ht="11.25">
      <c r="B89" s="78"/>
    </row>
    <row r="90" ht="11.25">
      <c r="B90" s="78"/>
    </row>
    <row r="91" ht="11.25">
      <c r="B91" s="78"/>
    </row>
    <row r="92" ht="11.25">
      <c r="B92" s="78"/>
    </row>
    <row r="93" ht="11.25">
      <c r="B93" s="78"/>
    </row>
    <row r="94" ht="11.25">
      <c r="B94" s="78"/>
    </row>
    <row r="95" ht="11.25">
      <c r="B95" s="78"/>
    </row>
    <row r="96" ht="11.25">
      <c r="B96" s="78"/>
    </row>
    <row r="97" ht="11.25">
      <c r="B97" s="78"/>
    </row>
    <row r="98" ht="11.25">
      <c r="B98" s="78"/>
    </row>
    <row r="99" ht="11.25">
      <c r="B99" s="78"/>
    </row>
    <row r="100" ht="11.25">
      <c r="B100" s="78"/>
    </row>
    <row r="101" ht="11.25">
      <c r="B101" s="78"/>
    </row>
    <row r="102" ht="11.25">
      <c r="B102" s="78"/>
    </row>
    <row r="103" ht="11.25">
      <c r="B103" s="78"/>
    </row>
    <row r="104" ht="11.25">
      <c r="B104" s="78"/>
    </row>
    <row r="105" ht="11.25">
      <c r="B105" s="78"/>
    </row>
    <row r="106" ht="11.25">
      <c r="B106" s="78"/>
    </row>
    <row r="107" ht="11.25">
      <c r="B107" s="78"/>
    </row>
    <row r="108" ht="11.25">
      <c r="B108" s="78"/>
    </row>
    <row r="109" ht="11.25">
      <c r="B109" s="78"/>
    </row>
    <row r="110" ht="11.25">
      <c r="B110" s="78"/>
    </row>
    <row r="111" ht="11.25">
      <c r="B111" s="78"/>
    </row>
    <row r="112" ht="11.25">
      <c r="B112" s="78"/>
    </row>
    <row r="113" ht="11.25">
      <c r="B113" s="78"/>
    </row>
    <row r="114" ht="11.25">
      <c r="B114" s="78"/>
    </row>
    <row r="115" ht="11.25">
      <c r="B115" s="78"/>
    </row>
    <row r="116" ht="11.25">
      <c r="B116" s="78"/>
    </row>
    <row r="117" ht="11.25">
      <c r="B117" s="78"/>
    </row>
    <row r="118" ht="11.25">
      <c r="B118" s="78"/>
    </row>
    <row r="119" ht="11.25">
      <c r="B119" s="78"/>
    </row>
    <row r="120" ht="11.25">
      <c r="B120" s="78"/>
    </row>
    <row r="121" ht="11.25">
      <c r="B121" s="78"/>
    </row>
    <row r="122" ht="11.25">
      <c r="B122" s="78"/>
    </row>
    <row r="123" ht="11.25">
      <c r="B123" s="78"/>
    </row>
    <row r="124" ht="11.25">
      <c r="B124" s="78"/>
    </row>
    <row r="125" ht="11.25">
      <c r="B125" s="78"/>
    </row>
    <row r="126" ht="11.25">
      <c r="B126" s="78"/>
    </row>
    <row r="127" ht="11.25">
      <c r="B127" s="78"/>
    </row>
    <row r="128" ht="11.25">
      <c r="B128" s="78"/>
    </row>
    <row r="129" ht="11.25">
      <c r="B129" s="78"/>
    </row>
    <row r="130" ht="11.25">
      <c r="B130" s="78"/>
    </row>
    <row r="131" ht="11.25">
      <c r="B131" s="78"/>
    </row>
    <row r="132" ht="11.25">
      <c r="B132" s="78"/>
    </row>
    <row r="133" ht="11.25">
      <c r="B133" s="78"/>
    </row>
    <row r="134" ht="11.25">
      <c r="B134" s="78"/>
    </row>
    <row r="135" ht="11.25">
      <c r="B135" s="78"/>
    </row>
    <row r="136" ht="11.25">
      <c r="B136" s="78"/>
    </row>
    <row r="137" ht="11.25">
      <c r="B137" s="78"/>
    </row>
    <row r="138" ht="11.25">
      <c r="B138" s="78"/>
    </row>
    <row r="139" ht="11.25">
      <c r="B139" s="78"/>
    </row>
    <row r="140" ht="11.25">
      <c r="B140" s="78"/>
    </row>
    <row r="141" ht="11.25">
      <c r="B141" s="78"/>
    </row>
    <row r="142" ht="11.25">
      <c r="B142" s="78"/>
    </row>
    <row r="143" ht="11.25">
      <c r="B143" s="78"/>
    </row>
    <row r="144" ht="11.25">
      <c r="B144" s="78"/>
    </row>
    <row r="145" ht="11.25">
      <c r="B145" s="78"/>
    </row>
    <row r="146" ht="11.25">
      <c r="B146" s="78"/>
    </row>
    <row r="147" ht="11.25">
      <c r="B147" s="78"/>
    </row>
    <row r="148" ht="11.25">
      <c r="B148" s="78"/>
    </row>
    <row r="149" ht="11.25">
      <c r="B149" s="78"/>
    </row>
    <row r="150" ht="11.25">
      <c r="B150" s="78"/>
    </row>
    <row r="151" ht="11.25">
      <c r="B151" s="78"/>
    </row>
    <row r="152" ht="11.25">
      <c r="B152" s="78"/>
    </row>
    <row r="153" ht="11.25">
      <c r="B153" s="78"/>
    </row>
    <row r="154" ht="11.25">
      <c r="B154" s="78"/>
    </row>
    <row r="155" ht="11.25">
      <c r="B155" s="78"/>
    </row>
    <row r="156" ht="11.25">
      <c r="B156" s="78"/>
    </row>
    <row r="157" ht="11.25">
      <c r="B157" s="78"/>
    </row>
    <row r="158" ht="11.25">
      <c r="B158" s="78"/>
    </row>
    <row r="159" ht="11.25">
      <c r="B159" s="78"/>
    </row>
    <row r="160" ht="11.25">
      <c r="B160" s="78"/>
    </row>
    <row r="161" ht="11.25">
      <c r="B161" s="78"/>
    </row>
    <row r="162" ht="11.25">
      <c r="B162" s="78"/>
    </row>
    <row r="163" ht="11.25">
      <c r="B163" s="78"/>
    </row>
    <row r="164" ht="11.25">
      <c r="B164" s="78"/>
    </row>
    <row r="165" ht="11.25">
      <c r="B165" s="78"/>
    </row>
    <row r="166" ht="11.25">
      <c r="B166" s="78"/>
    </row>
    <row r="167" ht="11.25">
      <c r="B167" s="78"/>
    </row>
    <row r="168" ht="11.25">
      <c r="B168" s="78"/>
    </row>
    <row r="169" ht="11.25">
      <c r="B169" s="78"/>
    </row>
    <row r="170" ht="11.25">
      <c r="B170" s="78"/>
    </row>
    <row r="171" ht="11.25">
      <c r="B171" s="78"/>
    </row>
    <row r="172" ht="11.25">
      <c r="B172" s="78"/>
    </row>
    <row r="173" ht="11.25">
      <c r="B173" s="78"/>
    </row>
    <row r="174" ht="11.25">
      <c r="B174" s="78"/>
    </row>
    <row r="175" ht="11.25">
      <c r="B175" s="78"/>
    </row>
    <row r="176" ht="11.25">
      <c r="B176" s="78"/>
    </row>
    <row r="177" ht="11.25">
      <c r="B177" s="78"/>
    </row>
    <row r="178" ht="11.25">
      <c r="B178" s="78"/>
    </row>
    <row r="179" ht="11.25">
      <c r="B179" s="78"/>
    </row>
    <row r="180" ht="11.25">
      <c r="B180" s="78"/>
    </row>
    <row r="181" ht="11.25">
      <c r="B181" s="78"/>
    </row>
    <row r="182" ht="11.25">
      <c r="B182" s="78"/>
    </row>
    <row r="183" ht="11.25">
      <c r="B183" s="78"/>
    </row>
    <row r="184" ht="11.25">
      <c r="B184" s="78"/>
    </row>
    <row r="185" ht="11.25">
      <c r="B185" s="78"/>
    </row>
    <row r="186" ht="11.25">
      <c r="B186" s="78"/>
    </row>
    <row r="187" ht="11.25">
      <c r="B187" s="78"/>
    </row>
    <row r="188" ht="11.25">
      <c r="B188" s="78"/>
    </row>
    <row r="189" ht="11.25">
      <c r="B189" s="78"/>
    </row>
    <row r="190" ht="11.25">
      <c r="B190" s="78"/>
    </row>
    <row r="191" ht="11.25">
      <c r="B191" s="78"/>
    </row>
    <row r="192" ht="11.25">
      <c r="B192" s="78"/>
    </row>
    <row r="193" ht="11.25">
      <c r="B193" s="78"/>
    </row>
    <row r="194" ht="11.25">
      <c r="B194" s="78"/>
    </row>
    <row r="195" ht="11.25">
      <c r="B195" s="78"/>
    </row>
    <row r="196" ht="11.25">
      <c r="B196" s="78"/>
    </row>
    <row r="197" ht="11.25">
      <c r="B197" s="78"/>
    </row>
  </sheetData>
  <sheetProtection/>
  <mergeCells count="3">
    <mergeCell ref="A1:K1"/>
    <mergeCell ref="A8:K8"/>
    <mergeCell ref="A6:K6"/>
  </mergeCells>
  <printOptions horizontalCentered="1"/>
  <pageMargins left="0.25" right="0.25" top="0.2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="130" zoomScaleNormal="130" zoomScalePageLayoutView="0" workbookViewId="0" topLeftCell="A1">
      <selection activeCell="A2" sqref="A2:K2"/>
    </sheetView>
  </sheetViews>
  <sheetFormatPr defaultColWidth="8.16015625" defaultRowHeight="12.75"/>
  <cols>
    <col min="1" max="1" width="30.5" style="10" customWidth="1"/>
    <col min="2" max="2" width="1.3359375" style="10" customWidth="1"/>
    <col min="3" max="3" width="9.83203125" style="1" customWidth="1"/>
    <col min="4" max="4" width="1.3359375" style="0" customWidth="1"/>
    <col min="5" max="5" width="11.33203125" style="0" customWidth="1"/>
    <col min="6" max="6" width="1.83203125" style="0" customWidth="1"/>
    <col min="7" max="7" width="32.16015625" style="0" customWidth="1"/>
    <col min="8" max="8" width="1.3359375" style="0" customWidth="1"/>
    <col min="9" max="9" width="11.16015625" style="0" bestFit="1" customWidth="1"/>
    <col min="10" max="10" width="1.3359375" style="0" customWidth="1"/>
    <col min="11" max="11" width="12.66015625" style="0" bestFit="1" customWidth="1"/>
    <col min="12" max="12" width="3" style="0" customWidth="1"/>
    <col min="13" max="13" width="0.4921875" style="0" customWidth="1"/>
    <col min="14" max="14" width="2.33203125" style="0" customWidth="1"/>
  </cols>
  <sheetData>
    <row r="1" spans="1:11" ht="14.25" customHeight="1">
      <c r="A1" s="88" t="s">
        <v>222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80" customFormat="1" ht="13.5" customHeight="1">
      <c r="A2" s="90" t="s">
        <v>234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2" s="4" customFormat="1" ht="21.75" customHeight="1">
      <c r="A3" s="29" t="s">
        <v>104</v>
      </c>
      <c r="B3" s="30"/>
      <c r="C3" s="31" t="s">
        <v>1</v>
      </c>
      <c r="D3" s="32"/>
      <c r="E3" s="31" t="s">
        <v>214</v>
      </c>
      <c r="F3" s="32"/>
      <c r="G3" s="29" t="s">
        <v>104</v>
      </c>
      <c r="H3" s="32"/>
      <c r="I3" s="31" t="s">
        <v>1</v>
      </c>
      <c r="J3" s="32"/>
      <c r="K3" s="31" t="s">
        <v>214</v>
      </c>
      <c r="L3" s="26"/>
    </row>
    <row r="4" spans="1:2" s="35" customFormat="1" ht="3" customHeight="1">
      <c r="A4" s="33"/>
      <c r="B4" s="34"/>
    </row>
    <row r="5" spans="1:11" s="35" customFormat="1" ht="9" customHeight="1">
      <c r="A5" s="36" t="s">
        <v>205</v>
      </c>
      <c r="B5" s="54" t="s">
        <v>148</v>
      </c>
      <c r="C5" s="48">
        <f>SUM(C6:C11)</f>
        <v>726665.8599999999</v>
      </c>
      <c r="D5" s="60" t="s">
        <v>148</v>
      </c>
      <c r="E5" s="48">
        <f>SUM(E6:E11)</f>
        <v>30984892</v>
      </c>
      <c r="G5" s="37" t="s">
        <v>227</v>
      </c>
      <c r="H5" s="54" t="s">
        <v>148</v>
      </c>
      <c r="I5" s="48">
        <f>SUM(I6:I14)</f>
        <v>42299708.610000074</v>
      </c>
      <c r="J5" s="60" t="s">
        <v>148</v>
      </c>
      <c r="K5" s="48">
        <f>SUM(K6:K14)</f>
        <v>734455546.7400025</v>
      </c>
    </row>
    <row r="6" spans="1:11" s="35" customFormat="1" ht="9" customHeight="1">
      <c r="A6" s="39" t="s">
        <v>201</v>
      </c>
      <c r="B6" s="40"/>
      <c r="C6" s="49">
        <v>194495.13999999998</v>
      </c>
      <c r="D6" s="61"/>
      <c r="E6" s="49">
        <v>9724688</v>
      </c>
      <c r="G6" s="39" t="s">
        <v>157</v>
      </c>
      <c r="H6" s="40"/>
      <c r="I6" s="49">
        <v>2069094.9499999986</v>
      </c>
      <c r="J6" s="61"/>
      <c r="K6" s="53">
        <v>35870103.180000015</v>
      </c>
    </row>
    <row r="7" spans="1:11" s="35" customFormat="1" ht="9" customHeight="1">
      <c r="A7" s="39" t="s">
        <v>211</v>
      </c>
      <c r="B7" s="40"/>
      <c r="C7" s="49">
        <v>351382.54999999993</v>
      </c>
      <c r="D7" s="61"/>
      <c r="E7" s="49">
        <v>14036828</v>
      </c>
      <c r="G7" s="39" t="s">
        <v>158</v>
      </c>
      <c r="H7" s="40"/>
      <c r="I7" s="49">
        <v>511486.1200000002</v>
      </c>
      <c r="J7" s="61"/>
      <c r="K7" s="53">
        <v>8866967.129999995</v>
      </c>
    </row>
    <row r="8" spans="1:11" s="35" customFormat="1" ht="9" customHeight="1">
      <c r="A8" s="39" t="s">
        <v>204</v>
      </c>
      <c r="B8" s="40"/>
      <c r="C8" s="49">
        <v>179381.97999999995</v>
      </c>
      <c r="D8" s="61"/>
      <c r="E8" s="49">
        <v>7171667</v>
      </c>
      <c r="G8" s="39" t="s">
        <v>159</v>
      </c>
      <c r="H8" s="40"/>
      <c r="I8" s="49">
        <v>28139037.460000068</v>
      </c>
      <c r="J8" s="61"/>
      <c r="K8" s="53">
        <v>489056707.410002</v>
      </c>
    </row>
    <row r="9" spans="1:11" s="35" customFormat="1" ht="9" customHeight="1">
      <c r="A9" s="39" t="s">
        <v>192</v>
      </c>
      <c r="B9" s="40"/>
      <c r="C9" s="49"/>
      <c r="D9" s="61"/>
      <c r="E9" s="49"/>
      <c r="G9" s="39" t="s">
        <v>160</v>
      </c>
      <c r="H9" s="40"/>
      <c r="I9" s="49">
        <v>964625.0700000005</v>
      </c>
      <c r="J9" s="61"/>
      <c r="K9" s="53">
        <v>16907897.309999995</v>
      </c>
    </row>
    <row r="10" spans="1:11" s="35" customFormat="1" ht="9" customHeight="1">
      <c r="A10" s="39" t="s">
        <v>149</v>
      </c>
      <c r="B10" s="40"/>
      <c r="D10" s="61"/>
      <c r="E10" s="49"/>
      <c r="G10" s="39" t="s">
        <v>196</v>
      </c>
      <c r="H10" s="40"/>
      <c r="I10" s="49"/>
      <c r="J10" s="61"/>
      <c r="K10" s="53"/>
    </row>
    <row r="11" spans="1:11" s="35" customFormat="1" ht="9" customHeight="1">
      <c r="A11" s="39" t="s">
        <v>150</v>
      </c>
      <c r="B11" s="40"/>
      <c r="C11" s="85">
        <v>1406.1900000000003</v>
      </c>
      <c r="D11" s="61"/>
      <c r="E11" s="85">
        <v>51709</v>
      </c>
      <c r="G11" s="39" t="s">
        <v>161</v>
      </c>
      <c r="H11" s="40"/>
      <c r="I11" s="49">
        <v>8657388.490000002</v>
      </c>
      <c r="J11" s="61"/>
      <c r="K11" s="53">
        <v>149815112.78000048</v>
      </c>
    </row>
    <row r="12" spans="1:11" s="35" customFormat="1" ht="9" customHeight="1">
      <c r="A12" s="33"/>
      <c r="B12" s="41"/>
      <c r="C12" s="49"/>
      <c r="D12" s="61"/>
      <c r="E12" s="49"/>
      <c r="G12" s="39" t="s">
        <v>162</v>
      </c>
      <c r="H12" s="40"/>
      <c r="I12" s="49">
        <v>75407.71</v>
      </c>
      <c r="J12" s="61"/>
      <c r="K12" s="53">
        <v>1305856.3900000001</v>
      </c>
    </row>
    <row r="13" spans="1:11" s="35" customFormat="1" ht="9" customHeight="1">
      <c r="A13" s="42" t="s">
        <v>223</v>
      </c>
      <c r="B13" s="54" t="s">
        <v>148</v>
      </c>
      <c r="C13" s="84">
        <f>SUM(C14:C20)</f>
        <v>30249387.989999913</v>
      </c>
      <c r="D13" s="60" t="s">
        <v>148</v>
      </c>
      <c r="E13" s="84">
        <f>SUM(E14:E20)</f>
        <v>525482843.62</v>
      </c>
      <c r="G13" s="39" t="s">
        <v>163</v>
      </c>
      <c r="H13" s="40"/>
      <c r="I13" s="49">
        <v>1004179.1600000003</v>
      </c>
      <c r="J13" s="61"/>
      <c r="K13" s="53">
        <v>17453539.170000028</v>
      </c>
    </row>
    <row r="14" spans="1:11" s="35" customFormat="1" ht="9" customHeight="1">
      <c r="A14" s="39" t="s">
        <v>105</v>
      </c>
      <c r="B14" s="40"/>
      <c r="C14" s="49">
        <v>3736903.4100000006</v>
      </c>
      <c r="D14" s="61"/>
      <c r="E14" s="49">
        <v>64945105.81</v>
      </c>
      <c r="G14" s="39" t="s">
        <v>164</v>
      </c>
      <c r="H14" s="40"/>
      <c r="I14" s="49">
        <v>878489.6500000014</v>
      </c>
      <c r="J14" s="61"/>
      <c r="K14" s="53">
        <v>15179363.37000002</v>
      </c>
    </row>
    <row r="15" spans="1:11" s="35" customFormat="1" ht="9" customHeight="1">
      <c r="A15" s="39" t="s">
        <v>106</v>
      </c>
      <c r="B15" s="40"/>
      <c r="C15" s="49">
        <v>25234900.809999913</v>
      </c>
      <c r="D15" s="61"/>
      <c r="E15" s="49">
        <v>438417159.10999995</v>
      </c>
      <c r="G15" s="39"/>
      <c r="H15" s="41"/>
      <c r="I15" s="49"/>
      <c r="J15" s="61"/>
      <c r="K15" s="53"/>
    </row>
    <row r="16" spans="1:11" s="35" customFormat="1" ht="9" customHeight="1">
      <c r="A16" s="39" t="s">
        <v>107</v>
      </c>
      <c r="B16" s="40"/>
      <c r="C16" s="49">
        <v>39070.37</v>
      </c>
      <c r="D16" s="61"/>
      <c r="E16" s="49">
        <v>679481</v>
      </c>
      <c r="G16" s="37" t="s">
        <v>228</v>
      </c>
      <c r="H16" s="54" t="s">
        <v>148</v>
      </c>
      <c r="I16" s="48">
        <f>SUM(I17:I39)</f>
        <v>149052165.01000032</v>
      </c>
      <c r="J16" s="60" t="s">
        <v>148</v>
      </c>
      <c r="K16" s="48">
        <f>SUM(K17:K39)</f>
        <v>2587417120.6700068</v>
      </c>
    </row>
    <row r="17" spans="1:11" s="35" customFormat="1" ht="9" customHeight="1">
      <c r="A17" s="39" t="s">
        <v>217</v>
      </c>
      <c r="B17" s="40"/>
      <c r="C17" s="49">
        <v>48071.29</v>
      </c>
      <c r="D17" s="61"/>
      <c r="E17" s="49">
        <v>824490.89</v>
      </c>
      <c r="G17" s="39" t="s">
        <v>165</v>
      </c>
      <c r="H17" s="40"/>
      <c r="I17" s="49"/>
      <c r="J17" s="61"/>
      <c r="K17" s="53"/>
    </row>
    <row r="18" spans="1:11" s="35" customFormat="1" ht="9" customHeight="1">
      <c r="A18" s="39" t="s">
        <v>218</v>
      </c>
      <c r="B18" s="40"/>
      <c r="C18" s="49">
        <v>23541.099999999995</v>
      </c>
      <c r="D18" s="61"/>
      <c r="E18" s="49">
        <v>402748.93000000005</v>
      </c>
      <c r="G18" s="39" t="s">
        <v>161</v>
      </c>
      <c r="H18" s="40"/>
      <c r="I18" s="49">
        <v>1594893.1299999987</v>
      </c>
      <c r="J18" s="61"/>
      <c r="K18" s="53">
        <v>27652889.429999992</v>
      </c>
    </row>
    <row r="19" spans="1:11" s="35" customFormat="1" ht="9" customHeight="1">
      <c r="A19" s="39" t="s">
        <v>108</v>
      </c>
      <c r="B19" s="40"/>
      <c r="C19" s="49">
        <v>446947.49</v>
      </c>
      <c r="D19" s="61"/>
      <c r="E19" s="49">
        <v>7772836.47</v>
      </c>
      <c r="G19" s="39" t="s">
        <v>166</v>
      </c>
      <c r="H19" s="40"/>
      <c r="I19" s="49">
        <v>5300398.020000017</v>
      </c>
      <c r="J19" s="61"/>
      <c r="K19" s="53">
        <v>91997851.12000002</v>
      </c>
    </row>
    <row r="20" spans="1:11" s="35" customFormat="1" ht="9" customHeight="1">
      <c r="A20" s="39" t="s">
        <v>109</v>
      </c>
      <c r="B20" s="40"/>
      <c r="C20" s="49">
        <v>719953.5199999999</v>
      </c>
      <c r="D20" s="61"/>
      <c r="E20" s="49">
        <v>12441021.41</v>
      </c>
      <c r="G20" s="39" t="s">
        <v>167</v>
      </c>
      <c r="H20" s="40"/>
      <c r="I20" s="49">
        <v>605985.9099999999</v>
      </c>
      <c r="J20" s="61"/>
      <c r="K20" s="53">
        <v>10525909.550000004</v>
      </c>
    </row>
    <row r="21" spans="1:11" s="35" customFormat="1" ht="9" customHeight="1">
      <c r="A21" s="33"/>
      <c r="B21" s="41"/>
      <c r="C21" s="49"/>
      <c r="D21" s="61"/>
      <c r="E21" s="49"/>
      <c r="G21" s="39" t="s">
        <v>168</v>
      </c>
      <c r="H21" s="40"/>
      <c r="I21" s="49"/>
      <c r="J21" s="61"/>
      <c r="K21" s="53"/>
    </row>
    <row r="22" spans="1:11" s="35" customFormat="1" ht="9" customHeight="1">
      <c r="A22" s="42" t="s">
        <v>224</v>
      </c>
      <c r="B22" s="54" t="s">
        <v>148</v>
      </c>
      <c r="C22" s="48">
        <f>SUM(C23:C31)</f>
        <v>28771181.139999982</v>
      </c>
      <c r="D22" s="60" t="s">
        <v>148</v>
      </c>
      <c r="E22" s="48">
        <f>SUM(E23:E31)</f>
        <v>499108148.25999993</v>
      </c>
      <c r="G22" s="39" t="s">
        <v>169</v>
      </c>
      <c r="H22" s="40"/>
      <c r="I22" s="49">
        <v>5855579.79</v>
      </c>
      <c r="J22" s="61"/>
      <c r="K22" s="53">
        <v>101828639.3100001</v>
      </c>
    </row>
    <row r="23" spans="1:11" s="35" customFormat="1" ht="9" customHeight="1">
      <c r="A23" s="39" t="s">
        <v>110</v>
      </c>
      <c r="B23" s="40"/>
      <c r="C23" s="49">
        <v>4540951.150000006</v>
      </c>
      <c r="D23" s="61"/>
      <c r="E23" s="49">
        <v>79690740.80999991</v>
      </c>
      <c r="G23" s="39" t="s">
        <v>170</v>
      </c>
      <c r="H23" s="40"/>
      <c r="I23" s="49">
        <v>469843.7800000001</v>
      </c>
      <c r="J23" s="61"/>
      <c r="K23" s="53">
        <v>8160581.91</v>
      </c>
    </row>
    <row r="24" spans="1:11" s="35" customFormat="1" ht="9" customHeight="1">
      <c r="A24" s="39" t="s">
        <v>111</v>
      </c>
      <c r="B24" s="40"/>
      <c r="C24" s="49">
        <v>3849268.090000004</v>
      </c>
      <c r="D24" s="61"/>
      <c r="E24" s="49">
        <v>66707264.19000018</v>
      </c>
      <c r="G24" s="39" t="s">
        <v>171</v>
      </c>
      <c r="H24" s="40"/>
      <c r="I24" s="49">
        <v>1800956.519999998</v>
      </c>
      <c r="J24" s="61"/>
      <c r="K24" s="53">
        <v>30804585.309999935</v>
      </c>
    </row>
    <row r="25" spans="1:11" s="35" customFormat="1" ht="9" customHeight="1">
      <c r="A25" s="39" t="s">
        <v>112</v>
      </c>
      <c r="B25" s="40"/>
      <c r="C25" s="49">
        <v>2274485.120000001</v>
      </c>
      <c r="D25" s="61"/>
      <c r="E25" s="49">
        <v>39192906.11999998</v>
      </c>
      <c r="G25" s="39" t="s">
        <v>172</v>
      </c>
      <c r="H25" s="40"/>
      <c r="I25" s="49">
        <v>1878473.7699999996</v>
      </c>
      <c r="J25" s="61"/>
      <c r="K25" s="53">
        <v>32659551.91000001</v>
      </c>
    </row>
    <row r="26" spans="1:11" s="35" customFormat="1" ht="9" customHeight="1">
      <c r="A26" s="39" t="s">
        <v>113</v>
      </c>
      <c r="B26" s="40"/>
      <c r="C26" s="49">
        <v>857300.8199999997</v>
      </c>
      <c r="D26" s="61"/>
      <c r="E26" s="49">
        <v>14818978.32</v>
      </c>
      <c r="G26" s="39" t="s">
        <v>173</v>
      </c>
      <c r="H26" s="40"/>
      <c r="I26" s="49">
        <v>9105116.200000018</v>
      </c>
      <c r="J26" s="61"/>
      <c r="K26" s="53">
        <v>157724066.43000004</v>
      </c>
    </row>
    <row r="27" spans="1:11" s="35" customFormat="1" ht="9" customHeight="1">
      <c r="A27" s="39" t="s">
        <v>114</v>
      </c>
      <c r="B27" s="40"/>
      <c r="C27" s="49">
        <v>8408881.32999997</v>
      </c>
      <c r="D27" s="61"/>
      <c r="E27" s="49">
        <v>145523817.47999993</v>
      </c>
      <c r="G27" s="39" t="s">
        <v>174</v>
      </c>
      <c r="H27" s="40"/>
      <c r="I27" s="49">
        <v>18006568.54999998</v>
      </c>
      <c r="J27" s="61"/>
      <c r="K27" s="53">
        <v>312652613.91000086</v>
      </c>
    </row>
    <row r="28" spans="1:11" s="35" customFormat="1" ht="9" customHeight="1">
      <c r="A28" s="39" t="s">
        <v>115</v>
      </c>
      <c r="B28" s="40"/>
      <c r="C28" s="49">
        <v>1859726.2300000004</v>
      </c>
      <c r="D28" s="61"/>
      <c r="E28" s="49">
        <v>32248496.049999982</v>
      </c>
      <c r="G28" s="39" t="s">
        <v>175</v>
      </c>
      <c r="H28" s="40"/>
      <c r="I28" s="49">
        <v>980089.399999998</v>
      </c>
      <c r="J28" s="61"/>
      <c r="K28" s="53">
        <v>16631660.930000009</v>
      </c>
    </row>
    <row r="29" spans="1:11" s="35" customFormat="1" ht="9" customHeight="1">
      <c r="A29" s="39" t="s">
        <v>116</v>
      </c>
      <c r="B29" s="40"/>
      <c r="C29" s="49">
        <v>3785180.44</v>
      </c>
      <c r="D29" s="61"/>
      <c r="E29" s="49">
        <v>65822535.660000004</v>
      </c>
      <c r="G29" s="39" t="s">
        <v>176</v>
      </c>
      <c r="H29" s="40"/>
      <c r="I29" s="49">
        <v>83402120.22000036</v>
      </c>
      <c r="J29" s="61"/>
      <c r="K29" s="53">
        <v>1450173472.4300058</v>
      </c>
    </row>
    <row r="30" spans="1:11" s="35" customFormat="1" ht="9" customHeight="1">
      <c r="A30" s="39" t="s">
        <v>193</v>
      </c>
      <c r="B30" s="40"/>
      <c r="C30" s="49">
        <v>2946973.3199999975</v>
      </c>
      <c r="D30" s="61"/>
      <c r="E30" s="49">
        <v>50888564.77</v>
      </c>
      <c r="G30" s="39" t="s">
        <v>177</v>
      </c>
      <c r="H30" s="40"/>
      <c r="I30" s="49">
        <v>3508654.180000004</v>
      </c>
      <c r="J30" s="61"/>
      <c r="K30" s="53">
        <v>60848888.58999995</v>
      </c>
    </row>
    <row r="31" spans="1:11" s="35" customFormat="1" ht="9" customHeight="1">
      <c r="A31" s="39" t="s">
        <v>142</v>
      </c>
      <c r="B31" s="40"/>
      <c r="C31" s="49">
        <v>248414.64000000004</v>
      </c>
      <c r="D31" s="61"/>
      <c r="E31" s="49">
        <v>4214844.860000004</v>
      </c>
      <c r="G31" s="39" t="s">
        <v>179</v>
      </c>
      <c r="H31" s="40"/>
      <c r="I31" s="49"/>
      <c r="J31" s="61"/>
      <c r="K31" s="53"/>
    </row>
    <row r="32" spans="1:11" s="35" customFormat="1" ht="9" customHeight="1">
      <c r="A32" s="33"/>
      <c r="B32" s="41"/>
      <c r="C32" s="49"/>
      <c r="D32" s="61"/>
      <c r="E32" s="49"/>
      <c r="G32" s="39" t="s">
        <v>178</v>
      </c>
      <c r="H32" s="40"/>
      <c r="I32" s="49">
        <v>2868492.1899999967</v>
      </c>
      <c r="J32" s="61"/>
      <c r="K32" s="53">
        <v>49561801.15999997</v>
      </c>
    </row>
    <row r="33" spans="1:11" s="35" customFormat="1" ht="9" customHeight="1">
      <c r="A33" s="42" t="s">
        <v>229</v>
      </c>
      <c r="B33" s="54" t="s">
        <v>148</v>
      </c>
      <c r="C33" s="48">
        <f>SUM(C34:C42)</f>
        <v>96913519.41999952</v>
      </c>
      <c r="D33" s="60" t="s">
        <v>148</v>
      </c>
      <c r="E33" s="48">
        <f>SUM(E34:E42)</f>
        <v>1679514922.4200048</v>
      </c>
      <c r="G33" s="39" t="s">
        <v>180</v>
      </c>
      <c r="H33" s="40"/>
      <c r="I33" s="49">
        <v>1179506.910000001</v>
      </c>
      <c r="J33" s="61"/>
      <c r="K33" s="53">
        <v>20295912.749999996</v>
      </c>
    </row>
    <row r="34" spans="1:11" s="35" customFormat="1" ht="9" customHeight="1">
      <c r="A34" s="39" t="s">
        <v>117</v>
      </c>
      <c r="B34" s="40"/>
      <c r="C34" s="49">
        <v>883927.0800000003</v>
      </c>
      <c r="D34" s="61"/>
      <c r="E34" s="49">
        <v>15300379.35</v>
      </c>
      <c r="G34" s="39" t="s">
        <v>181</v>
      </c>
      <c r="H34" s="40"/>
      <c r="I34" s="49">
        <v>4245053.179999989</v>
      </c>
      <c r="J34" s="61"/>
      <c r="K34" s="53">
        <v>72903976.96999988</v>
      </c>
    </row>
    <row r="35" spans="1:11" s="35" customFormat="1" ht="9" customHeight="1">
      <c r="A35" s="39" t="s">
        <v>118</v>
      </c>
      <c r="B35" s="40"/>
      <c r="C35" s="49">
        <v>430298.78000000044</v>
      </c>
      <c r="D35" s="61"/>
      <c r="E35" s="49">
        <v>7464028.060000001</v>
      </c>
      <c r="G35" s="39" t="s">
        <v>182</v>
      </c>
      <c r="H35" s="40"/>
      <c r="I35" s="49">
        <v>1085813.2099999995</v>
      </c>
      <c r="J35" s="61"/>
      <c r="K35" s="53">
        <v>18809124.770000014</v>
      </c>
    </row>
    <row r="36" spans="1:11" s="35" customFormat="1" ht="9" customHeight="1">
      <c r="A36" s="39" t="s">
        <v>119</v>
      </c>
      <c r="B36" s="40"/>
      <c r="C36" s="49">
        <v>288487.6999999997</v>
      </c>
      <c r="D36" s="61"/>
      <c r="E36" s="49">
        <v>4987071.410000001</v>
      </c>
      <c r="G36" s="39" t="s">
        <v>197</v>
      </c>
      <c r="H36" s="40"/>
      <c r="I36" s="49">
        <v>4523539.949999997</v>
      </c>
      <c r="J36" s="61"/>
      <c r="K36" s="53">
        <v>78398335.47999996</v>
      </c>
    </row>
    <row r="37" spans="1:11" s="35" customFormat="1" ht="9" customHeight="1">
      <c r="A37" s="39" t="s">
        <v>120</v>
      </c>
      <c r="B37" s="40"/>
      <c r="C37" s="49">
        <v>30387317.899999995</v>
      </c>
      <c r="D37" s="61"/>
      <c r="E37" s="49">
        <v>527601925.1800003</v>
      </c>
      <c r="G37" s="39" t="s">
        <v>184</v>
      </c>
      <c r="H37" s="40" t="s">
        <v>183</v>
      </c>
      <c r="I37" s="49"/>
      <c r="J37" s="61"/>
      <c r="K37" s="53"/>
    </row>
    <row r="38" spans="1:11" s="35" customFormat="1" ht="9" customHeight="1">
      <c r="A38" s="39" t="s">
        <v>121</v>
      </c>
      <c r="B38" s="40"/>
      <c r="C38" s="49">
        <v>2893374.2799999975</v>
      </c>
      <c r="D38" s="61"/>
      <c r="E38" s="49">
        <v>50239059.339999855</v>
      </c>
      <c r="G38" s="39" t="s">
        <v>185</v>
      </c>
      <c r="H38" s="40"/>
      <c r="I38" s="49">
        <v>2141881.8499999964</v>
      </c>
      <c r="J38" s="61"/>
      <c r="K38" s="53">
        <v>37139486.429999985</v>
      </c>
    </row>
    <row r="39" spans="1:11" s="35" customFormat="1" ht="9" customHeight="1">
      <c r="A39" s="39" t="s">
        <v>122</v>
      </c>
      <c r="B39" s="40"/>
      <c r="C39" s="49"/>
      <c r="D39" s="61"/>
      <c r="E39" s="49"/>
      <c r="G39" s="39" t="s">
        <v>186</v>
      </c>
      <c r="H39" s="40"/>
      <c r="I39" s="49">
        <v>499198.24999999924</v>
      </c>
      <c r="J39" s="61"/>
      <c r="K39" s="53">
        <v>8647772.27999999</v>
      </c>
    </row>
    <row r="40" spans="1:11" s="35" customFormat="1" ht="9" customHeight="1">
      <c r="A40" s="39" t="s">
        <v>151</v>
      </c>
      <c r="B40" s="40"/>
      <c r="C40" s="49">
        <v>58741072.00999952</v>
      </c>
      <c r="D40" s="61"/>
      <c r="E40" s="49">
        <v>1017399087.0000046</v>
      </c>
      <c r="I40" s="62"/>
      <c r="J40" s="62"/>
      <c r="K40" s="62"/>
    </row>
    <row r="41" spans="1:11" s="35" customFormat="1" ht="9" customHeight="1">
      <c r="A41" s="39" t="s">
        <v>123</v>
      </c>
      <c r="B41" s="40"/>
      <c r="C41" s="49">
        <v>709127.2800000005</v>
      </c>
      <c r="D41" s="61"/>
      <c r="E41" s="49">
        <v>12207185.230000008</v>
      </c>
      <c r="G41" s="37"/>
      <c r="H41" s="41"/>
      <c r="I41" s="49"/>
      <c r="J41" s="61"/>
      <c r="K41" s="49"/>
    </row>
    <row r="42" spans="1:11" s="35" customFormat="1" ht="9" customHeight="1">
      <c r="A42" s="39" t="s">
        <v>124</v>
      </c>
      <c r="B42" s="40"/>
      <c r="C42" s="49">
        <v>2579914.389999998</v>
      </c>
      <c r="D42" s="61"/>
      <c r="E42" s="49">
        <v>44316186.85000002</v>
      </c>
      <c r="G42" s="37"/>
      <c r="H42" s="54"/>
      <c r="I42" s="48"/>
      <c r="J42" s="62"/>
      <c r="K42" s="50"/>
    </row>
    <row r="43" spans="1:11" s="35" customFormat="1" ht="9" customHeight="1">
      <c r="A43" s="33"/>
      <c r="B43" s="41"/>
      <c r="C43" s="49"/>
      <c r="D43" s="61"/>
      <c r="E43" s="49"/>
      <c r="G43" s="37"/>
      <c r="H43" s="38"/>
      <c r="I43" s="48"/>
      <c r="J43" s="63"/>
      <c r="K43" s="49"/>
    </row>
    <row r="44" spans="1:11" s="35" customFormat="1" ht="9" customHeight="1">
      <c r="A44" s="42" t="s">
        <v>225</v>
      </c>
      <c r="B44" s="54" t="s">
        <v>148</v>
      </c>
      <c r="C44" s="48">
        <f>SUM(C45:C54)</f>
        <v>18327879.22000003</v>
      </c>
      <c r="D44" s="60" t="s">
        <v>148</v>
      </c>
      <c r="E44" s="48">
        <f>SUM(E45:E54)</f>
        <v>317132859.7399998</v>
      </c>
      <c r="G44" s="37" t="s">
        <v>202</v>
      </c>
      <c r="H44" s="54" t="s">
        <v>148</v>
      </c>
      <c r="I44" s="48">
        <f>C5+C13+C22+C33+C44+C56+I5+I16</f>
        <v>550528141.0300001</v>
      </c>
      <c r="J44" s="60" t="s">
        <v>148</v>
      </c>
      <c r="K44" s="52">
        <f>E5+E13+E22+E33+E44+E56+K5+K16</f>
        <v>9572806785.170013</v>
      </c>
    </row>
    <row r="45" spans="1:11" s="35" customFormat="1" ht="9" customHeight="1">
      <c r="A45" s="39" t="s">
        <v>125</v>
      </c>
      <c r="B45" s="40"/>
      <c r="C45" s="49">
        <v>7679575.580000032</v>
      </c>
      <c r="D45" s="61"/>
      <c r="E45" s="49">
        <v>132840133.3199999</v>
      </c>
      <c r="G45" s="37"/>
      <c r="H45" s="38"/>
      <c r="I45" s="48"/>
      <c r="J45" s="63"/>
      <c r="K45" s="49"/>
    </row>
    <row r="46" spans="1:11" s="35" customFormat="1" ht="9" customHeight="1">
      <c r="A46" s="39" t="s">
        <v>143</v>
      </c>
      <c r="B46" s="40"/>
      <c r="C46" s="49"/>
      <c r="D46" s="61"/>
      <c r="E46" s="49"/>
      <c r="G46" s="37" t="s">
        <v>212</v>
      </c>
      <c r="H46" s="41"/>
      <c r="I46" s="48"/>
      <c r="J46" s="64"/>
      <c r="K46" s="50"/>
    </row>
    <row r="47" spans="1:11" s="35" customFormat="1" ht="9" customHeight="1">
      <c r="A47" s="39" t="s">
        <v>152</v>
      </c>
      <c r="B47" s="40"/>
      <c r="C47" s="49">
        <v>5183671.649999998</v>
      </c>
      <c r="D47" s="61"/>
      <c r="E47" s="49">
        <v>89742577.2399999</v>
      </c>
      <c r="G47" s="37" t="s">
        <v>231</v>
      </c>
      <c r="H47" s="54" t="s">
        <v>148</v>
      </c>
      <c r="I47" s="48">
        <v>86529697.82</v>
      </c>
      <c r="J47" s="60"/>
      <c r="K47" s="50" t="s">
        <v>233</v>
      </c>
    </row>
    <row r="48" spans="1:11" s="35" customFormat="1" ht="9" customHeight="1">
      <c r="A48" s="39" t="s">
        <v>144</v>
      </c>
      <c r="B48" s="40"/>
      <c r="C48" s="49">
        <v>481468.5100000011</v>
      </c>
      <c r="D48" s="61"/>
      <c r="E48" s="49">
        <v>8325943.660000002</v>
      </c>
      <c r="G48" s="39"/>
      <c r="H48" s="38"/>
      <c r="J48" s="63"/>
      <c r="K48" s="81"/>
    </row>
    <row r="49" spans="1:11" s="35" customFormat="1" ht="9" customHeight="1">
      <c r="A49" s="39" t="s">
        <v>194</v>
      </c>
      <c r="B49" s="40"/>
      <c r="C49" s="49"/>
      <c r="D49" s="61"/>
      <c r="E49" s="49"/>
      <c r="G49" s="37" t="s">
        <v>198</v>
      </c>
      <c r="H49" s="54" t="s">
        <v>148</v>
      </c>
      <c r="I49" s="48">
        <v>3934954.95</v>
      </c>
      <c r="J49" s="60"/>
      <c r="K49" s="50" t="s">
        <v>233</v>
      </c>
    </row>
    <row r="50" spans="1:11" s="35" customFormat="1" ht="9" customHeight="1">
      <c r="A50" s="39" t="s">
        <v>153</v>
      </c>
      <c r="B50" s="40"/>
      <c r="C50" s="49">
        <v>1201134.8399999975</v>
      </c>
      <c r="D50" s="61"/>
      <c r="E50" s="49">
        <v>20857593.83999997</v>
      </c>
      <c r="G50" s="33"/>
      <c r="H50" s="43"/>
      <c r="I50" s="49"/>
      <c r="J50" s="64"/>
      <c r="K50" s="49"/>
    </row>
    <row r="51" spans="1:11" s="35" customFormat="1" ht="9" customHeight="1">
      <c r="A51" s="39" t="s">
        <v>145</v>
      </c>
      <c r="B51" s="40"/>
      <c r="C51" s="49">
        <v>273306.26000000007</v>
      </c>
      <c r="D51" s="61"/>
      <c r="E51" s="49">
        <v>4701022.100000006</v>
      </c>
      <c r="G51" s="39"/>
      <c r="H51" s="43"/>
      <c r="I51" s="49"/>
      <c r="J51" s="64"/>
      <c r="K51" s="49"/>
    </row>
    <row r="52" spans="1:11" s="35" customFormat="1" ht="9" customHeight="1">
      <c r="A52" s="39" t="s">
        <v>219</v>
      </c>
      <c r="B52" s="40"/>
      <c r="C52" s="49">
        <v>82306.69000000002</v>
      </c>
      <c r="D52" s="61"/>
      <c r="E52" s="49">
        <v>1404782.69</v>
      </c>
      <c r="G52" s="39"/>
      <c r="H52" s="44"/>
      <c r="I52" s="49"/>
      <c r="J52" s="65"/>
      <c r="K52" s="49"/>
    </row>
    <row r="53" spans="1:10" s="35" customFormat="1" ht="9" customHeight="1">
      <c r="A53" s="39" t="s">
        <v>146</v>
      </c>
      <c r="B53" s="40"/>
      <c r="C53" s="49">
        <v>1696109.3299999996</v>
      </c>
      <c r="D53" s="61"/>
      <c r="E53" s="49">
        <v>29362162.639999986</v>
      </c>
      <c r="G53" s="37"/>
      <c r="H53" s="54"/>
      <c r="I53" s="51"/>
      <c r="J53" s="60"/>
    </row>
    <row r="54" spans="1:11" s="35" customFormat="1" ht="9" customHeight="1">
      <c r="A54" s="39" t="s">
        <v>147</v>
      </c>
      <c r="B54" s="40"/>
      <c r="C54" s="49">
        <v>1730306.3600000013</v>
      </c>
      <c r="D54" s="61"/>
      <c r="E54" s="49">
        <v>29898644.249999974</v>
      </c>
      <c r="G54" s="37" t="s">
        <v>156</v>
      </c>
      <c r="H54" s="54" t="s">
        <v>148</v>
      </c>
      <c r="I54" s="48">
        <f>I44+I47+I49</f>
        <v>640992793.8000002</v>
      </c>
      <c r="J54" s="48" t="s">
        <v>148</v>
      </c>
      <c r="K54" s="48">
        <f>K44</f>
        <v>9572806785.170013</v>
      </c>
    </row>
    <row r="55" spans="1:10" s="35" customFormat="1" ht="9" customHeight="1">
      <c r="A55" s="33"/>
      <c r="B55" s="41"/>
      <c r="C55" s="49"/>
      <c r="D55" s="61"/>
      <c r="E55" s="49"/>
      <c r="G55" s="37"/>
      <c r="H55" s="54"/>
      <c r="I55" s="48"/>
      <c r="J55" s="60"/>
    </row>
    <row r="56" spans="1:14" s="35" customFormat="1" ht="9" customHeight="1">
      <c r="A56" s="42" t="s">
        <v>226</v>
      </c>
      <c r="B56" s="54" t="s">
        <v>148</v>
      </c>
      <c r="C56" s="48">
        <f>SUM(C57:C75)</f>
        <v>184187633.7800002</v>
      </c>
      <c r="D56" s="60" t="s">
        <v>148</v>
      </c>
      <c r="E56" s="48">
        <f>SUM(E57:E75)</f>
        <v>3198710451.7200003</v>
      </c>
      <c r="G56" s="56"/>
      <c r="H56" s="56"/>
      <c r="I56" s="83"/>
      <c r="J56" s="83"/>
      <c r="K56" s="83"/>
      <c r="L56" s="66"/>
      <c r="M56" s="66"/>
      <c r="N56" s="66"/>
    </row>
    <row r="57" spans="1:14" s="35" customFormat="1" ht="9" customHeight="1">
      <c r="A57" s="39" t="s">
        <v>126</v>
      </c>
      <c r="B57" s="40"/>
      <c r="C57" s="49">
        <v>26197873.839999985</v>
      </c>
      <c r="D57" s="61"/>
      <c r="E57" s="49">
        <v>455577289.16999954</v>
      </c>
      <c r="H57"/>
      <c r="I57"/>
      <c r="J57"/>
      <c r="K57"/>
      <c r="L57" s="66"/>
      <c r="M57" s="4"/>
      <c r="N57" s="66"/>
    </row>
    <row r="58" spans="1:14" s="35" customFormat="1" ht="9" customHeight="1">
      <c r="A58" s="39" t="s">
        <v>127</v>
      </c>
      <c r="B58" s="40"/>
      <c r="C58" s="12"/>
      <c r="D58" s="61"/>
      <c r="E58" s="12"/>
      <c r="G58" s="57"/>
      <c r="H58" s="56"/>
      <c r="I58" s="56"/>
      <c r="J58" s="56"/>
      <c r="K58" s="56"/>
      <c r="L58" s="4"/>
      <c r="M58" s="4"/>
      <c r="N58" s="4"/>
    </row>
    <row r="59" spans="1:11" s="4" customFormat="1" ht="9" customHeight="1">
      <c r="A59" s="39" t="s">
        <v>154</v>
      </c>
      <c r="B59" s="45"/>
      <c r="C59" s="12">
        <v>10000758.74999998</v>
      </c>
      <c r="D59" s="59"/>
      <c r="E59" s="12">
        <v>173832820.36000004</v>
      </c>
      <c r="G59" s="6"/>
      <c r="H59" s="6"/>
      <c r="I59" s="75"/>
      <c r="J59" s="75"/>
      <c r="K59" s="75"/>
    </row>
    <row r="60" spans="1:11" s="4" customFormat="1" ht="9" customHeight="1">
      <c r="A60" s="39" t="s">
        <v>128</v>
      </c>
      <c r="B60" s="45"/>
      <c r="C60" s="12">
        <v>655186.4100000004</v>
      </c>
      <c r="D60" s="59"/>
      <c r="E60" s="12">
        <v>11413157.42</v>
      </c>
      <c r="G60"/>
      <c r="H60" s="56"/>
      <c r="I60" s="56"/>
      <c r="J60" s="56"/>
      <c r="K60" s="56"/>
    </row>
    <row r="61" spans="1:11" s="4" customFormat="1" ht="9" customHeight="1">
      <c r="A61" s="39" t="s">
        <v>129</v>
      </c>
      <c r="B61" s="45"/>
      <c r="C61" s="12">
        <v>2943385.3300000015</v>
      </c>
      <c r="D61" s="59"/>
      <c r="E61" s="12">
        <v>51174534.33999999</v>
      </c>
      <c r="G61" s="55"/>
      <c r="H61"/>
      <c r="I61"/>
      <c r="J61"/>
      <c r="K61"/>
    </row>
    <row r="62" spans="1:11" s="4" customFormat="1" ht="9" customHeight="1">
      <c r="A62" s="39" t="s">
        <v>195</v>
      </c>
      <c r="B62" s="45"/>
      <c r="C62" s="12">
        <v>71239135.00000003</v>
      </c>
      <c r="D62" s="59"/>
      <c r="E62" s="12">
        <v>1237155724.0199988</v>
      </c>
      <c r="G62" s="57" t="s">
        <v>235</v>
      </c>
      <c r="H62" s="56"/>
      <c r="I62" s="56"/>
      <c r="J62" s="56"/>
      <c r="K62" s="56"/>
    </row>
    <row r="63" spans="1:11" s="4" customFormat="1" ht="9" customHeight="1">
      <c r="A63" s="39" t="s">
        <v>130</v>
      </c>
      <c r="B63" s="45"/>
      <c r="C63" s="12">
        <v>2736151.049999996</v>
      </c>
      <c r="D63" s="59"/>
      <c r="E63" s="12">
        <v>47481539.899999976</v>
      </c>
      <c r="G63" s="55" t="s">
        <v>221</v>
      </c>
      <c r="H63" s="56"/>
      <c r="I63" s="56"/>
      <c r="J63" s="56"/>
      <c r="K63" s="56"/>
    </row>
    <row r="64" spans="1:11" s="4" customFormat="1" ht="9" customHeight="1">
      <c r="A64" s="39" t="s">
        <v>131</v>
      </c>
      <c r="B64" s="45"/>
      <c r="C64" s="12"/>
      <c r="D64" s="59"/>
      <c r="E64" s="12"/>
      <c r="G64" s="11"/>
      <c r="H64"/>
      <c r="I64"/>
      <c r="J64"/>
      <c r="K64"/>
    </row>
    <row r="65" spans="1:5" s="4" customFormat="1" ht="9" customHeight="1">
      <c r="A65" s="39" t="s">
        <v>155</v>
      </c>
      <c r="B65" s="45"/>
      <c r="C65" s="12">
        <v>5083142.629999994</v>
      </c>
      <c r="D65" s="59"/>
      <c r="E65" s="12">
        <v>88185082.71999997</v>
      </c>
    </row>
    <row r="66" spans="1:11" s="4" customFormat="1" ht="9" customHeight="1">
      <c r="A66" s="39" t="s">
        <v>132</v>
      </c>
      <c r="B66" s="45"/>
      <c r="C66" s="12">
        <v>138201.36999999994</v>
      </c>
      <c r="D66" s="59"/>
      <c r="E66" s="12">
        <v>2403490.5400000014</v>
      </c>
      <c r="G66" s="55" t="s">
        <v>213</v>
      </c>
      <c r="H66"/>
      <c r="I66"/>
      <c r="J66"/>
      <c r="K66"/>
    </row>
    <row r="67" spans="1:11" s="4" customFormat="1" ht="9" customHeight="1">
      <c r="A67" s="39" t="s">
        <v>133</v>
      </c>
      <c r="B67" s="45"/>
      <c r="C67" s="12">
        <v>5452312.569999992</v>
      </c>
      <c r="D67" s="59"/>
      <c r="E67" s="12">
        <v>94996572.67999995</v>
      </c>
      <c r="G67" s="58" t="s">
        <v>239</v>
      </c>
      <c r="H67"/>
      <c r="I67"/>
      <c r="J67"/>
      <c r="K67"/>
    </row>
    <row r="68" spans="1:11" s="4" customFormat="1" ht="9" customHeight="1">
      <c r="A68" s="39" t="s">
        <v>134</v>
      </c>
      <c r="B68" s="45"/>
      <c r="C68" s="12">
        <v>3251842.7099999976</v>
      </c>
      <c r="D68" s="59"/>
      <c r="E68" s="12">
        <v>56484668.05999999</v>
      </c>
      <c r="G68" s="58" t="s">
        <v>236</v>
      </c>
      <c r="H68"/>
      <c r="I68"/>
      <c r="J68"/>
      <c r="K68"/>
    </row>
    <row r="69" spans="1:11" s="4" customFormat="1" ht="9" customHeight="1">
      <c r="A69" s="39" t="s">
        <v>135</v>
      </c>
      <c r="B69" s="45"/>
      <c r="C69" s="12">
        <v>7112587.459999993</v>
      </c>
      <c r="D69" s="59"/>
      <c r="E69" s="12">
        <v>123502722.18999967</v>
      </c>
      <c r="H69"/>
      <c r="I69"/>
      <c r="J69"/>
      <c r="K69"/>
    </row>
    <row r="70" spans="1:11" s="4" customFormat="1" ht="9" customHeight="1">
      <c r="A70" s="39" t="s">
        <v>136</v>
      </c>
      <c r="B70" s="45"/>
      <c r="C70" s="12">
        <v>7650534.07</v>
      </c>
      <c r="D70" s="59"/>
      <c r="E70" s="12">
        <v>132984142.90999986</v>
      </c>
      <c r="H70"/>
      <c r="I70"/>
      <c r="J70"/>
      <c r="K70"/>
    </row>
    <row r="71" spans="1:11" s="4" customFormat="1" ht="9" customHeight="1">
      <c r="A71" s="39" t="s">
        <v>137</v>
      </c>
      <c r="B71" s="45"/>
      <c r="C71" s="12">
        <v>35513343.69000024</v>
      </c>
      <c r="D71" s="59"/>
      <c r="E71" s="12">
        <v>615474269.0400025</v>
      </c>
      <c r="G71" s="4" t="s">
        <v>216</v>
      </c>
      <c r="H71"/>
      <c r="I71"/>
      <c r="J71"/>
      <c r="K71"/>
    </row>
    <row r="72" spans="1:11" s="4" customFormat="1" ht="9" customHeight="1">
      <c r="A72" s="39" t="s">
        <v>138</v>
      </c>
      <c r="B72" s="45"/>
      <c r="C72" s="12">
        <v>1293408.0600000003</v>
      </c>
      <c r="D72" s="59"/>
      <c r="E72" s="12">
        <v>22464266.099999968</v>
      </c>
      <c r="H72"/>
      <c r="I72"/>
      <c r="J72"/>
      <c r="K72"/>
    </row>
    <row r="73" spans="1:11" s="4" customFormat="1" ht="9" customHeight="1">
      <c r="A73" s="39" t="s">
        <v>139</v>
      </c>
      <c r="B73" s="45"/>
      <c r="C73" s="12">
        <v>788822.9600000009</v>
      </c>
      <c r="D73" s="59"/>
      <c r="E73" s="12">
        <v>14069321.320000004</v>
      </c>
      <c r="G73" s="74"/>
      <c r="H73"/>
      <c r="I73"/>
      <c r="J73"/>
      <c r="K73"/>
    </row>
    <row r="74" spans="1:11" s="4" customFormat="1" ht="9" customHeight="1">
      <c r="A74" s="39" t="s">
        <v>140</v>
      </c>
      <c r="B74" s="45"/>
      <c r="C74" s="12">
        <v>2210197.4399999985</v>
      </c>
      <c r="D74" s="59"/>
      <c r="E74" s="12">
        <v>38414120.730000004</v>
      </c>
      <c r="G74" s="74"/>
      <c r="H74"/>
      <c r="I74"/>
      <c r="J74"/>
      <c r="K74"/>
    </row>
    <row r="75" spans="1:11" s="4" customFormat="1" ht="9" customHeight="1">
      <c r="A75" s="39" t="s">
        <v>141</v>
      </c>
      <c r="B75" s="45"/>
      <c r="C75" s="12">
        <v>1920750.4400000044</v>
      </c>
      <c r="D75" s="59"/>
      <c r="E75" s="12">
        <v>33096730.21999992</v>
      </c>
      <c r="G75" s="74"/>
      <c r="H75"/>
      <c r="I75"/>
      <c r="J75"/>
      <c r="K75"/>
    </row>
    <row r="76" spans="1:2" s="4" customFormat="1" ht="4.5" customHeight="1">
      <c r="A76" s="33"/>
      <c r="B76" s="46"/>
    </row>
    <row r="77" spans="1:11" s="47" customFormat="1" ht="11.25" customHeight="1">
      <c r="A77" s="91" t="s">
        <v>187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1:11" s="4" customFormat="1" ht="6.75" customHeight="1">
      <c r="A78" s="92" t="s">
        <v>188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</row>
    <row r="79" spans="1:11" s="4" customFormat="1" ht="6.7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="4" customFormat="1" ht="3" customHeight="1"/>
    <row r="81" spans="1:9" s="13" customFormat="1" ht="12.75">
      <c r="A81" s="16"/>
      <c r="B81" s="14"/>
      <c r="C81" s="15"/>
      <c r="D81" s="15"/>
      <c r="E81" s="15"/>
      <c r="F81" s="15"/>
      <c r="G81" s="15"/>
      <c r="H81" s="15"/>
      <c r="I81" s="15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</sheetData>
  <sheetProtection/>
  <mergeCells count="4">
    <mergeCell ref="A2:K2"/>
    <mergeCell ref="A1:K1"/>
    <mergeCell ref="A77:K77"/>
    <mergeCell ref="A78:K78"/>
  </mergeCells>
  <printOptions/>
  <pageMargins left="0.25" right="0.25" top="0.25" bottom="0.25" header="0" footer="0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rvkds00</cp:lastModifiedBy>
  <cp:lastPrinted>2011-03-31T19:22:44Z</cp:lastPrinted>
  <dcterms:created xsi:type="dcterms:W3CDTF">2001-02-06T13:56:04Z</dcterms:created>
  <dcterms:modified xsi:type="dcterms:W3CDTF">2011-09-15T18:25:01Z</dcterms:modified>
  <cp:category/>
  <cp:version/>
  <cp:contentType/>
  <cp:contentStatus/>
</cp:coreProperties>
</file>