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840" yWindow="780" windowWidth="18330" windowHeight="10785" activeTab="0"/>
  </bookViews>
  <sheets>
    <sheet name="County" sheetId="1" r:id="rId1"/>
    <sheet name="Business" sheetId="2" r:id="rId2"/>
  </sheets>
  <definedNames>
    <definedName name="_xlnm.Print_Area" localSheetId="1">'Business'!$A$1:$G$80</definedName>
    <definedName name="_xlnm.Print_Area" localSheetId="0">'County'!$A$1:$K$77</definedName>
  </definedNames>
  <calcPr fullCalcOnLoad="1"/>
</workbook>
</file>

<file path=xl/sharedStrings.xml><?xml version="1.0" encoding="utf-8"?>
<sst xmlns="http://schemas.openxmlformats.org/spreadsheetml/2006/main" count="255" uniqueCount="239">
  <si>
    <t>Raleigh, North Carolina 27640</t>
  </si>
  <si>
    <t xml:space="preserve">North Carolina Department of Revenue
</t>
  </si>
  <si>
    <t>517 Gift and novelty shops; coin dealers</t>
  </si>
  <si>
    <t>516 Road building equipment and supply dealers</t>
  </si>
  <si>
    <t>515 Pawn shops; army surplus stores, etc.</t>
  </si>
  <si>
    <t>514 Paint, wallpaper, and glass stores</t>
  </si>
  <si>
    <t xml:space="preserve"> ─ Sales not tabulated.</t>
  </si>
  <si>
    <t>513 Others</t>
  </si>
  <si>
    <t>512 Variety stores; 5 &amp; 10 specialty stores</t>
  </si>
  <si>
    <t>511 Sporting goods stores; toy shops</t>
  </si>
  <si>
    <t xml:space="preserve">    primarily in November 2011, but may include sales from prior periods.</t>
  </si>
  <si>
    <t>510 Secondhand goods stores; flea markets</t>
  </si>
  <si>
    <t xml:space="preserve">    and use tax returns submitted during December 2011.  Data reflect sales</t>
  </si>
  <si>
    <t>509 Industrial machinery and supply dealers</t>
  </si>
  <si>
    <t xml:space="preserve"> ♠ Amounts shown are total taxable sales reported on sales </t>
  </si>
  <si>
    <t>508 Leather and leather goods stores</t>
  </si>
  <si>
    <t xml:space="preserve">       repair shops</t>
  </si>
  <si>
    <t xml:space="preserve">507 Jewelry stores; watch and clock </t>
  </si>
  <si>
    <t xml:space="preserve">    including collections of penalties, interest, and sales and use tax.</t>
  </si>
  <si>
    <t>506 Hardware stores</t>
  </si>
  <si>
    <t xml:space="preserve"> * Gross collections reported during the month of December 2011,</t>
  </si>
  <si>
    <t>505 Discount stores; general stores</t>
  </si>
  <si>
    <t>504 Farm implement and supply stores</t>
  </si>
  <si>
    <t>503 Dry goods stores; fabric and yarn shops</t>
  </si>
  <si>
    <t xml:space="preserve">       supply houses</t>
  </si>
  <si>
    <t xml:space="preserve">502 Drugstores; drug and medical </t>
  </si>
  <si>
    <t>501 Department stores</t>
  </si>
  <si>
    <t>General Merchandise Group - 4.75%</t>
  </si>
  <si>
    <t>Grand Total - All Groups</t>
  </si>
  <si>
    <t>408 Upholstery shops; floor covering dealers</t>
  </si>
  <si>
    <t>407 Antique dealers; interior decorators</t>
  </si>
  <si>
    <t>406 Awning and blinds dealers</t>
  </si>
  <si>
    <t>405 Others</t>
  </si>
  <si>
    <t xml:space="preserve">       and fixture dealers</t>
  </si>
  <si>
    <t xml:space="preserve">404 Industrial, office and store furniture </t>
  </si>
  <si>
    <t>403 Musical merchandise dealers</t>
  </si>
  <si>
    <t xml:space="preserve">       repair services</t>
  </si>
  <si>
    <t>Utility Services, Cable, Satellite and Liquor -</t>
  </si>
  <si>
    <t xml:space="preserve">402 Household appliance dealers and </t>
  </si>
  <si>
    <t>401 Furniture stores</t>
  </si>
  <si>
    <t>Total Retail Sales and Use Group</t>
  </si>
  <si>
    <t>Furniture Group - 4.75%</t>
  </si>
  <si>
    <t>308 Taverns, nightclubs, etc.</t>
  </si>
  <si>
    <t>307 Others</t>
  </si>
  <si>
    <t xml:space="preserve">       snack bars, etc.</t>
  </si>
  <si>
    <t>719 Machine shops; locksmiths, etc.</t>
  </si>
  <si>
    <t xml:space="preserve">306 Restaurants, cafeterias, grills, </t>
  </si>
  <si>
    <t xml:space="preserve">       products dealers</t>
  </si>
  <si>
    <t>305 Vending machine operators; drink stands</t>
  </si>
  <si>
    <t>718 Chemical, janitorial supplies and paper</t>
  </si>
  <si>
    <t>304 Grocery stores, meat markets, etc.</t>
  </si>
  <si>
    <t>717 Pet, hobby and craft shops</t>
  </si>
  <si>
    <t>303 Dairies and dairy bars</t>
  </si>
  <si>
    <t>716 Boat and marine supply dealers</t>
  </si>
  <si>
    <t>302 Candy and confectionery stores</t>
  </si>
  <si>
    <t>715 Hospitals, physicians, veterinarians, etc.</t>
  </si>
  <si>
    <t>301 Bakeries</t>
  </si>
  <si>
    <t>714 Laundries, dry cleaners, etc.</t>
  </si>
  <si>
    <t>Food Group - 4.75%</t>
  </si>
  <si>
    <t xml:space="preserve">       engravers, etc.</t>
  </si>
  <si>
    <t>713 Printers, publishers, blueprinters,</t>
  </si>
  <si>
    <t>209 Manufactured home (mobile home) dealers</t>
  </si>
  <si>
    <t>712 Photographers, artists, photofinishers</t>
  </si>
  <si>
    <t>208 Tire dealers, recappers and repairers</t>
  </si>
  <si>
    <t>711 Others</t>
  </si>
  <si>
    <t>207 Oil and petroleum products dealers</t>
  </si>
  <si>
    <t>710 Funeral homes</t>
  </si>
  <si>
    <t>206 Others</t>
  </si>
  <si>
    <t>709 Office machine and supply dealers</t>
  </si>
  <si>
    <t>205 Automotive supply stores</t>
  </si>
  <si>
    <t>708 Hotels, motels, cottage rentals, etc.</t>
  </si>
  <si>
    <t>204 Motorcycle and bicycle dealers</t>
  </si>
  <si>
    <t>707 Airplane dealers</t>
  </si>
  <si>
    <t>203 Garages</t>
  </si>
  <si>
    <t>706 Florists and nurseries</t>
  </si>
  <si>
    <t>202 Service stations</t>
  </si>
  <si>
    <t>705 Feed stores, millers, hatcheries</t>
  </si>
  <si>
    <t>201 Motor vehicle dealers</t>
  </si>
  <si>
    <t xml:space="preserve">       gas dealers</t>
  </si>
  <si>
    <t>Automotive Group - 4.75%</t>
  </si>
  <si>
    <t xml:space="preserve">704 Coal, wood, fuel oil, and bottled </t>
  </si>
  <si>
    <t>703 Newsstands</t>
  </si>
  <si>
    <t>107 Others</t>
  </si>
  <si>
    <t>702 Bookstores, school supply stores</t>
  </si>
  <si>
    <t>106 Shoe repair shops</t>
  </si>
  <si>
    <t xml:space="preserve">       supply dealers</t>
  </si>
  <si>
    <t>105 Women's clothing &amp; accessory stores</t>
  </si>
  <si>
    <t xml:space="preserve">701 Beauty and barber shops and </t>
  </si>
  <si>
    <t>104 Men's clothing &amp; accessory stores</t>
  </si>
  <si>
    <t>Unclassified Group - 4.75%</t>
  </si>
  <si>
    <t>103 Furriers</t>
  </si>
  <si>
    <t>102 Clothing stores</t>
  </si>
  <si>
    <t>608 Storm window and door dealers</t>
  </si>
  <si>
    <t>101 Boot and shoe stores</t>
  </si>
  <si>
    <t>607 Others</t>
  </si>
  <si>
    <t>Apparel Group - 4.75%</t>
  </si>
  <si>
    <t>606 Monument and tombstone dealers</t>
  </si>
  <si>
    <t xml:space="preserve">       other - 1%</t>
  </si>
  <si>
    <t xml:space="preserve">605 Electrical, plumbing and heating </t>
  </si>
  <si>
    <t xml:space="preserve">       farmers, manufacturers, laundries;</t>
  </si>
  <si>
    <t>604 Cabinet shops</t>
  </si>
  <si>
    <t>009 Farm, mill, laundry machinery; fuel to</t>
  </si>
  <si>
    <t>603 Building material dealers</t>
  </si>
  <si>
    <t>004 Modular Homes - 2.5%</t>
  </si>
  <si>
    <t>602 Building hardware and machine stores</t>
  </si>
  <si>
    <t>002 Airplanes, boats - 3%</t>
  </si>
  <si>
    <t>601 Sheet metal shops; steel fabricators</t>
  </si>
  <si>
    <t>001 Manufactured homes - 2%</t>
  </si>
  <si>
    <t>Lumber &amp; Building Material Group - 4.75%</t>
  </si>
  <si>
    <t>1%, 2%, 2.5% and 3% Tax Group</t>
  </si>
  <si>
    <t>Sales♠</t>
  </si>
  <si>
    <t>Collections*</t>
  </si>
  <si>
    <t>Type of business</t>
  </si>
  <si>
    <t>Taxable</t>
  </si>
  <si>
    <t>Gross  </t>
  </si>
  <si>
    <r>
      <t>Gross</t>
    </r>
    <r>
      <rPr>
        <sz val="8"/>
        <rFont val="Calibri"/>
        <family val="2"/>
      </rPr>
      <t>  </t>
    </r>
  </si>
  <si>
    <t>December 2011 Report</t>
  </si>
  <si>
    <t>TABLE 2.  STATE SALES AND USE TAX:  GROSS COLLECTIONS AND TAXABLE SALES BY TYPES OF BUSINESSES</t>
  </si>
  <si>
    <t xml:space="preserve">     may include sales from prior periods.</t>
  </si>
  <si>
    <t xml:space="preserve">  ♠ Amounts shown are total taxable sales reported on sales and use tax returns submitted during December 2011.  Data reflect sales primarily in November 2011, but</t>
  </si>
  <si>
    <t xml:space="preserve">  * Gross collections reported during the month of December 2011, including collections of penalties, interest, and sales and use tax.</t>
  </si>
  <si>
    <t>TOTALS</t>
  </si>
  <si>
    <t>Lincoln</t>
  </si>
  <si>
    <t>Lenoir</t>
  </si>
  <si>
    <t>Lee</t>
  </si>
  <si>
    <t>Jones</t>
  </si>
  <si>
    <t>Johnston</t>
  </si>
  <si>
    <t>Jackson</t>
  </si>
  <si>
    <t>Iredell</t>
  </si>
  <si>
    <t>Hyde</t>
  </si>
  <si>
    <t>Utility services, cable,</t>
  </si>
  <si>
    <t>Hoke</t>
  </si>
  <si>
    <t>Foreign</t>
  </si>
  <si>
    <t>Hertford</t>
  </si>
  <si>
    <t>Yancey</t>
  </si>
  <si>
    <t>Henderson</t>
  </si>
  <si>
    <t>Yadkin</t>
  </si>
  <si>
    <t>Haywood</t>
  </si>
  <si>
    <t>Wilson</t>
  </si>
  <si>
    <t>Harnett</t>
  </si>
  <si>
    <t>Wilkes</t>
  </si>
  <si>
    <t>Halifax</t>
  </si>
  <si>
    <t>Wayne</t>
  </si>
  <si>
    <t>Guilford</t>
  </si>
  <si>
    <t>Watauga</t>
  </si>
  <si>
    <t>Greene</t>
  </si>
  <si>
    <t>Washington</t>
  </si>
  <si>
    <t>Granville</t>
  </si>
  <si>
    <t>Warren</t>
  </si>
  <si>
    <t>Graham</t>
  </si>
  <si>
    <t>Wake</t>
  </si>
  <si>
    <t>Gates</t>
  </si>
  <si>
    <t>Vance</t>
  </si>
  <si>
    <t>Gaston</t>
  </si>
  <si>
    <t>Union</t>
  </si>
  <si>
    <t>Franklin</t>
  </si>
  <si>
    <t>Tyrrell</t>
  </si>
  <si>
    <t>Forsyth</t>
  </si>
  <si>
    <t>Transylvania</t>
  </si>
  <si>
    <t>Edgecombe</t>
  </si>
  <si>
    <t>Swain</t>
  </si>
  <si>
    <t>Durham</t>
  </si>
  <si>
    <t>Surry</t>
  </si>
  <si>
    <t>Duplin</t>
  </si>
  <si>
    <t>Stokes</t>
  </si>
  <si>
    <t>Davie</t>
  </si>
  <si>
    <t>Stanly</t>
  </si>
  <si>
    <t>Davidson</t>
  </si>
  <si>
    <t>Scotland</t>
  </si>
  <si>
    <t>Dare</t>
  </si>
  <si>
    <t>Sampson</t>
  </si>
  <si>
    <t>Currituck</t>
  </si>
  <si>
    <t>Rutherford</t>
  </si>
  <si>
    <t>Cumberland</t>
  </si>
  <si>
    <t>Rowan</t>
  </si>
  <si>
    <t>Craven</t>
  </si>
  <si>
    <t>Rockingham</t>
  </si>
  <si>
    <t>Columbus</t>
  </si>
  <si>
    <t>Robeson</t>
  </si>
  <si>
    <t>Cleveland</t>
  </si>
  <si>
    <t>Richmond</t>
  </si>
  <si>
    <t>Clay</t>
  </si>
  <si>
    <t>Randolph</t>
  </si>
  <si>
    <t>Chowan</t>
  </si>
  <si>
    <t>Polk</t>
  </si>
  <si>
    <t>Cherokee</t>
  </si>
  <si>
    <t>Pitt</t>
  </si>
  <si>
    <t>Chatham</t>
  </si>
  <si>
    <t>Person</t>
  </si>
  <si>
    <t>Catawba</t>
  </si>
  <si>
    <t>Perquimans</t>
  </si>
  <si>
    <t>Caswell</t>
  </si>
  <si>
    <t>Pender</t>
  </si>
  <si>
    <t>Carteret</t>
  </si>
  <si>
    <t>Pasquotank</t>
  </si>
  <si>
    <t>Camden</t>
  </si>
  <si>
    <t>Pamlico</t>
  </si>
  <si>
    <t>Caldwell</t>
  </si>
  <si>
    <t>Orange</t>
  </si>
  <si>
    <t>Cabarrus</t>
  </si>
  <si>
    <t>Onslow</t>
  </si>
  <si>
    <t>Burke</t>
  </si>
  <si>
    <t>Northampton</t>
  </si>
  <si>
    <t>Buncombe</t>
  </si>
  <si>
    <t>New Hanover</t>
  </si>
  <si>
    <t>Brunswick</t>
  </si>
  <si>
    <t>Nash</t>
  </si>
  <si>
    <t>Bladen</t>
  </si>
  <si>
    <t>Moore</t>
  </si>
  <si>
    <t>Bertie</t>
  </si>
  <si>
    <t>Montgomery</t>
  </si>
  <si>
    <t>Beaufort</t>
  </si>
  <si>
    <t>Mitchell</t>
  </si>
  <si>
    <t>Avery</t>
  </si>
  <si>
    <t>Mecklenburg</t>
  </si>
  <si>
    <t>Ashe</t>
  </si>
  <si>
    <t>McDowell</t>
  </si>
  <si>
    <t>Anson</t>
  </si>
  <si>
    <t>Martin</t>
  </si>
  <si>
    <t>Alleghany</t>
  </si>
  <si>
    <t>Madison</t>
  </si>
  <si>
    <t>Alexander</t>
  </si>
  <si>
    <t>Macon</t>
  </si>
  <si>
    <t>Alamance</t>
  </si>
  <si>
    <t>County</t>
  </si>
  <si>
    <t>TABLE 1.  STATE SALES AND USE TAX:  GROSS COLLECTIONS AND TAXABLE SALES BY COUNTIES</t>
  </si>
  <si>
    <r>
      <t xml:space="preserve">within the business and county classifications, and changes in the sales and use tax law.  </t>
    </r>
    <r>
      <rPr>
        <b/>
        <sz val="8"/>
        <rFont val="Times New Roman"/>
        <family val="1"/>
      </rPr>
      <t>NO</t>
    </r>
    <r>
      <rPr>
        <sz val="8"/>
        <rFont val="Times New Roman"/>
        <family val="1"/>
      </rPr>
      <t xml:space="preserve"> county sales and use taxes are included in this report.</t>
    </r>
  </si>
  <si>
    <t xml:space="preserve">report may not be directly comparable to that in reports for other months because of corrections in registration numbers affecting collections and taxable sales </t>
  </si>
  <si>
    <t>Data are compiled from reports and remittances made by taxpayers, and are classified according to sales and use tax registration numbers.  Detail data from this</t>
  </si>
  <si>
    <t>MONTHLY REPORT OF STATE SALES AND USE TAX GROSS COLLECTIONS AND TAXABLE SALES</t>
  </si>
  <si>
    <t xml:space="preserve">  ♦ Gross collections have been revised due to a typographical error.  The previously published values were 79,956,152 and 5,082,512, respectively.</t>
  </si>
  <si>
    <t xml:space="preserve">  satellite, &amp; liquor♦</t>
  </si>
  <si>
    <t>8% Hwy. use tax♦</t>
  </si>
  <si>
    <t xml:space="preserve">    The previously published values were 79,956,152 and 5,082,512,</t>
  </si>
  <si>
    <t xml:space="preserve">    respectively.</t>
  </si>
  <si>
    <t xml:space="preserve"> ♣ Taxpayers had negative adjustments for multiple account periods.</t>
  </si>
  <si>
    <t xml:space="preserve"> ♦ Gross collections have been revised due to a typographical error.</t>
  </si>
  <si>
    <t xml:space="preserve">       2.83%, 3% and 7%♦</t>
  </si>
  <si>
    <t>8% Hwy. Use Tax - Motor Vehicle Leasing♦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</si>
</sst>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♣\(#,##0\);\–"/>
    <numFmt numFmtId="165" formatCode="&quot;$&quot;\ ?,???,???,??0;[Red]\(#\);[Red]0"/>
    <numFmt numFmtId="166" formatCode="&quot;$&quot;\ ???,???,??0;[Red]\(#\);[Red]0"/>
    <numFmt numFmtId="167" formatCode="[Red]#;[Red]\(#\);&quot;$&quot;\ _9_,_9_9_9_,_9_9_9_,_9_9\–"/>
    <numFmt numFmtId="168" formatCode="[Red]#;[Red]\(#\);* \–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Courier"/>
      <family val="3"/>
    </font>
    <font>
      <b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37" fontId="9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2" fillId="0" borderId="0" xfId="57" applyAlignment="1">
      <alignment/>
      <protection/>
    </xf>
    <xf numFmtId="0" fontId="2" fillId="0" borderId="0" xfId="57" applyNumberFormat="1" applyAlignment="1">
      <alignment/>
      <protection/>
    </xf>
    <xf numFmtId="0" fontId="3" fillId="0" borderId="0" xfId="57" applyNumberFormat="1" applyFont="1" applyAlignment="1">
      <alignment/>
      <protection/>
    </xf>
    <xf numFmtId="0" fontId="2" fillId="0" borderId="0" xfId="57" applyAlignment="1">
      <alignment horizontal="left"/>
      <protection/>
    </xf>
    <xf numFmtId="0" fontId="4" fillId="0" borderId="0" xfId="57" applyFont="1" applyAlignment="1">
      <alignment/>
      <protection/>
    </xf>
    <xf numFmtId="0" fontId="4" fillId="0" borderId="0" xfId="57" applyFont="1" applyAlignment="1">
      <alignment horizontal="center" wrapText="1"/>
      <protection/>
    </xf>
    <xf numFmtId="0" fontId="4" fillId="0" borderId="0" xfId="57" applyNumberFormat="1" applyFont="1" applyAlignment="1">
      <alignment/>
      <protection/>
    </xf>
    <xf numFmtId="0" fontId="4" fillId="0" borderId="0" xfId="57" applyFont="1" applyAlignment="1">
      <alignment horizontal="left"/>
      <protection/>
    </xf>
    <xf numFmtId="164" fontId="4" fillId="0" borderId="0" xfId="57" applyNumberFormat="1" applyFont="1" applyFill="1" applyAlignment="1" applyProtection="1">
      <alignment/>
      <protection/>
    </xf>
    <xf numFmtId="37" fontId="4" fillId="0" borderId="0" xfId="57" applyNumberFormat="1" applyFont="1" applyAlignment="1" applyProtection="1">
      <alignment horizontal="left"/>
      <protection/>
    </xf>
    <xf numFmtId="0" fontId="4" fillId="0" borderId="0" xfId="57" applyFont="1" applyBorder="1" applyAlignment="1">
      <alignment/>
      <protection/>
    </xf>
    <xf numFmtId="0" fontId="4" fillId="0" borderId="0" xfId="57" applyFont="1" applyFill="1" applyAlignment="1" applyProtection="1">
      <alignment/>
      <protection/>
    </xf>
    <xf numFmtId="0" fontId="5" fillId="0" borderId="0" xfId="57" applyFont="1" applyAlignment="1">
      <alignment/>
      <protection/>
    </xf>
    <xf numFmtId="0" fontId="2" fillId="0" borderId="0" xfId="57" applyNumberFormat="1" applyBorder="1" applyAlignment="1">
      <alignment/>
      <protection/>
    </xf>
    <xf numFmtId="0" fontId="2" fillId="0" borderId="10" xfId="57" applyNumberFormat="1" applyBorder="1" applyAlignment="1" applyProtection="1">
      <alignment/>
      <protection locked="0"/>
    </xf>
    <xf numFmtId="0" fontId="2" fillId="0" borderId="10" xfId="57" applyBorder="1" applyAlignment="1">
      <alignment/>
      <protection/>
    </xf>
    <xf numFmtId="0" fontId="5" fillId="0" borderId="0" xfId="57" applyFont="1" applyAlignment="1" applyProtection="1">
      <alignment/>
      <protection locked="0"/>
    </xf>
    <xf numFmtId="0" fontId="2" fillId="0" borderId="0" xfId="57" applyNumberFormat="1" applyBorder="1" applyAlignment="1" applyProtection="1">
      <alignment/>
      <protection locked="0"/>
    </xf>
    <xf numFmtId="0" fontId="2" fillId="0" borderId="0" xfId="57" applyBorder="1" applyAlignment="1">
      <alignment/>
      <protection/>
    </xf>
    <xf numFmtId="165" fontId="5" fillId="0" borderId="0" xfId="57" applyNumberFormat="1" applyFont="1" applyFill="1" applyBorder="1" applyAlignment="1" applyProtection="1">
      <alignment/>
      <protection/>
    </xf>
    <xf numFmtId="166" fontId="5" fillId="0" borderId="0" xfId="57" applyNumberFormat="1" applyFont="1" applyFill="1" applyBorder="1" applyAlignment="1" applyProtection="1">
      <alignment/>
      <protection/>
    </xf>
    <xf numFmtId="0" fontId="5" fillId="0" borderId="0" xfId="57" applyFont="1" applyAlignment="1">
      <alignment horizontal="left"/>
      <protection/>
    </xf>
    <xf numFmtId="0" fontId="5" fillId="0" borderId="0" xfId="57" applyNumberFormat="1" applyFont="1" applyAlignment="1" applyProtection="1">
      <alignment/>
      <protection locked="0"/>
    </xf>
    <xf numFmtId="37" fontId="5" fillId="0" borderId="0" xfId="57" applyNumberFormat="1" applyFont="1" applyAlignment="1" applyProtection="1">
      <alignment horizontal="left"/>
      <protection/>
    </xf>
    <xf numFmtId="164" fontId="4" fillId="0" borderId="0" xfId="57" applyNumberFormat="1" applyFont="1" applyAlignment="1" applyProtection="1">
      <alignment/>
      <protection/>
    </xf>
    <xf numFmtId="164" fontId="4" fillId="0" borderId="0" xfId="57" applyNumberFormat="1" applyFont="1" applyAlignment="1">
      <alignment/>
      <protection/>
    </xf>
    <xf numFmtId="164" fontId="5" fillId="0" borderId="0" xfId="57" applyNumberFormat="1" applyFont="1" applyAlignment="1" applyProtection="1">
      <alignment/>
      <protection locked="0"/>
    </xf>
    <xf numFmtId="164" fontId="4" fillId="0" borderId="0" xfId="57" applyNumberFormat="1" applyFont="1" applyAlignment="1" applyProtection="1">
      <alignment/>
      <protection locked="0"/>
    </xf>
    <xf numFmtId="167" fontId="5" fillId="0" borderId="0" xfId="57" applyNumberFormat="1" applyFont="1" applyFill="1" applyBorder="1" applyAlignment="1" applyProtection="1">
      <alignment/>
      <protection locked="0"/>
    </xf>
    <xf numFmtId="164" fontId="4" fillId="0" borderId="0" xfId="57" applyNumberFormat="1" applyFont="1" applyFill="1" applyAlignment="1" applyProtection="1">
      <alignment horizontal="right"/>
      <protection/>
    </xf>
    <xf numFmtId="167" fontId="5" fillId="0" borderId="0" xfId="57" applyNumberFormat="1" applyFont="1" applyAlignment="1" applyProtection="1">
      <alignment/>
      <protection locked="0"/>
    </xf>
    <xf numFmtId="164" fontId="5" fillId="0" borderId="0" xfId="57" applyNumberFormat="1" applyFont="1" applyAlignment="1" applyProtection="1">
      <alignment horizontal="center"/>
      <protection locked="0"/>
    </xf>
    <xf numFmtId="164" fontId="4" fillId="0" borderId="0" xfId="57" applyNumberFormat="1" applyFont="1" applyAlignment="1" applyProtection="1">
      <alignment horizontal="right"/>
      <protection/>
    </xf>
    <xf numFmtId="0" fontId="4" fillId="0" borderId="0" xfId="57" applyFont="1" applyAlignment="1" applyProtection="1">
      <alignment horizontal="right"/>
      <protection/>
    </xf>
    <xf numFmtId="0" fontId="4" fillId="0" borderId="0" xfId="57" applyFont="1" applyAlignment="1" applyProtection="1">
      <alignment/>
      <protection/>
    </xf>
    <xf numFmtId="37" fontId="5" fillId="0" borderId="0" xfId="57" applyNumberFormat="1" applyFont="1" applyBorder="1" applyAlignment="1" applyProtection="1">
      <alignment horizontal="left"/>
      <protection/>
    </xf>
    <xf numFmtId="0" fontId="4" fillId="0" borderId="10" xfId="57" applyNumberFormat="1" applyFont="1" applyBorder="1" applyAlignment="1">
      <alignment horizontal="right" wrapText="1"/>
      <protection/>
    </xf>
    <xf numFmtId="0" fontId="4" fillId="0" borderId="10" xfId="57" applyFont="1" applyBorder="1" applyAlignment="1">
      <alignment horizontal="left"/>
      <protection/>
    </xf>
    <xf numFmtId="0" fontId="4" fillId="0" borderId="10" xfId="57" applyFont="1" applyBorder="1" applyAlignment="1">
      <alignment/>
      <protection/>
    </xf>
    <xf numFmtId="0" fontId="4" fillId="0" borderId="11" xfId="57" applyNumberFormat="1" applyFont="1" applyBorder="1" applyAlignment="1">
      <alignment horizontal="right"/>
      <protection/>
    </xf>
    <xf numFmtId="0" fontId="4" fillId="0" borderId="11" xfId="57" applyFont="1" applyBorder="1" applyAlignment="1">
      <alignment/>
      <protection/>
    </xf>
    <xf numFmtId="0" fontId="4" fillId="0" borderId="11" xfId="57" applyFont="1" applyBorder="1" applyAlignment="1">
      <alignment horizontal="left"/>
      <protection/>
    </xf>
    <xf numFmtId="0" fontId="7" fillId="0" borderId="0" xfId="57" applyFont="1" applyAlignment="1">
      <alignment/>
      <protection/>
    </xf>
    <xf numFmtId="0" fontId="5" fillId="0" borderId="0" xfId="57" applyFont="1" applyAlignment="1">
      <alignment horizontal="center"/>
      <protection/>
    </xf>
    <xf numFmtId="0" fontId="2" fillId="0" borderId="0" xfId="57">
      <alignment/>
      <protection/>
    </xf>
    <xf numFmtId="0" fontId="4" fillId="0" borderId="0" xfId="57" applyFont="1" applyAlignment="1" applyProtection="1">
      <alignment/>
      <protection locked="0"/>
    </xf>
    <xf numFmtId="37" fontId="4" fillId="0" borderId="0" xfId="57" applyNumberFormat="1" applyFont="1" applyAlignment="1" applyProtection="1">
      <alignment/>
      <protection locked="0"/>
    </xf>
    <xf numFmtId="0" fontId="4" fillId="0" borderId="0" xfId="57" applyNumberFormat="1" applyFont="1" applyAlignment="1" applyProtection="1">
      <alignment/>
      <protection locked="0"/>
    </xf>
    <xf numFmtId="165" fontId="4" fillId="0" borderId="10" xfId="57" applyNumberFormat="1" applyFont="1" applyBorder="1" applyAlignment="1" applyProtection="1">
      <alignment/>
      <protection/>
    </xf>
    <xf numFmtId="37" fontId="4" fillId="0" borderId="10" xfId="57" applyNumberFormat="1" applyFont="1" applyBorder="1" applyAlignment="1" applyProtection="1">
      <alignment horizontal="right"/>
      <protection locked="0"/>
    </xf>
    <xf numFmtId="166" fontId="4" fillId="0" borderId="10" xfId="57" applyNumberFormat="1" applyFont="1" applyBorder="1" applyAlignment="1" applyProtection="1">
      <alignment/>
      <protection/>
    </xf>
    <xf numFmtId="0" fontId="5" fillId="0" borderId="10" xfId="57" applyFont="1" applyBorder="1" applyAlignment="1">
      <alignment horizontal="right"/>
      <protection/>
    </xf>
    <xf numFmtId="0" fontId="5" fillId="0" borderId="10" xfId="57" applyFont="1" applyBorder="1" applyAlignment="1">
      <alignment/>
      <protection/>
    </xf>
    <xf numFmtId="164" fontId="4" fillId="0" borderId="10" xfId="57" applyNumberFormat="1" applyFont="1" applyFill="1" applyBorder="1" applyAlignment="1" applyProtection="1">
      <alignment/>
      <protection/>
    </xf>
    <xf numFmtId="37" fontId="4" fillId="0" borderId="10" xfId="57" applyNumberFormat="1" applyFont="1" applyFill="1" applyBorder="1" applyAlignment="1" applyProtection="1">
      <alignment/>
      <protection/>
    </xf>
    <xf numFmtId="44" fontId="4" fillId="0" borderId="10" xfId="46" applyFont="1" applyBorder="1" applyAlignment="1" applyProtection="1">
      <alignment/>
      <protection locked="0"/>
    </xf>
    <xf numFmtId="37" fontId="4" fillId="0" borderId="10" xfId="57" applyNumberFormat="1" applyFont="1" applyBorder="1" applyAlignment="1" applyProtection="1">
      <alignment horizontal="left"/>
      <protection/>
    </xf>
    <xf numFmtId="37" fontId="4" fillId="0" borderId="0" xfId="57" applyNumberFormat="1" applyFont="1" applyFill="1" applyAlignment="1" applyProtection="1">
      <alignment/>
      <protection/>
    </xf>
    <xf numFmtId="44" fontId="4" fillId="0" borderId="0" xfId="46" applyFont="1" applyAlignment="1" applyProtection="1">
      <alignment/>
      <protection locked="0"/>
    </xf>
    <xf numFmtId="164" fontId="4" fillId="0" borderId="10" xfId="57" applyNumberFormat="1" applyFont="1" applyBorder="1" applyAlignment="1" applyProtection="1">
      <alignment/>
      <protection locked="0"/>
    </xf>
    <xf numFmtId="37" fontId="4" fillId="0" borderId="10" xfId="57" applyNumberFormat="1" applyFont="1" applyBorder="1" applyAlignment="1" applyProtection="1">
      <alignment/>
      <protection locked="0"/>
    </xf>
    <xf numFmtId="168" fontId="4" fillId="0" borderId="0" xfId="57" applyNumberFormat="1" applyFont="1" applyFill="1" applyAlignment="1" applyProtection="1">
      <alignment/>
      <protection/>
    </xf>
    <xf numFmtId="165" fontId="4" fillId="0" borderId="0" xfId="57" applyNumberFormat="1" applyFont="1" applyFill="1" applyAlignment="1" applyProtection="1">
      <alignment/>
      <protection/>
    </xf>
    <xf numFmtId="37" fontId="4" fillId="0" borderId="0" xfId="57" applyNumberFormat="1" applyFont="1" applyFill="1" applyAlignment="1" applyProtection="1">
      <alignment horizontal="right"/>
      <protection/>
    </xf>
    <xf numFmtId="166" fontId="4" fillId="0" borderId="0" xfId="57" applyNumberFormat="1" applyFont="1" applyFill="1" applyBorder="1" applyAlignment="1" applyProtection="1">
      <alignment/>
      <protection/>
    </xf>
    <xf numFmtId="0" fontId="4" fillId="0" borderId="0" xfId="57" applyFont="1" applyAlignment="1">
      <alignment horizontal="right"/>
      <protection/>
    </xf>
    <xf numFmtId="0" fontId="4" fillId="0" borderId="0" xfId="57" applyFont="1" applyFill="1" applyAlignment="1" applyProtection="1">
      <alignment horizontal="right"/>
      <protection/>
    </xf>
    <xf numFmtId="166" fontId="4" fillId="0" borderId="0" xfId="57" applyNumberFormat="1" applyFont="1" applyFill="1" applyAlignment="1" applyProtection="1">
      <alignment/>
      <protection/>
    </xf>
    <xf numFmtId="44" fontId="4" fillId="0" borderId="0" xfId="46" applyFont="1" applyAlignment="1" applyProtection="1">
      <alignment horizontal="right"/>
      <protection locked="0"/>
    </xf>
    <xf numFmtId="0" fontId="4" fillId="0" borderId="0" xfId="57" applyFont="1" applyBorder="1" applyAlignment="1">
      <alignment horizontal="right"/>
      <protection/>
    </xf>
    <xf numFmtId="0" fontId="4" fillId="0" borderId="0" xfId="57" applyNumberFormat="1" applyFont="1" applyBorder="1" applyAlignment="1">
      <alignment horizontal="right"/>
      <protection/>
    </xf>
    <xf numFmtId="0" fontId="4" fillId="0" borderId="10" xfId="57" applyNumberFormat="1" applyFont="1" applyBorder="1" applyAlignment="1">
      <alignment horizontal="right"/>
      <protection/>
    </xf>
    <xf numFmtId="0" fontId="4" fillId="0" borderId="11" xfId="57" applyNumberFormat="1" applyFont="1" applyBorder="1" applyAlignment="1">
      <alignment horizontal="right" wrapText="1"/>
      <protection/>
    </xf>
    <xf numFmtId="0" fontId="5" fillId="0" borderId="0" xfId="57" applyNumberFormat="1" applyFont="1" applyAlignment="1">
      <alignment horizontal="center"/>
      <protection/>
    </xf>
    <xf numFmtId="0" fontId="5" fillId="0" borderId="0" xfId="57" applyFont="1" applyAlignment="1">
      <alignment horizontal="center"/>
      <protection/>
    </xf>
    <xf numFmtId="0" fontId="4" fillId="0" borderId="0" xfId="57" applyFont="1" applyAlignment="1" applyProtection="1">
      <alignment horizontal="center"/>
      <protection locked="0"/>
    </xf>
    <xf numFmtId="0" fontId="10" fillId="0" borderId="0" xfId="57" applyFont="1" applyFill="1" applyBorder="1" applyAlignment="1" applyProtection="1">
      <alignment horizontal="center"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4" fillId="0" borderId="0" xfId="57" applyFont="1" applyAlignment="1">
      <alignment horizontal="center" wrapText="1"/>
      <protection/>
    </xf>
    <xf numFmtId="0" fontId="4" fillId="0" borderId="0" xfId="57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tabSelected="1" zoomScale="150" zoomScaleNormal="150" zoomScalePageLayoutView="0" workbookViewId="0" topLeftCell="A1">
      <selection activeCell="A1" sqref="A1:K1"/>
    </sheetView>
  </sheetViews>
  <sheetFormatPr defaultColWidth="9.140625" defaultRowHeight="15"/>
  <cols>
    <col min="1" max="1" width="9.28125" style="5" customWidth="1"/>
    <col min="2" max="2" width="5.8515625" style="5" customWidth="1"/>
    <col min="3" max="3" width="11.00390625" style="7" customWidth="1"/>
    <col min="4" max="4" width="5.8515625" style="5" customWidth="1"/>
    <col min="5" max="5" width="11.8515625" style="7" customWidth="1"/>
    <col min="6" max="6" width="6.7109375" style="5" customWidth="1"/>
    <col min="7" max="7" width="10.140625" style="5" customWidth="1"/>
    <col min="8" max="8" width="5.8515625" style="5" customWidth="1"/>
    <col min="9" max="9" width="11.00390625" style="7" customWidth="1"/>
    <col min="10" max="10" width="5.8515625" style="5" customWidth="1"/>
    <col min="11" max="11" width="11.8515625" style="5" customWidth="1"/>
    <col min="12" max="16384" width="9.140625" style="5" customWidth="1"/>
  </cols>
  <sheetData>
    <row r="1" spans="1:11" ht="14.25" customHeight="1">
      <c r="A1" s="75" t="s">
        <v>229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9.75" customHeight="1">
      <c r="A2" s="76" t="s">
        <v>228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9.75" customHeight="1">
      <c r="A3" s="76" t="s">
        <v>227</v>
      </c>
      <c r="B3" s="76"/>
      <c r="C3" s="76"/>
      <c r="D3" s="76"/>
      <c r="E3" s="76"/>
      <c r="F3" s="76"/>
      <c r="G3" s="76"/>
      <c r="H3" s="76"/>
      <c r="I3" s="76"/>
      <c r="J3" s="76"/>
      <c r="K3" s="76"/>
    </row>
    <row r="4" spans="1:11" ht="9.75" customHeight="1">
      <c r="A4" s="76" t="s">
        <v>226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1" ht="9.75" customHeight="1">
      <c r="A5" s="46"/>
      <c r="B5" s="46"/>
      <c r="C5" s="48"/>
      <c r="D5" s="46"/>
      <c r="E5" s="48"/>
      <c r="F5" s="46"/>
      <c r="G5" s="46"/>
      <c r="H5" s="46"/>
      <c r="I5" s="48"/>
      <c r="J5" s="46"/>
      <c r="K5" s="46"/>
    </row>
    <row r="6" spans="1:11" ht="11.25">
      <c r="A6" s="75" t="s">
        <v>225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6" customHeight="1">
      <c r="A7" s="44"/>
      <c r="B7" s="44"/>
      <c r="C7" s="74"/>
      <c r="D7" s="44"/>
      <c r="E7" s="74"/>
      <c r="F7" s="44"/>
      <c r="G7" s="44"/>
      <c r="H7" s="44"/>
      <c r="I7" s="74"/>
      <c r="J7" s="44"/>
      <c r="K7" s="44"/>
    </row>
    <row r="8" spans="1:11" s="13" customFormat="1" ht="10.5">
      <c r="A8" s="77" t="s">
        <v>116</v>
      </c>
      <c r="B8" s="77"/>
      <c r="C8" s="77"/>
      <c r="D8" s="77"/>
      <c r="E8" s="77"/>
      <c r="F8" s="77"/>
      <c r="G8" s="77"/>
      <c r="H8" s="77"/>
      <c r="I8" s="77"/>
      <c r="J8" s="77"/>
      <c r="K8" s="77"/>
    </row>
    <row r="9" spans="1:11" ht="12.75" customHeight="1">
      <c r="A9" s="41"/>
      <c r="B9" s="41"/>
      <c r="C9" s="73" t="s">
        <v>114</v>
      </c>
      <c r="D9" s="41"/>
      <c r="E9" s="73" t="s">
        <v>113</v>
      </c>
      <c r="F9" s="41"/>
      <c r="G9" s="41"/>
      <c r="H9" s="41"/>
      <c r="I9" s="73" t="s">
        <v>114</v>
      </c>
      <c r="J9" s="41"/>
      <c r="K9" s="73" t="s">
        <v>113</v>
      </c>
    </row>
    <row r="10" spans="1:11" ht="9.75" customHeight="1">
      <c r="A10" s="39" t="s">
        <v>224</v>
      </c>
      <c r="B10" s="39"/>
      <c r="C10" s="37" t="s">
        <v>111</v>
      </c>
      <c r="D10" s="38"/>
      <c r="E10" s="72" t="s">
        <v>110</v>
      </c>
      <c r="F10" s="39"/>
      <c r="G10" s="38" t="s">
        <v>224</v>
      </c>
      <c r="H10" s="39"/>
      <c r="I10" s="37" t="s">
        <v>111</v>
      </c>
      <c r="J10" s="39"/>
      <c r="K10" s="72" t="s">
        <v>110</v>
      </c>
    </row>
    <row r="11" spans="1:11" ht="6" customHeight="1">
      <c r="A11" s="11"/>
      <c r="B11" s="11"/>
      <c r="C11" s="71"/>
      <c r="D11" s="11"/>
      <c r="E11" s="71"/>
      <c r="F11" s="11"/>
      <c r="G11" s="11"/>
      <c r="H11" s="11"/>
      <c r="I11" s="71"/>
      <c r="J11" s="11"/>
      <c r="K11" s="70"/>
    </row>
    <row r="12" spans="1:11" ht="9.75" customHeight="1">
      <c r="A12" s="10" t="s">
        <v>223</v>
      </c>
      <c r="B12" s="69"/>
      <c r="C12" s="68">
        <v>6794919.200000004</v>
      </c>
      <c r="D12" s="67"/>
      <c r="E12" s="63">
        <v>142397967.42999968</v>
      </c>
      <c r="G12" s="10" t="s">
        <v>222</v>
      </c>
      <c r="H12" s="66"/>
      <c r="I12" s="65">
        <v>1403164.6099999985</v>
      </c>
      <c r="J12" s="64"/>
      <c r="K12" s="63">
        <v>29339061.55999997</v>
      </c>
    </row>
    <row r="13" spans="1:11" ht="9.75" customHeight="1">
      <c r="A13" s="10" t="s">
        <v>221</v>
      </c>
      <c r="B13" s="59"/>
      <c r="C13" s="9">
        <v>607021.8299999997</v>
      </c>
      <c r="D13" s="58"/>
      <c r="E13" s="9">
        <v>12717870.589999992</v>
      </c>
      <c r="G13" s="10" t="s">
        <v>220</v>
      </c>
      <c r="I13" s="9">
        <v>277737.11000000016</v>
      </c>
      <c r="J13" s="58"/>
      <c r="K13" s="9">
        <v>5801681.750000001</v>
      </c>
    </row>
    <row r="14" spans="1:11" ht="9.75" customHeight="1">
      <c r="A14" s="10" t="s">
        <v>219</v>
      </c>
      <c r="B14" s="59"/>
      <c r="C14" s="9">
        <v>230794.01999999958</v>
      </c>
      <c r="D14" s="58"/>
      <c r="E14" s="9">
        <v>4799525.550000008</v>
      </c>
      <c r="G14" s="10" t="s">
        <v>218</v>
      </c>
      <c r="I14" s="9">
        <v>781443.4900000016</v>
      </c>
      <c r="J14" s="58"/>
      <c r="K14" s="9">
        <v>16394328.690000005</v>
      </c>
    </row>
    <row r="15" spans="1:11" ht="9.75" customHeight="1">
      <c r="A15" s="10" t="s">
        <v>217</v>
      </c>
      <c r="B15" s="59"/>
      <c r="C15" s="9">
        <v>413122.3099999996</v>
      </c>
      <c r="D15" s="58"/>
      <c r="E15" s="9">
        <v>8669262.579999998</v>
      </c>
      <c r="G15" s="10" t="s">
        <v>216</v>
      </c>
      <c r="I15" s="9">
        <v>1021836.0599999994</v>
      </c>
      <c r="J15" s="58"/>
      <c r="K15" s="9">
        <v>21390183.799999982</v>
      </c>
    </row>
    <row r="16" spans="1:11" ht="9.75" customHeight="1">
      <c r="A16" s="10" t="s">
        <v>215</v>
      </c>
      <c r="B16" s="59"/>
      <c r="C16" s="9">
        <v>740516.4999999999</v>
      </c>
      <c r="D16" s="58"/>
      <c r="E16" s="9">
        <v>15531669.410000006</v>
      </c>
      <c r="G16" s="10" t="s">
        <v>214</v>
      </c>
      <c r="I16" s="9">
        <v>57321518.289999634</v>
      </c>
      <c r="J16" s="58"/>
      <c r="K16" s="9">
        <v>1202717626.8599992</v>
      </c>
    </row>
    <row r="17" spans="1:11" ht="9.75" customHeight="1">
      <c r="A17" s="10" t="s">
        <v>213</v>
      </c>
      <c r="B17" s="59"/>
      <c r="C17" s="9">
        <v>539120.5400000005</v>
      </c>
      <c r="D17" s="58"/>
      <c r="E17" s="9">
        <v>11286212.720000004</v>
      </c>
      <c r="G17" s="10" t="s">
        <v>212</v>
      </c>
      <c r="I17" s="9">
        <v>475607.88000000064</v>
      </c>
      <c r="J17" s="58"/>
      <c r="K17" s="9">
        <v>9965423.639999995</v>
      </c>
    </row>
    <row r="18" spans="1:11" ht="9.75" customHeight="1">
      <c r="A18" s="10" t="s">
        <v>211</v>
      </c>
      <c r="B18" s="59"/>
      <c r="C18" s="9">
        <v>1595212.2599999995</v>
      </c>
      <c r="D18" s="58"/>
      <c r="E18" s="9">
        <v>33513868.460000042</v>
      </c>
      <c r="G18" s="10" t="s">
        <v>210</v>
      </c>
      <c r="I18" s="9">
        <v>475502.1900000004</v>
      </c>
      <c r="J18" s="58"/>
      <c r="K18" s="9">
        <v>9952962.539999997</v>
      </c>
    </row>
    <row r="19" spans="1:11" ht="9.75" customHeight="1">
      <c r="A19" s="10" t="s">
        <v>209</v>
      </c>
      <c r="B19" s="59"/>
      <c r="C19" s="9">
        <v>242652.32000000036</v>
      </c>
      <c r="D19" s="58"/>
      <c r="E19" s="9">
        <v>5097043.790000003</v>
      </c>
      <c r="G19" s="10" t="s">
        <v>208</v>
      </c>
      <c r="I19" s="9">
        <v>3506982.9599999995</v>
      </c>
      <c r="J19" s="58"/>
      <c r="K19" s="9">
        <v>73844718.81000002</v>
      </c>
    </row>
    <row r="20" spans="1:11" ht="9.75" customHeight="1">
      <c r="A20" s="10" t="s">
        <v>207</v>
      </c>
      <c r="B20" s="59"/>
      <c r="C20" s="9">
        <v>659243.4299999996</v>
      </c>
      <c r="D20" s="58"/>
      <c r="E20" s="9">
        <v>13775446.739999996</v>
      </c>
      <c r="G20" s="10" t="s">
        <v>206</v>
      </c>
      <c r="I20" s="9">
        <v>3647432.840000005</v>
      </c>
      <c r="J20" s="58"/>
      <c r="K20" s="9">
        <v>76793747.69999996</v>
      </c>
    </row>
    <row r="21" spans="1:11" ht="9.75" customHeight="1">
      <c r="A21" s="10" t="s">
        <v>205</v>
      </c>
      <c r="B21" s="59"/>
      <c r="C21" s="9">
        <v>3703621.2700000005</v>
      </c>
      <c r="D21" s="58"/>
      <c r="E21" s="9">
        <v>77418716.42</v>
      </c>
      <c r="G21" s="10" t="s">
        <v>204</v>
      </c>
      <c r="I21" s="9">
        <v>11731216.089999959</v>
      </c>
      <c r="J21" s="58"/>
      <c r="K21" s="9">
        <v>245539812.20999995</v>
      </c>
    </row>
    <row r="22" spans="1:11" ht="6" customHeight="1">
      <c r="A22" s="10"/>
      <c r="B22" s="59"/>
      <c r="C22" s="9"/>
      <c r="D22" s="58"/>
      <c r="E22" s="9"/>
      <c r="G22" s="10"/>
      <c r="I22" s="9"/>
      <c r="J22" s="58"/>
      <c r="K22" s="9"/>
    </row>
    <row r="23" spans="1:11" ht="9.75" customHeight="1">
      <c r="A23" s="10" t="s">
        <v>203</v>
      </c>
      <c r="B23" s="59"/>
      <c r="C23" s="9">
        <v>12866770.199999945</v>
      </c>
      <c r="D23" s="58"/>
      <c r="E23" s="9">
        <v>268761132.5700005</v>
      </c>
      <c r="G23" s="10" t="s">
        <v>202</v>
      </c>
      <c r="I23" s="9">
        <v>300338.5999999998</v>
      </c>
      <c r="J23" s="58"/>
      <c r="K23" s="9">
        <v>6401300.8300000075</v>
      </c>
    </row>
    <row r="24" spans="1:11" ht="9.75" customHeight="1">
      <c r="A24" s="10" t="s">
        <v>201</v>
      </c>
      <c r="B24" s="59"/>
      <c r="C24" s="9">
        <v>1852185.39</v>
      </c>
      <c r="D24" s="58"/>
      <c r="E24" s="9">
        <v>38842608.55000006</v>
      </c>
      <c r="G24" s="10" t="s">
        <v>200</v>
      </c>
      <c r="I24" s="9">
        <v>6867459.259999972</v>
      </c>
      <c r="J24" s="58"/>
      <c r="K24" s="9">
        <v>144074079.86000016</v>
      </c>
    </row>
    <row r="25" spans="1:11" ht="9.75" customHeight="1">
      <c r="A25" s="10" t="s">
        <v>199</v>
      </c>
      <c r="B25" s="59"/>
      <c r="C25" s="9">
        <v>9210220.389999999</v>
      </c>
      <c r="D25" s="58"/>
      <c r="E25" s="9">
        <v>193266377.88999993</v>
      </c>
      <c r="G25" s="10" t="s">
        <v>198</v>
      </c>
      <c r="I25" s="9">
        <v>4004611.2500000033</v>
      </c>
      <c r="J25" s="58"/>
      <c r="K25" s="9">
        <v>83789635.48000015</v>
      </c>
    </row>
    <row r="26" spans="1:11" ht="9.75" customHeight="1">
      <c r="A26" s="10" t="s">
        <v>197</v>
      </c>
      <c r="B26" s="59"/>
      <c r="C26" s="9">
        <v>1818497.329999998</v>
      </c>
      <c r="D26" s="58"/>
      <c r="E26" s="9">
        <v>38128611.200000025</v>
      </c>
      <c r="G26" s="10" t="s">
        <v>196</v>
      </c>
      <c r="I26" s="9">
        <v>236510.96000000014</v>
      </c>
      <c r="J26" s="58"/>
      <c r="K26" s="9">
        <v>4970778.140000001</v>
      </c>
    </row>
    <row r="27" spans="1:11" ht="9.75" customHeight="1">
      <c r="A27" s="10" t="s">
        <v>195</v>
      </c>
      <c r="B27" s="59"/>
      <c r="C27" s="9">
        <v>231618.7100000001</v>
      </c>
      <c r="D27" s="58"/>
      <c r="E27" s="9">
        <v>4873177.800000007</v>
      </c>
      <c r="G27" s="10" t="s">
        <v>194</v>
      </c>
      <c r="I27" s="9">
        <v>1473948.8100000012</v>
      </c>
      <c r="J27" s="58"/>
      <c r="K27" s="9">
        <v>30944622.34</v>
      </c>
    </row>
    <row r="28" spans="1:11" ht="9.75" customHeight="1">
      <c r="A28" s="10" t="s">
        <v>193</v>
      </c>
      <c r="B28" s="59"/>
      <c r="C28" s="9">
        <v>2750488.5399999903</v>
      </c>
      <c r="D28" s="58"/>
      <c r="E28" s="9">
        <v>57445293.95999996</v>
      </c>
      <c r="G28" s="10" t="s">
        <v>192</v>
      </c>
      <c r="I28" s="9">
        <v>979852.0499999991</v>
      </c>
      <c r="J28" s="58"/>
      <c r="K28" s="9">
        <v>20537765.539999958</v>
      </c>
    </row>
    <row r="29" spans="1:11" ht="9.75" customHeight="1">
      <c r="A29" s="10" t="s">
        <v>191</v>
      </c>
      <c r="B29" s="59"/>
      <c r="C29" s="9">
        <v>253130.9199999999</v>
      </c>
      <c r="D29" s="58"/>
      <c r="E29" s="9">
        <v>5250370.429999996</v>
      </c>
      <c r="G29" s="10" t="s">
        <v>190</v>
      </c>
      <c r="I29" s="9">
        <v>164729.80999999997</v>
      </c>
      <c r="J29" s="58"/>
      <c r="K29" s="9">
        <v>3441477.63</v>
      </c>
    </row>
    <row r="30" spans="1:11" ht="9.75" customHeight="1">
      <c r="A30" s="10" t="s">
        <v>189</v>
      </c>
      <c r="B30" s="59"/>
      <c r="C30" s="9">
        <v>7024504.86999997</v>
      </c>
      <c r="D30" s="58"/>
      <c r="E30" s="9">
        <v>147287638.39999956</v>
      </c>
      <c r="G30" s="10" t="s">
        <v>188</v>
      </c>
      <c r="I30" s="9">
        <v>1008055.9099999995</v>
      </c>
      <c r="J30" s="58"/>
      <c r="K30" s="9">
        <v>21120070.109999955</v>
      </c>
    </row>
    <row r="31" spans="1:11" ht="9.75" customHeight="1">
      <c r="A31" s="10" t="s">
        <v>187</v>
      </c>
      <c r="B31" s="59"/>
      <c r="C31" s="9">
        <v>1452281.149999994</v>
      </c>
      <c r="D31" s="58"/>
      <c r="E31" s="9">
        <v>30396136.80999994</v>
      </c>
      <c r="G31" s="10" t="s">
        <v>186</v>
      </c>
      <c r="I31" s="9">
        <v>7239087.039999974</v>
      </c>
      <c r="J31" s="58"/>
      <c r="K31" s="9">
        <v>152009507.09999996</v>
      </c>
    </row>
    <row r="32" spans="1:11" ht="9.75" customHeight="1">
      <c r="A32" s="10" t="s">
        <v>185</v>
      </c>
      <c r="B32" s="59"/>
      <c r="C32" s="9">
        <v>807931.620000001</v>
      </c>
      <c r="D32" s="58"/>
      <c r="E32" s="9">
        <v>16905968.080000013</v>
      </c>
      <c r="G32" s="10" t="s">
        <v>184</v>
      </c>
      <c r="I32" s="9">
        <v>321300.8100000002</v>
      </c>
      <c r="J32" s="58"/>
      <c r="K32" s="9">
        <v>6583644.300000004</v>
      </c>
    </row>
    <row r="33" spans="3:11" ht="6" customHeight="1">
      <c r="C33" s="9"/>
      <c r="D33" s="58"/>
      <c r="E33" s="9"/>
      <c r="I33" s="9"/>
      <c r="J33" s="58"/>
      <c r="K33" s="9"/>
    </row>
    <row r="34" spans="1:11" ht="9.75" customHeight="1">
      <c r="A34" s="10" t="s">
        <v>183</v>
      </c>
      <c r="B34" s="59"/>
      <c r="C34" s="9">
        <v>409802.3300000008</v>
      </c>
      <c r="D34" s="58"/>
      <c r="E34" s="9">
        <v>8526175.310000004</v>
      </c>
      <c r="G34" s="10" t="s">
        <v>182</v>
      </c>
      <c r="I34" s="9">
        <v>3568925.0399999986</v>
      </c>
      <c r="J34" s="58"/>
      <c r="K34" s="9">
        <v>74856411.7199999</v>
      </c>
    </row>
    <row r="35" spans="1:11" ht="9.75" customHeight="1">
      <c r="A35" s="10" t="s">
        <v>181</v>
      </c>
      <c r="B35" s="59"/>
      <c r="C35" s="9">
        <v>250863.84999999983</v>
      </c>
      <c r="D35" s="58"/>
      <c r="E35" s="9">
        <v>5243540.5900000045</v>
      </c>
      <c r="G35" s="10" t="s">
        <v>180</v>
      </c>
      <c r="I35" s="9">
        <v>1425829.8699999976</v>
      </c>
      <c r="J35" s="58"/>
      <c r="K35" s="9">
        <v>29915491.18000003</v>
      </c>
    </row>
    <row r="36" spans="1:11" ht="9.75" customHeight="1">
      <c r="A36" s="10" t="s">
        <v>179</v>
      </c>
      <c r="B36" s="59"/>
      <c r="C36" s="9">
        <v>2641660.700000005</v>
      </c>
      <c r="D36" s="58"/>
      <c r="E36" s="9">
        <v>54989593.680000074</v>
      </c>
      <c r="G36" s="10" t="s">
        <v>178</v>
      </c>
      <c r="I36" s="9">
        <v>3136690.9300000044</v>
      </c>
      <c r="J36" s="58"/>
      <c r="K36" s="9">
        <v>65773837.130000025</v>
      </c>
    </row>
    <row r="37" spans="1:11" ht="9.75" customHeight="1">
      <c r="A37" s="10" t="s">
        <v>177</v>
      </c>
      <c r="B37" s="59"/>
      <c r="C37" s="9">
        <v>1178289.9999999981</v>
      </c>
      <c r="D37" s="58"/>
      <c r="E37" s="9">
        <v>24687042.68999997</v>
      </c>
      <c r="G37" s="10" t="s">
        <v>176</v>
      </c>
      <c r="I37" s="9">
        <v>2141294.0299999993</v>
      </c>
      <c r="J37" s="58"/>
      <c r="K37" s="9">
        <v>44823738.019999966</v>
      </c>
    </row>
    <row r="38" spans="1:11" ht="9.75" customHeight="1">
      <c r="A38" s="10" t="s">
        <v>175</v>
      </c>
      <c r="B38" s="59"/>
      <c r="C38" s="9">
        <v>3407487.5500000035</v>
      </c>
      <c r="D38" s="58"/>
      <c r="E38" s="9">
        <v>71523859.05000006</v>
      </c>
      <c r="G38" s="10" t="s">
        <v>174</v>
      </c>
      <c r="I38" s="9">
        <v>3558480.620000008</v>
      </c>
      <c r="J38" s="58"/>
      <c r="K38" s="9">
        <v>74619036.19000004</v>
      </c>
    </row>
    <row r="39" spans="1:11" ht="9.75" customHeight="1">
      <c r="A39" s="10" t="s">
        <v>173</v>
      </c>
      <c r="B39" s="59"/>
      <c r="C39" s="9">
        <v>13715778.339999996</v>
      </c>
      <c r="D39" s="58"/>
      <c r="E39" s="9">
        <v>287571825.30999935</v>
      </c>
      <c r="G39" s="10" t="s">
        <v>172</v>
      </c>
      <c r="I39" s="9">
        <v>2699181.28</v>
      </c>
      <c r="J39" s="58"/>
      <c r="K39" s="9">
        <v>56608000.730000064</v>
      </c>
    </row>
    <row r="40" spans="1:11" ht="9.75" customHeight="1">
      <c r="A40" s="10" t="s">
        <v>171</v>
      </c>
      <c r="B40" s="59"/>
      <c r="C40" s="9">
        <v>672904.6999999997</v>
      </c>
      <c r="D40" s="58"/>
      <c r="E40" s="9">
        <v>14096288.08</v>
      </c>
      <c r="G40" s="10" t="s">
        <v>170</v>
      </c>
      <c r="I40" s="9">
        <v>1456033.7300000046</v>
      </c>
      <c r="J40" s="58"/>
      <c r="K40" s="9">
        <v>30355574.350000095</v>
      </c>
    </row>
    <row r="41" spans="1:11" ht="9.75" customHeight="1">
      <c r="A41" s="10" t="s">
        <v>169</v>
      </c>
      <c r="B41" s="59"/>
      <c r="C41" s="9">
        <v>2568170.919999992</v>
      </c>
      <c r="D41" s="58"/>
      <c r="E41" s="9">
        <v>53534227.06999989</v>
      </c>
      <c r="G41" s="10" t="s">
        <v>168</v>
      </c>
      <c r="I41" s="9">
        <v>926799.6799999992</v>
      </c>
      <c r="J41" s="58"/>
      <c r="K41" s="9">
        <v>19621911.230000027</v>
      </c>
    </row>
    <row r="42" spans="1:11" ht="9.75" customHeight="1">
      <c r="A42" s="10" t="s">
        <v>167</v>
      </c>
      <c r="B42" s="59"/>
      <c r="C42" s="9">
        <v>3424160.099999999</v>
      </c>
      <c r="D42" s="58"/>
      <c r="E42" s="9">
        <v>71308363.96999983</v>
      </c>
      <c r="G42" s="10" t="s">
        <v>166</v>
      </c>
      <c r="I42" s="9">
        <v>2121960.839999997</v>
      </c>
      <c r="J42" s="58"/>
      <c r="K42" s="9">
        <v>44529179.85</v>
      </c>
    </row>
    <row r="43" spans="1:11" ht="9.75" customHeight="1">
      <c r="A43" s="10" t="s">
        <v>165</v>
      </c>
      <c r="B43" s="59"/>
      <c r="C43" s="9">
        <v>842356.7099999993</v>
      </c>
      <c r="D43" s="58"/>
      <c r="E43" s="9">
        <v>17702755.990000006</v>
      </c>
      <c r="G43" s="10" t="s">
        <v>164</v>
      </c>
      <c r="I43" s="9">
        <v>594033.1000000009</v>
      </c>
      <c r="J43" s="58"/>
      <c r="K43" s="9">
        <v>12412496.979999987</v>
      </c>
    </row>
    <row r="44" spans="1:11" ht="6" customHeight="1">
      <c r="A44" s="10"/>
      <c r="B44" s="59"/>
      <c r="C44" s="9"/>
      <c r="D44" s="58"/>
      <c r="E44" s="9"/>
      <c r="G44" s="10"/>
      <c r="I44" s="9"/>
      <c r="J44" s="58"/>
      <c r="K44" s="9"/>
    </row>
    <row r="45" spans="1:11" ht="9.75" customHeight="1">
      <c r="A45" s="10" t="s">
        <v>163</v>
      </c>
      <c r="B45" s="59"/>
      <c r="C45" s="9">
        <v>1177020.1299999985</v>
      </c>
      <c r="D45" s="58"/>
      <c r="E45" s="9">
        <v>24772342.380000014</v>
      </c>
      <c r="G45" s="10" t="s">
        <v>162</v>
      </c>
      <c r="I45" s="9">
        <v>2750749.989999995</v>
      </c>
      <c r="J45" s="58"/>
      <c r="K45" s="9">
        <v>57695027.53000001</v>
      </c>
    </row>
    <row r="46" spans="1:11" ht="9.75" customHeight="1">
      <c r="A46" s="10" t="s">
        <v>161</v>
      </c>
      <c r="B46" s="59"/>
      <c r="C46" s="9">
        <v>17137070.410000015</v>
      </c>
      <c r="D46" s="58"/>
      <c r="E46" s="9">
        <v>359396676.5600017</v>
      </c>
      <c r="G46" s="10" t="s">
        <v>160</v>
      </c>
      <c r="I46" s="9">
        <v>315016.9899999996</v>
      </c>
      <c r="J46" s="58"/>
      <c r="K46" s="9">
        <v>6559801.280000006</v>
      </c>
    </row>
    <row r="47" spans="1:11" ht="9.75" customHeight="1">
      <c r="A47" s="10" t="s">
        <v>159</v>
      </c>
      <c r="B47" s="59"/>
      <c r="C47" s="9">
        <v>1182911.8200000008</v>
      </c>
      <c r="D47" s="58"/>
      <c r="E47" s="9">
        <v>24588284.18999997</v>
      </c>
      <c r="G47" s="10" t="s">
        <v>158</v>
      </c>
      <c r="I47" s="9">
        <v>804778.870000001</v>
      </c>
      <c r="J47" s="58"/>
      <c r="K47" s="9">
        <v>16841241.61000001</v>
      </c>
    </row>
    <row r="48" spans="1:11" ht="9.75" customHeight="1">
      <c r="A48" s="10" t="s">
        <v>157</v>
      </c>
      <c r="B48" s="59"/>
      <c r="C48" s="9">
        <v>15854120.78000001</v>
      </c>
      <c r="D48" s="58"/>
      <c r="E48" s="9">
        <v>330827332.05999994</v>
      </c>
      <c r="G48" s="10" t="s">
        <v>156</v>
      </c>
      <c r="I48" s="9">
        <v>72062.67000000009</v>
      </c>
      <c r="J48" s="58"/>
      <c r="K48" s="9">
        <v>1492121.9100000004</v>
      </c>
    </row>
    <row r="49" spans="1:11" ht="9.75" customHeight="1">
      <c r="A49" s="10" t="s">
        <v>155</v>
      </c>
      <c r="B49" s="59"/>
      <c r="C49" s="9">
        <v>953562.2600000009</v>
      </c>
      <c r="D49" s="58"/>
      <c r="E49" s="9">
        <v>20007877.849999998</v>
      </c>
      <c r="G49" s="10" t="s">
        <v>154</v>
      </c>
      <c r="I49" s="9">
        <v>4857258.069999991</v>
      </c>
      <c r="J49" s="58"/>
      <c r="K49" s="9">
        <v>102058096.6100002</v>
      </c>
    </row>
    <row r="50" spans="1:11" ht="9.75" customHeight="1">
      <c r="A50" s="10" t="s">
        <v>153</v>
      </c>
      <c r="B50" s="59"/>
      <c r="C50" s="9">
        <v>6523239.799999995</v>
      </c>
      <c r="D50" s="58"/>
      <c r="E50" s="9">
        <v>136430170.68999967</v>
      </c>
      <c r="G50" s="10" t="s">
        <v>152</v>
      </c>
      <c r="I50" s="9">
        <v>1337856.0700000036</v>
      </c>
      <c r="J50" s="58"/>
      <c r="K50" s="9">
        <v>28260248.630000006</v>
      </c>
    </row>
    <row r="51" spans="1:11" ht="9.75" customHeight="1">
      <c r="A51" s="10" t="s">
        <v>151</v>
      </c>
      <c r="B51" s="59"/>
      <c r="C51" s="9">
        <v>104905.82</v>
      </c>
      <c r="D51" s="58"/>
      <c r="E51" s="9">
        <v>2188147.96</v>
      </c>
      <c r="G51" s="10" t="s">
        <v>150</v>
      </c>
      <c r="I51" s="9">
        <v>43619962.80999996</v>
      </c>
      <c r="J51" s="58"/>
      <c r="K51" s="9">
        <v>914428589.3500056</v>
      </c>
    </row>
    <row r="52" spans="1:11" ht="9.75" customHeight="1">
      <c r="A52" s="10" t="s">
        <v>149</v>
      </c>
      <c r="B52" s="59"/>
      <c r="C52" s="9">
        <v>159267.85999999987</v>
      </c>
      <c r="D52" s="58"/>
      <c r="E52" s="9">
        <v>3318371.3500000047</v>
      </c>
      <c r="G52" s="10" t="s">
        <v>148</v>
      </c>
      <c r="I52" s="9">
        <v>245880.85000000018</v>
      </c>
      <c r="J52" s="58"/>
      <c r="K52" s="9">
        <v>5162817.790000006</v>
      </c>
    </row>
    <row r="53" spans="1:11" ht="9.75" customHeight="1">
      <c r="A53" s="10" t="s">
        <v>147</v>
      </c>
      <c r="B53" s="59"/>
      <c r="C53" s="9">
        <v>917967.9600000008</v>
      </c>
      <c r="D53" s="58"/>
      <c r="E53" s="9">
        <v>19193895.61999996</v>
      </c>
      <c r="G53" s="10" t="s">
        <v>146</v>
      </c>
      <c r="I53" s="9">
        <v>289795.01000000036</v>
      </c>
      <c r="J53" s="58"/>
      <c r="K53" s="9">
        <v>6040333.380000001</v>
      </c>
    </row>
    <row r="54" spans="1:11" ht="9.75" customHeight="1">
      <c r="A54" s="10" t="s">
        <v>145</v>
      </c>
      <c r="B54" s="59"/>
      <c r="C54" s="9">
        <v>227617.5099999998</v>
      </c>
      <c r="D54" s="58"/>
      <c r="E54" s="9">
        <v>4769663.149999999</v>
      </c>
      <c r="G54" s="10" t="s">
        <v>144</v>
      </c>
      <c r="I54" s="9">
        <v>2374520.390000006</v>
      </c>
      <c r="J54" s="58"/>
      <c r="K54" s="9">
        <v>49773351.00999996</v>
      </c>
    </row>
    <row r="55" spans="1:11" ht="6" customHeight="1">
      <c r="A55" s="10"/>
      <c r="B55" s="59"/>
      <c r="C55" s="9"/>
      <c r="D55" s="58"/>
      <c r="E55" s="9"/>
      <c r="G55" s="10"/>
      <c r="I55" s="9"/>
      <c r="J55" s="58"/>
      <c r="K55" s="9"/>
    </row>
    <row r="56" spans="1:11" ht="9.75" customHeight="1">
      <c r="A56" s="10" t="s">
        <v>143</v>
      </c>
      <c r="B56" s="59"/>
      <c r="C56" s="9">
        <v>21618340.92999992</v>
      </c>
      <c r="D56" s="58"/>
      <c r="E56" s="9">
        <v>453074598.3799974</v>
      </c>
      <c r="G56" s="10" t="s">
        <v>142</v>
      </c>
      <c r="I56" s="9">
        <v>4360190.699999998</v>
      </c>
      <c r="J56" s="58"/>
      <c r="K56" s="9">
        <v>91699510.4099999</v>
      </c>
    </row>
    <row r="57" spans="1:11" ht="9.75" customHeight="1">
      <c r="A57" s="10" t="s">
        <v>141</v>
      </c>
      <c r="B57" s="59"/>
      <c r="C57" s="9">
        <v>1440833.1499999992</v>
      </c>
      <c r="D57" s="58"/>
      <c r="E57" s="9">
        <v>30237620.729999952</v>
      </c>
      <c r="G57" s="10" t="s">
        <v>140</v>
      </c>
      <c r="I57" s="9">
        <v>1998156.1500000064</v>
      </c>
      <c r="J57" s="58"/>
      <c r="K57" s="9">
        <v>40964285.27000003</v>
      </c>
    </row>
    <row r="58" spans="1:11" ht="9.75" customHeight="1">
      <c r="A58" s="10" t="s">
        <v>139</v>
      </c>
      <c r="B58" s="59"/>
      <c r="C58" s="9">
        <v>2247180.860000005</v>
      </c>
      <c r="D58" s="58"/>
      <c r="E58" s="9">
        <v>47556106.91999988</v>
      </c>
      <c r="G58" s="10" t="s">
        <v>138</v>
      </c>
      <c r="I58" s="9">
        <v>2904448.9100000025</v>
      </c>
      <c r="J58" s="58"/>
      <c r="K58" s="9">
        <v>60792249.39999992</v>
      </c>
    </row>
    <row r="59" spans="1:11" ht="9.75" customHeight="1">
      <c r="A59" s="10" t="s">
        <v>137</v>
      </c>
      <c r="B59" s="59"/>
      <c r="C59" s="9">
        <v>2015438.1000000064</v>
      </c>
      <c r="D59" s="58"/>
      <c r="E59" s="9">
        <v>42223506.19999985</v>
      </c>
      <c r="G59" s="10" t="s">
        <v>136</v>
      </c>
      <c r="I59" s="9">
        <v>677796.9499999995</v>
      </c>
      <c r="J59" s="58"/>
      <c r="K59" s="9">
        <v>14146023.150000028</v>
      </c>
    </row>
    <row r="60" spans="1:11" ht="9.75" customHeight="1">
      <c r="A60" s="10" t="s">
        <v>135</v>
      </c>
      <c r="B60" s="59"/>
      <c r="C60" s="9">
        <v>3090555.969999996</v>
      </c>
      <c r="D60" s="58"/>
      <c r="E60" s="9">
        <v>64678028.890000015</v>
      </c>
      <c r="G60" s="10" t="s">
        <v>134</v>
      </c>
      <c r="I60" s="9">
        <v>382509.32999999967</v>
      </c>
      <c r="J60" s="58"/>
      <c r="K60" s="9">
        <v>8056339.129999998</v>
      </c>
    </row>
    <row r="61" spans="1:11" ht="9.75" customHeight="1">
      <c r="A61" s="10" t="s">
        <v>133</v>
      </c>
      <c r="B61" s="59"/>
      <c r="C61" s="9">
        <v>740237.5999999993</v>
      </c>
      <c r="D61" s="58"/>
      <c r="E61" s="9">
        <v>15446706.14000001</v>
      </c>
      <c r="G61" s="10" t="s">
        <v>132</v>
      </c>
      <c r="I61" s="9">
        <v>24102767.250000328</v>
      </c>
      <c r="J61" s="58"/>
      <c r="K61" s="9">
        <v>513579537.42999953</v>
      </c>
    </row>
    <row r="62" spans="1:11" ht="9.75" customHeight="1">
      <c r="A62" s="10" t="s">
        <v>131</v>
      </c>
      <c r="B62" s="59"/>
      <c r="C62" s="9">
        <v>532317.550000001</v>
      </c>
      <c r="D62" s="58"/>
      <c r="E62" s="9">
        <v>11153594.759999985</v>
      </c>
      <c r="G62" s="10" t="s">
        <v>130</v>
      </c>
      <c r="I62" s="9"/>
      <c r="J62" s="58"/>
      <c r="K62" s="9"/>
    </row>
    <row r="63" spans="1:11" ht="9.75" customHeight="1">
      <c r="A63" s="10" t="s">
        <v>129</v>
      </c>
      <c r="B63" s="59"/>
      <c r="C63" s="9">
        <v>121340.72000000003</v>
      </c>
      <c r="D63" s="58"/>
      <c r="E63" s="9">
        <v>2508811.3400000012</v>
      </c>
      <c r="G63" s="5" t="s">
        <v>231</v>
      </c>
      <c r="I63" s="9">
        <v>76359279.59</v>
      </c>
      <c r="J63" s="58"/>
      <c r="K63" s="9">
        <v>0</v>
      </c>
    </row>
    <row r="64" spans="1:11" ht="9.75" customHeight="1">
      <c r="A64" s="10" t="s">
        <v>128</v>
      </c>
      <c r="B64" s="59"/>
      <c r="C64" s="9">
        <v>6480957.889999994</v>
      </c>
      <c r="D64" s="58"/>
      <c r="E64" s="9">
        <v>135523915.7199998</v>
      </c>
      <c r="G64" s="10" t="s">
        <v>232</v>
      </c>
      <c r="I64" s="9">
        <v>3849876.67</v>
      </c>
      <c r="J64" s="58"/>
      <c r="K64" s="62">
        <v>0</v>
      </c>
    </row>
    <row r="65" spans="1:11" ht="9.75" customHeight="1">
      <c r="A65" s="10" t="s">
        <v>127</v>
      </c>
      <c r="B65" s="59"/>
      <c r="C65" s="9">
        <v>1196418.980000001</v>
      </c>
      <c r="D65" s="58"/>
      <c r="E65" s="9">
        <v>24943676.519999966</v>
      </c>
      <c r="G65" s="10"/>
      <c r="I65" s="28"/>
      <c r="J65" s="47"/>
      <c r="K65" s="28"/>
    </row>
    <row r="66" spans="1:11" ht="6" customHeight="1">
      <c r="A66" s="10"/>
      <c r="B66" s="59"/>
      <c r="C66" s="9"/>
      <c r="D66" s="58"/>
      <c r="E66" s="9"/>
      <c r="I66" s="28"/>
      <c r="J66" s="47"/>
      <c r="K66" s="28"/>
    </row>
    <row r="67" spans="1:11" ht="9.75" customHeight="1">
      <c r="A67" s="10" t="s">
        <v>126</v>
      </c>
      <c r="B67" s="59"/>
      <c r="C67" s="9">
        <v>4753799.149999988</v>
      </c>
      <c r="D67" s="58"/>
      <c r="E67" s="9">
        <v>99445211.08000019</v>
      </c>
      <c r="I67" s="28"/>
      <c r="J67" s="47"/>
      <c r="K67" s="28"/>
    </row>
    <row r="68" spans="1:11" ht="9.75" customHeight="1">
      <c r="A68" s="10" t="s">
        <v>125</v>
      </c>
      <c r="B68" s="59"/>
      <c r="C68" s="9">
        <v>119997.32999999984</v>
      </c>
      <c r="D68" s="58"/>
      <c r="E68" s="9">
        <v>2512079.6299999948</v>
      </c>
      <c r="I68" s="28"/>
      <c r="J68" s="47"/>
      <c r="K68" s="28"/>
    </row>
    <row r="69" spans="1:11" ht="9.75" customHeight="1">
      <c r="A69" s="10" t="s">
        <v>124</v>
      </c>
      <c r="B69" s="59"/>
      <c r="C69" s="9">
        <v>2339434.119999994</v>
      </c>
      <c r="D69" s="58"/>
      <c r="E69" s="9">
        <v>49313982.29000001</v>
      </c>
      <c r="I69" s="60"/>
      <c r="J69" s="61"/>
      <c r="K69" s="60"/>
    </row>
    <row r="70" spans="1:11" ht="9.75" customHeight="1">
      <c r="A70" s="10" t="s">
        <v>123</v>
      </c>
      <c r="B70" s="59"/>
      <c r="C70" s="9">
        <v>1890997.6400000008</v>
      </c>
      <c r="D70" s="58"/>
      <c r="E70" s="9">
        <v>39783579.93</v>
      </c>
      <c r="I70" s="46"/>
      <c r="J70" s="47"/>
      <c r="K70" s="46"/>
    </row>
    <row r="71" spans="1:11" ht="9.75" customHeight="1">
      <c r="A71" s="57" t="s">
        <v>122</v>
      </c>
      <c r="B71" s="56"/>
      <c r="C71" s="54">
        <v>1820840.1900000004</v>
      </c>
      <c r="D71" s="55"/>
      <c r="E71" s="54">
        <v>38216528.65</v>
      </c>
      <c r="F71" s="39"/>
      <c r="G71" s="53" t="s">
        <v>121</v>
      </c>
      <c r="H71" s="52"/>
      <c r="I71" s="51">
        <f>SUM(C12:C71)+SUM(I12:I61)+SUM(I63:I64)</f>
        <v>473722174.9399996</v>
      </c>
      <c r="J71" s="50"/>
      <c r="K71" s="49">
        <f>SUM(E12:E71)+SUM(K12:K61)</f>
        <v>8254336960.270002</v>
      </c>
    </row>
    <row r="72" spans="9:11" ht="9.75" customHeight="1">
      <c r="I72" s="48"/>
      <c r="J72" s="47"/>
      <c r="K72" s="47"/>
    </row>
    <row r="73" ht="11.25" customHeight="1">
      <c r="A73" s="12" t="s">
        <v>120</v>
      </c>
    </row>
    <row r="74" spans="1:10" ht="11.25" customHeight="1">
      <c r="A74" s="12" t="s">
        <v>119</v>
      </c>
      <c r="J74" s="47"/>
    </row>
    <row r="75" ht="11.25" customHeight="1">
      <c r="A75" s="46" t="s">
        <v>118</v>
      </c>
    </row>
    <row r="76" ht="11.25" customHeight="1">
      <c r="A76" s="5" t="s">
        <v>6</v>
      </c>
    </row>
    <row r="77" spans="1:11" ht="11.25" customHeight="1">
      <c r="A77" s="5" t="s">
        <v>230</v>
      </c>
      <c r="B77" s="45"/>
      <c r="C77" s="45"/>
      <c r="D77" s="45"/>
      <c r="E77" s="45"/>
      <c r="F77" s="45"/>
      <c r="G77" s="45"/>
      <c r="H77" s="45"/>
      <c r="I77" s="45"/>
      <c r="J77" s="45"/>
      <c r="K77" s="45"/>
    </row>
  </sheetData>
  <sheetProtection/>
  <mergeCells count="6">
    <mergeCell ref="A8:K8"/>
    <mergeCell ref="A1:K1"/>
    <mergeCell ref="A2:K2"/>
    <mergeCell ref="A3:K3"/>
    <mergeCell ref="A4:K4"/>
    <mergeCell ref="A6:K6"/>
  </mergeCells>
  <printOptions horizontalCentered="1" verticalCentered="1"/>
  <pageMargins left="0.25" right="0.25" top="0.25" bottom="0.25" header="0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zoomScale="150" zoomScaleNormal="150" zoomScalePageLayoutView="0" workbookViewId="0" topLeftCell="A1">
      <selection activeCell="A1" sqref="A1:G1"/>
    </sheetView>
  </sheetViews>
  <sheetFormatPr defaultColWidth="7.00390625" defaultRowHeight="11.25" customHeight="1"/>
  <cols>
    <col min="1" max="1" width="28.7109375" style="4" customWidth="1"/>
    <col min="2" max="2" width="11.28125" style="3" customWidth="1"/>
    <col min="3" max="3" width="12.28125" style="2" customWidth="1"/>
    <col min="4" max="4" width="1.7109375" style="1" customWidth="1"/>
    <col min="5" max="5" width="28.7109375" style="1" customWidth="1"/>
    <col min="6" max="6" width="11.28125" style="2" customWidth="1"/>
    <col min="7" max="7" width="12.28125" style="2" customWidth="1"/>
    <col min="8" max="16384" width="7.00390625" style="1" customWidth="1"/>
  </cols>
  <sheetData>
    <row r="1" spans="1:7" ht="12.75" customHeight="1">
      <c r="A1" s="75" t="s">
        <v>117</v>
      </c>
      <c r="B1" s="75"/>
      <c r="C1" s="75"/>
      <c r="D1" s="75"/>
      <c r="E1" s="75"/>
      <c r="F1" s="75"/>
      <c r="G1" s="75"/>
    </row>
    <row r="2" spans="1:7" ht="6" customHeight="1">
      <c r="A2" s="44"/>
      <c r="B2" s="44"/>
      <c r="C2" s="44"/>
      <c r="D2" s="44"/>
      <c r="E2" s="44"/>
      <c r="F2" s="44"/>
      <c r="G2" s="44"/>
    </row>
    <row r="3" spans="1:7" s="43" customFormat="1" ht="12.75">
      <c r="A3" s="78" t="s">
        <v>116</v>
      </c>
      <c r="B3" s="78"/>
      <c r="C3" s="78"/>
      <c r="D3" s="78"/>
      <c r="E3" s="78"/>
      <c r="F3" s="78"/>
      <c r="G3" s="78"/>
    </row>
    <row r="4" spans="1:7" s="5" customFormat="1" ht="12.75" customHeight="1">
      <c r="A4" s="42"/>
      <c r="B4" s="40" t="s">
        <v>115</v>
      </c>
      <c r="C4" s="40" t="s">
        <v>113</v>
      </c>
      <c r="D4" s="41"/>
      <c r="E4" s="41"/>
      <c r="F4" s="40" t="s">
        <v>114</v>
      </c>
      <c r="G4" s="40" t="s">
        <v>113</v>
      </c>
    </row>
    <row r="5" spans="1:7" s="5" customFormat="1" ht="9.75" customHeight="1">
      <c r="A5" s="38" t="s">
        <v>112</v>
      </c>
      <c r="B5" s="37" t="s">
        <v>111</v>
      </c>
      <c r="C5" s="37" t="s">
        <v>110</v>
      </c>
      <c r="D5" s="39"/>
      <c r="E5" s="38" t="s">
        <v>112</v>
      </c>
      <c r="F5" s="37" t="s">
        <v>111</v>
      </c>
      <c r="G5" s="37" t="s">
        <v>110</v>
      </c>
    </row>
    <row r="6" spans="1:7" s="5" customFormat="1" ht="6" customHeight="1">
      <c r="A6" s="8"/>
      <c r="B6" s="7"/>
      <c r="C6" s="7"/>
      <c r="F6" s="7"/>
      <c r="G6" s="7"/>
    </row>
    <row r="7" spans="1:7" s="5" customFormat="1" ht="9.75" customHeight="1">
      <c r="A7" s="36" t="s">
        <v>109</v>
      </c>
      <c r="B7" s="21">
        <f>SUM(B8:B13)</f>
        <v>647558.08</v>
      </c>
      <c r="C7" s="20">
        <f>SUM(C8:C13)</f>
        <v>27786221</v>
      </c>
      <c r="E7" s="24" t="s">
        <v>108</v>
      </c>
      <c r="F7" s="21">
        <f>SUM(F8:F16)</f>
        <v>40426286.62999993</v>
      </c>
      <c r="G7" s="20">
        <f>SUM(G8:G16)</f>
        <v>849260951.1899986</v>
      </c>
    </row>
    <row r="8" spans="1:7" s="5" customFormat="1" ht="9.75" customHeight="1">
      <c r="A8" s="10" t="s">
        <v>107</v>
      </c>
      <c r="B8" s="9">
        <v>209551.13000000003</v>
      </c>
      <c r="C8" s="9">
        <v>10468705</v>
      </c>
      <c r="E8" s="10" t="s">
        <v>106</v>
      </c>
      <c r="F8" s="9">
        <v>1542178.2400000002</v>
      </c>
      <c r="G8" s="30">
        <v>32110693.479999967</v>
      </c>
    </row>
    <row r="9" spans="1:7" s="5" customFormat="1" ht="9.75" customHeight="1">
      <c r="A9" s="10" t="s">
        <v>105</v>
      </c>
      <c r="B9" s="9">
        <v>313191.9799999999</v>
      </c>
      <c r="C9" s="9">
        <v>12525642</v>
      </c>
      <c r="E9" s="10" t="s">
        <v>104</v>
      </c>
      <c r="F9" s="9">
        <v>390714.48999999976</v>
      </c>
      <c r="G9" s="30">
        <v>8203632.219999996</v>
      </c>
    </row>
    <row r="10" spans="1:7" s="5" customFormat="1" ht="9.75" customHeight="1">
      <c r="A10" s="10" t="s">
        <v>103</v>
      </c>
      <c r="B10" s="9">
        <v>124776.20999999995</v>
      </c>
      <c r="C10" s="9">
        <v>4985275</v>
      </c>
      <c r="E10" s="10" t="s">
        <v>102</v>
      </c>
      <c r="F10" s="9">
        <v>27737630.33999996</v>
      </c>
      <c r="G10" s="30">
        <v>583285139.2199988</v>
      </c>
    </row>
    <row r="11" spans="1:7" s="5" customFormat="1" ht="9.75" customHeight="1">
      <c r="A11" s="10" t="s">
        <v>101</v>
      </c>
      <c r="B11" s="9"/>
      <c r="C11" s="9"/>
      <c r="E11" s="10" t="s">
        <v>100</v>
      </c>
      <c r="F11" s="9">
        <v>771496.8199999997</v>
      </c>
      <c r="G11" s="30">
        <v>16097305.930000005</v>
      </c>
    </row>
    <row r="12" spans="1:7" s="5" customFormat="1" ht="9.75" customHeight="1">
      <c r="A12" s="10" t="s">
        <v>99</v>
      </c>
      <c r="B12" s="9"/>
      <c r="C12" s="9"/>
      <c r="E12" s="10" t="s">
        <v>98</v>
      </c>
      <c r="F12" s="9"/>
      <c r="G12" s="30"/>
    </row>
    <row r="13" spans="1:7" s="5" customFormat="1" ht="9.75" customHeight="1">
      <c r="A13" s="10" t="s">
        <v>97</v>
      </c>
      <c r="B13" s="9">
        <v>38.75999999999999</v>
      </c>
      <c r="C13" s="30">
        <v>-193401</v>
      </c>
      <c r="E13" s="10" t="s">
        <v>85</v>
      </c>
      <c r="F13" s="9">
        <v>8080451.649999974</v>
      </c>
      <c r="G13" s="30">
        <v>169702366.23</v>
      </c>
    </row>
    <row r="14" spans="1:7" s="5" customFormat="1" ht="9.75" customHeight="1">
      <c r="A14" s="8"/>
      <c r="B14" s="25"/>
      <c r="C14" s="25"/>
      <c r="E14" s="10" t="s">
        <v>96</v>
      </c>
      <c r="F14" s="9">
        <v>72224.15</v>
      </c>
      <c r="G14" s="30">
        <v>1479879.3100000003</v>
      </c>
    </row>
    <row r="15" spans="1:7" s="5" customFormat="1" ht="9.75" customHeight="1">
      <c r="A15" s="22" t="s">
        <v>95</v>
      </c>
      <c r="B15" s="21">
        <f>SUM(B16:B22)</f>
        <v>18149581.44999996</v>
      </c>
      <c r="C15" s="20">
        <f>SUM(C16:C22)</f>
        <v>380694419.8200011</v>
      </c>
      <c r="E15" s="10" t="s">
        <v>94</v>
      </c>
      <c r="F15" s="9">
        <v>1124527.8099999977</v>
      </c>
      <c r="G15" s="30">
        <v>23547158.119999982</v>
      </c>
    </row>
    <row r="16" spans="1:7" s="5" customFormat="1" ht="9.75" customHeight="1">
      <c r="A16" s="10" t="s">
        <v>93</v>
      </c>
      <c r="B16" s="9">
        <v>2263141.3800000013</v>
      </c>
      <c r="C16" s="9">
        <v>47567066.32999999</v>
      </c>
      <c r="E16" s="10" t="s">
        <v>92</v>
      </c>
      <c r="F16" s="9">
        <v>707063.1300000002</v>
      </c>
      <c r="G16" s="30">
        <v>14834776.679999989</v>
      </c>
    </row>
    <row r="17" spans="1:7" s="5" customFormat="1" ht="9.75" customHeight="1">
      <c r="A17" s="10" t="s">
        <v>91</v>
      </c>
      <c r="B17" s="9">
        <v>15033585.089999955</v>
      </c>
      <c r="C17" s="9">
        <v>315359134.5800011</v>
      </c>
      <c r="E17" s="10"/>
      <c r="F17" s="35"/>
      <c r="G17" s="34"/>
    </row>
    <row r="18" spans="1:7" s="5" customFormat="1" ht="9.75" customHeight="1">
      <c r="A18" s="10" t="s">
        <v>90</v>
      </c>
      <c r="B18" s="9">
        <v>9654.44</v>
      </c>
      <c r="C18" s="9">
        <v>203249</v>
      </c>
      <c r="E18" s="24" t="s">
        <v>89</v>
      </c>
      <c r="F18" s="21">
        <f>SUM(F19:F41)</f>
        <v>102364905.82999997</v>
      </c>
      <c r="G18" s="20">
        <f>SUM(G19:G41)</f>
        <v>2143611088.4700136</v>
      </c>
    </row>
    <row r="19" spans="1:7" s="5" customFormat="1" ht="9.75" customHeight="1">
      <c r="A19" s="10" t="s">
        <v>88</v>
      </c>
      <c r="B19" s="9">
        <v>20996.91</v>
      </c>
      <c r="C19" s="9">
        <v>441763.94</v>
      </c>
      <c r="E19" s="10" t="s">
        <v>87</v>
      </c>
      <c r="F19" s="25"/>
      <c r="G19" s="33"/>
    </row>
    <row r="20" spans="1:7" s="5" customFormat="1" ht="9.75" customHeight="1">
      <c r="A20" s="10" t="s">
        <v>86</v>
      </c>
      <c r="B20" s="9">
        <v>26045.789999999997</v>
      </c>
      <c r="C20" s="9">
        <v>531057.97</v>
      </c>
      <c r="E20" s="10" t="s">
        <v>85</v>
      </c>
      <c r="F20" s="9">
        <v>1098497.5300000033</v>
      </c>
      <c r="G20" s="30">
        <v>22850743.510000028</v>
      </c>
    </row>
    <row r="21" spans="1:7" s="5" customFormat="1" ht="9.75" customHeight="1">
      <c r="A21" s="10" t="s">
        <v>84</v>
      </c>
      <c r="B21" s="9">
        <v>291432.11000000016</v>
      </c>
      <c r="C21" s="9">
        <v>6101720.709999998</v>
      </c>
      <c r="E21" s="10" t="s">
        <v>83</v>
      </c>
      <c r="F21" s="9">
        <v>2437132.3999999994</v>
      </c>
      <c r="G21" s="30">
        <v>51003543.14999994</v>
      </c>
    </row>
    <row r="22" spans="1:7" s="5" customFormat="1" ht="9.75" customHeight="1">
      <c r="A22" s="10" t="s">
        <v>82</v>
      </c>
      <c r="B22" s="9">
        <v>504725.73000000056</v>
      </c>
      <c r="C22" s="9">
        <v>10490427.29</v>
      </c>
      <c r="E22" s="10" t="s">
        <v>81</v>
      </c>
      <c r="F22" s="9">
        <v>642662.2899999998</v>
      </c>
      <c r="G22" s="30">
        <v>12888569.439999996</v>
      </c>
    </row>
    <row r="23" spans="1:7" s="5" customFormat="1" ht="9.75" customHeight="1">
      <c r="A23" s="8"/>
      <c r="B23" s="25"/>
      <c r="C23" s="25"/>
      <c r="E23" s="10" t="s">
        <v>80</v>
      </c>
      <c r="F23" s="9"/>
      <c r="G23" s="30"/>
    </row>
    <row r="24" spans="1:7" s="5" customFormat="1" ht="9.75" customHeight="1">
      <c r="A24" s="22" t="s">
        <v>79</v>
      </c>
      <c r="B24" s="21">
        <f>SUM(B25:B33)</f>
        <v>21825396.989999987</v>
      </c>
      <c r="C24" s="20">
        <f>SUM(C25:C33)</f>
        <v>454828346.6400001</v>
      </c>
      <c r="E24" s="10" t="s">
        <v>78</v>
      </c>
      <c r="F24" s="9">
        <v>2596237.6200000024</v>
      </c>
      <c r="G24" s="30">
        <v>54315063.169999935</v>
      </c>
    </row>
    <row r="25" spans="1:7" s="5" customFormat="1" ht="9.75" customHeight="1">
      <c r="A25" s="10" t="s">
        <v>77</v>
      </c>
      <c r="B25" s="9">
        <v>3760115.0700000003</v>
      </c>
      <c r="C25" s="9">
        <v>78872773.26999986</v>
      </c>
      <c r="E25" s="10" t="s">
        <v>76</v>
      </c>
      <c r="F25" s="9">
        <v>435592.59000000043</v>
      </c>
      <c r="G25" s="30">
        <v>9134093.269999998</v>
      </c>
    </row>
    <row r="26" spans="1:7" s="5" customFormat="1" ht="9.75" customHeight="1">
      <c r="A26" s="10" t="s">
        <v>75</v>
      </c>
      <c r="B26" s="9">
        <v>2891746.0500000017</v>
      </c>
      <c r="C26" s="9">
        <v>60596674.28999999</v>
      </c>
      <c r="E26" s="10" t="s">
        <v>74</v>
      </c>
      <c r="F26" s="9">
        <v>1280162.589999997</v>
      </c>
      <c r="G26" s="30">
        <v>26488429.37999994</v>
      </c>
    </row>
    <row r="27" spans="1:7" s="5" customFormat="1" ht="9.75" customHeight="1">
      <c r="A27" s="10" t="s">
        <v>73</v>
      </c>
      <c r="B27" s="9">
        <v>1831358.4799999986</v>
      </c>
      <c r="C27" s="9">
        <v>38110093.83999997</v>
      </c>
      <c r="E27" s="10" t="s">
        <v>72</v>
      </c>
      <c r="F27" s="9">
        <v>2005172.97</v>
      </c>
      <c r="G27" s="30">
        <v>42179530.529999994</v>
      </c>
    </row>
    <row r="28" spans="1:7" s="5" customFormat="1" ht="9.75" customHeight="1">
      <c r="A28" s="10" t="s">
        <v>71</v>
      </c>
      <c r="B28" s="9">
        <v>562212.3999999998</v>
      </c>
      <c r="C28" s="9">
        <v>11812617.490000013</v>
      </c>
      <c r="E28" s="10" t="s">
        <v>70</v>
      </c>
      <c r="F28" s="9">
        <v>8854035.599999987</v>
      </c>
      <c r="G28" s="30">
        <v>185784228.08000007</v>
      </c>
    </row>
    <row r="29" spans="1:7" s="5" customFormat="1" ht="9.75" customHeight="1">
      <c r="A29" s="10" t="s">
        <v>69</v>
      </c>
      <c r="B29" s="9">
        <v>7086044.929999979</v>
      </c>
      <c r="C29" s="9">
        <v>145999142.20000023</v>
      </c>
      <c r="E29" s="10" t="s">
        <v>68</v>
      </c>
      <c r="F29" s="9">
        <v>9194528.660000017</v>
      </c>
      <c r="G29" s="30">
        <v>192891153.8900004</v>
      </c>
    </row>
    <row r="30" spans="1:7" s="5" customFormat="1" ht="9.75" customHeight="1">
      <c r="A30" s="10" t="s">
        <v>67</v>
      </c>
      <c r="B30" s="9">
        <v>754090.799999999</v>
      </c>
      <c r="C30" s="9">
        <v>15782214.730000008</v>
      </c>
      <c r="E30" s="10" t="s">
        <v>66</v>
      </c>
      <c r="F30" s="9">
        <v>730725.46</v>
      </c>
      <c r="G30" s="30">
        <v>15137136.110000005</v>
      </c>
    </row>
    <row r="31" spans="1:7" s="5" customFormat="1" ht="9.75" customHeight="1">
      <c r="A31" s="10" t="s">
        <v>65</v>
      </c>
      <c r="B31" s="9">
        <v>2201368.4299999992</v>
      </c>
      <c r="C31" s="9">
        <v>46296319.629999995</v>
      </c>
      <c r="E31" s="10" t="s">
        <v>64</v>
      </c>
      <c r="F31" s="9">
        <v>58666850.22999993</v>
      </c>
      <c r="G31" s="30">
        <v>1229520432.3800132</v>
      </c>
    </row>
    <row r="32" spans="1:7" s="5" customFormat="1" ht="9.75" customHeight="1">
      <c r="A32" s="10" t="s">
        <v>63</v>
      </c>
      <c r="B32" s="9">
        <v>2570535.320000004</v>
      </c>
      <c r="C32" s="9">
        <v>53830006.88000005</v>
      </c>
      <c r="E32" s="10" t="s">
        <v>62</v>
      </c>
      <c r="F32" s="9">
        <v>2283365.730000002</v>
      </c>
      <c r="G32" s="30">
        <v>47339869.49000002</v>
      </c>
    </row>
    <row r="33" spans="1:7" s="5" customFormat="1" ht="9.75" customHeight="1">
      <c r="A33" s="10" t="s">
        <v>61</v>
      </c>
      <c r="B33" s="9">
        <v>167925.51000000007</v>
      </c>
      <c r="C33" s="9">
        <v>3528504.31</v>
      </c>
      <c r="E33" s="10" t="s">
        <v>60</v>
      </c>
      <c r="F33" s="9"/>
      <c r="G33" s="30"/>
    </row>
    <row r="34" spans="1:7" s="5" customFormat="1" ht="9.75" customHeight="1">
      <c r="A34" s="8"/>
      <c r="B34" s="25"/>
      <c r="C34" s="25"/>
      <c r="E34" s="10" t="s">
        <v>59</v>
      </c>
      <c r="F34" s="9">
        <v>2070320.4400000076</v>
      </c>
      <c r="G34" s="30">
        <v>43175102.62000009</v>
      </c>
    </row>
    <row r="35" spans="1:7" s="5" customFormat="1" ht="9.75" customHeight="1">
      <c r="A35" s="22" t="s">
        <v>58</v>
      </c>
      <c r="B35" s="21">
        <f>SUM(B36:B44)</f>
        <v>76756488.91999988</v>
      </c>
      <c r="C35" s="20">
        <f>SUM(C36:C44)</f>
        <v>1602448930.3899996</v>
      </c>
      <c r="E35" s="10" t="s">
        <v>57</v>
      </c>
      <c r="F35" s="9">
        <v>1220861.3400000024</v>
      </c>
      <c r="G35" s="30">
        <v>25446806.060000006</v>
      </c>
    </row>
    <row r="36" spans="1:7" s="5" customFormat="1" ht="9.75" customHeight="1">
      <c r="A36" s="10" t="s">
        <v>56</v>
      </c>
      <c r="B36" s="9">
        <v>734756.8799999997</v>
      </c>
      <c r="C36" s="9">
        <v>15347311.67</v>
      </c>
      <c r="E36" s="10" t="s">
        <v>55</v>
      </c>
      <c r="F36" s="9">
        <v>3181001.4000000027</v>
      </c>
      <c r="G36" s="30">
        <v>66871195.20999993</v>
      </c>
    </row>
    <row r="37" spans="1:7" s="5" customFormat="1" ht="9.75" customHeight="1">
      <c r="A37" s="10" t="s">
        <v>54</v>
      </c>
      <c r="B37" s="9">
        <v>313274.24000000005</v>
      </c>
      <c r="C37" s="9">
        <v>6563700.490000003</v>
      </c>
      <c r="E37" s="10" t="s">
        <v>53</v>
      </c>
      <c r="F37" s="9">
        <v>616681.6699999999</v>
      </c>
      <c r="G37" s="30">
        <v>12943904.659999996</v>
      </c>
    </row>
    <row r="38" spans="1:7" s="5" customFormat="1" ht="9.75" customHeight="1">
      <c r="A38" s="10" t="s">
        <v>52</v>
      </c>
      <c r="B38" s="9">
        <v>324492.88999999996</v>
      </c>
      <c r="C38" s="9">
        <v>6759504.089999997</v>
      </c>
      <c r="E38" s="10" t="s">
        <v>51</v>
      </c>
      <c r="F38" s="9">
        <v>2967947.83000001</v>
      </c>
      <c r="G38" s="30">
        <v>62051908.909999944</v>
      </c>
    </row>
    <row r="39" spans="1:7" s="5" customFormat="1" ht="9.75" customHeight="1">
      <c r="A39" s="10" t="s">
        <v>50</v>
      </c>
      <c r="B39" s="9">
        <v>21756363.970000025</v>
      </c>
      <c r="C39" s="9">
        <v>455304250.2299996</v>
      </c>
      <c r="E39" s="10" t="s">
        <v>49</v>
      </c>
      <c r="F39" s="9"/>
      <c r="G39" s="30"/>
    </row>
    <row r="40" spans="1:7" s="5" customFormat="1" ht="9.75" customHeight="1">
      <c r="A40" s="10" t="s">
        <v>48</v>
      </c>
      <c r="B40" s="9">
        <v>2991492.379999996</v>
      </c>
      <c r="C40" s="9">
        <v>62802497.78999997</v>
      </c>
      <c r="E40" s="10" t="s">
        <v>47</v>
      </c>
      <c r="F40" s="9">
        <v>1719196.7700000026</v>
      </c>
      <c r="G40" s="30">
        <v>36008765.03999997</v>
      </c>
    </row>
    <row r="41" spans="1:7" s="5" customFormat="1" ht="9.75" customHeight="1">
      <c r="A41" s="10" t="s">
        <v>46</v>
      </c>
      <c r="B41" s="9"/>
      <c r="C41" s="9"/>
      <c r="E41" s="10" t="s">
        <v>45</v>
      </c>
      <c r="F41" s="9">
        <v>363932.7099999992</v>
      </c>
      <c r="G41" s="30">
        <v>7580613.569999995</v>
      </c>
    </row>
    <row r="42" spans="1:7" s="5" customFormat="1" ht="9.75" customHeight="1">
      <c r="A42" s="10" t="s">
        <v>44</v>
      </c>
      <c r="B42" s="9">
        <v>48161810.47999986</v>
      </c>
      <c r="C42" s="9">
        <v>1005012152.5</v>
      </c>
      <c r="F42" s="28"/>
      <c r="G42" s="28"/>
    </row>
    <row r="43" spans="1:7" s="5" customFormat="1" ht="9.75" customHeight="1">
      <c r="A43" s="10" t="s">
        <v>43</v>
      </c>
      <c r="B43" s="9">
        <v>550870.3099999997</v>
      </c>
      <c r="C43" s="9">
        <v>11317309.660000015</v>
      </c>
      <c r="E43" s="24"/>
      <c r="F43" s="28"/>
      <c r="G43" s="28"/>
    </row>
    <row r="44" spans="1:7" s="5" customFormat="1" ht="9.75" customHeight="1">
      <c r="A44" s="10" t="s">
        <v>42</v>
      </c>
      <c r="B44" s="9">
        <v>1923427.7699999989</v>
      </c>
      <c r="C44" s="9">
        <v>39342203.95999997</v>
      </c>
      <c r="E44" s="24"/>
      <c r="F44" s="27"/>
      <c r="G44" s="32"/>
    </row>
    <row r="45" spans="1:7" s="5" customFormat="1" ht="9.75" customHeight="1">
      <c r="A45" s="8"/>
      <c r="B45" s="25"/>
      <c r="C45" s="25"/>
      <c r="E45" s="24"/>
      <c r="F45" s="27"/>
      <c r="G45" s="28"/>
    </row>
    <row r="46" spans="1:7" s="5" customFormat="1" ht="9.75" customHeight="1">
      <c r="A46" s="22" t="s">
        <v>41</v>
      </c>
      <c r="B46" s="21">
        <f>SUM(B47:B56)</f>
        <v>14795666.349999975</v>
      </c>
      <c r="C46" s="20">
        <f>SUM(C47:C56)</f>
        <v>309525062.0499997</v>
      </c>
      <c r="E46" s="24" t="s">
        <v>40</v>
      </c>
      <c r="F46" s="21">
        <f>B7+B15+B24+B35+B46+B58+F7+F18</f>
        <v>393513018.67999995</v>
      </c>
      <c r="G46" s="20">
        <f>C7+C15+C24+C35+C46+C58+G7+G18</f>
        <v>8254336960.270017</v>
      </c>
    </row>
    <row r="47" spans="1:7" s="5" customFormat="1" ht="9.75" customHeight="1">
      <c r="A47" s="10" t="s">
        <v>39</v>
      </c>
      <c r="B47" s="9">
        <v>5910016.879999967</v>
      </c>
      <c r="C47" s="9">
        <v>123903564.31999993</v>
      </c>
      <c r="E47" s="24"/>
      <c r="F47" s="27"/>
      <c r="G47" s="28"/>
    </row>
    <row r="48" spans="1:7" s="5" customFormat="1" ht="9.75" customHeight="1">
      <c r="A48" s="10" t="s">
        <v>38</v>
      </c>
      <c r="B48" s="9"/>
      <c r="C48" s="9"/>
      <c r="E48" s="24" t="s">
        <v>37</v>
      </c>
      <c r="F48" s="27"/>
      <c r="G48" s="32"/>
    </row>
    <row r="49" spans="1:7" s="5" customFormat="1" ht="9.75" customHeight="1">
      <c r="A49" s="10" t="s">
        <v>36</v>
      </c>
      <c r="B49" s="9">
        <v>4510141.850000002</v>
      </c>
      <c r="C49" s="9">
        <v>94756349.40999982</v>
      </c>
      <c r="E49" s="24" t="s">
        <v>237</v>
      </c>
      <c r="F49" s="21">
        <v>76359279.59</v>
      </c>
      <c r="G49" s="31">
        <v>0</v>
      </c>
    </row>
    <row r="50" spans="1:7" s="5" customFormat="1" ht="9.75" customHeight="1">
      <c r="A50" s="10" t="s">
        <v>35</v>
      </c>
      <c r="B50" s="9">
        <v>284195.95999999996</v>
      </c>
      <c r="C50" s="9">
        <v>5909943.139999998</v>
      </c>
      <c r="E50" s="10"/>
      <c r="F50" s="9"/>
      <c r="G50" s="30"/>
    </row>
    <row r="51" spans="1:7" s="5" customFormat="1" ht="9.75" customHeight="1">
      <c r="A51" s="10" t="s">
        <v>34</v>
      </c>
      <c r="B51" s="9"/>
      <c r="C51" s="9"/>
      <c r="E51" s="24" t="s">
        <v>238</v>
      </c>
      <c r="F51" s="21">
        <v>3849876.67</v>
      </c>
      <c r="G51" s="29">
        <v>0</v>
      </c>
    </row>
    <row r="52" spans="1:7" s="5" customFormat="1" ht="9.75" customHeight="1">
      <c r="A52" s="10" t="s">
        <v>33</v>
      </c>
      <c r="B52" s="9">
        <v>825604.6699999992</v>
      </c>
      <c r="C52" s="9">
        <v>17266623.269999992</v>
      </c>
      <c r="E52" s="8"/>
      <c r="F52" s="28"/>
      <c r="G52" s="28"/>
    </row>
    <row r="53" spans="1:7" s="5" customFormat="1" ht="9.75" customHeight="1">
      <c r="A53" s="10" t="s">
        <v>32</v>
      </c>
      <c r="B53" s="9">
        <v>274081.89999999997</v>
      </c>
      <c r="C53" s="9">
        <v>5612071.960000003</v>
      </c>
      <c r="E53" s="10"/>
      <c r="F53" s="28"/>
      <c r="G53" s="28"/>
    </row>
    <row r="54" spans="1:7" s="5" customFormat="1" ht="9.75" customHeight="1">
      <c r="A54" s="10" t="s">
        <v>31</v>
      </c>
      <c r="B54" s="9">
        <v>80204.67999999996</v>
      </c>
      <c r="C54" s="9">
        <v>1671691.4900000005</v>
      </c>
      <c r="E54" s="10"/>
      <c r="F54" s="28"/>
      <c r="G54" s="28"/>
    </row>
    <row r="55" spans="1:7" s="5" customFormat="1" ht="9.75" customHeight="1">
      <c r="A55" s="10" t="s">
        <v>30</v>
      </c>
      <c r="B55" s="9">
        <v>1362929.6100000006</v>
      </c>
      <c r="C55" s="9">
        <v>28400444.749999985</v>
      </c>
      <c r="E55" s="24"/>
      <c r="F55" s="27"/>
      <c r="G55" s="26"/>
    </row>
    <row r="56" spans="1:7" s="5" customFormat="1" ht="9.75" customHeight="1">
      <c r="A56" s="10" t="s">
        <v>29</v>
      </c>
      <c r="B56" s="9">
        <v>1548490.800000002</v>
      </c>
      <c r="C56" s="9">
        <v>32004373.709999997</v>
      </c>
      <c r="E56" s="24" t="s">
        <v>28</v>
      </c>
      <c r="F56" s="21">
        <f>F46+F49+F51</f>
        <v>473722174.94</v>
      </c>
      <c r="G56" s="20">
        <f>G46</f>
        <v>8254336960.270017</v>
      </c>
    </row>
    <row r="57" spans="1:7" s="5" customFormat="1" ht="9.75" customHeight="1">
      <c r="A57" s="8"/>
      <c r="B57" s="25"/>
      <c r="C57" s="25"/>
      <c r="E57" s="24"/>
      <c r="F57" s="23"/>
      <c r="G57" s="7"/>
    </row>
    <row r="58" spans="1:7" s="5" customFormat="1" ht="9.75" customHeight="1">
      <c r="A58" s="22" t="s">
        <v>27</v>
      </c>
      <c r="B58" s="21">
        <f>SUM(B59:B77)</f>
        <v>118547134.43000022</v>
      </c>
      <c r="C58" s="20">
        <f>SUM(C59:C77)</f>
        <v>2486181940.7100043</v>
      </c>
      <c r="E58" s="19"/>
      <c r="F58" s="18"/>
      <c r="G58" s="18"/>
    </row>
    <row r="59" spans="1:7" s="5" customFormat="1" ht="9.75" customHeight="1">
      <c r="A59" s="10" t="s">
        <v>26</v>
      </c>
      <c r="B59" s="9">
        <v>14882828.68000002</v>
      </c>
      <c r="C59" s="9">
        <v>313282188.39000046</v>
      </c>
      <c r="F59" s="2"/>
      <c r="G59" s="2"/>
    </row>
    <row r="60" spans="1:7" s="5" customFormat="1" ht="9.75" customHeight="1">
      <c r="A60" s="10" t="s">
        <v>25</v>
      </c>
      <c r="B60" s="9"/>
      <c r="C60" s="9"/>
      <c r="E60" s="17"/>
      <c r="F60" s="14"/>
      <c r="G60" s="14"/>
    </row>
    <row r="61" spans="1:7" s="5" customFormat="1" ht="9.75" customHeight="1">
      <c r="A61" s="10" t="s">
        <v>24</v>
      </c>
      <c r="B61" s="9">
        <v>6355727.38999997</v>
      </c>
      <c r="C61" s="9">
        <v>133578999.56999975</v>
      </c>
      <c r="E61" s="16"/>
      <c r="F61" s="15"/>
      <c r="G61" s="15"/>
    </row>
    <row r="62" spans="1:7" s="5" customFormat="1" ht="9.75" customHeight="1">
      <c r="A62" s="10" t="s">
        <v>23</v>
      </c>
      <c r="B62" s="9">
        <v>529243.3499999999</v>
      </c>
      <c r="C62" s="9">
        <v>11122920.409999995</v>
      </c>
      <c r="E62" s="1"/>
      <c r="F62" s="14"/>
      <c r="G62" s="14"/>
    </row>
    <row r="63" spans="1:7" s="5" customFormat="1" ht="9.75" customHeight="1">
      <c r="A63" s="10" t="s">
        <v>22</v>
      </c>
      <c r="B63" s="9">
        <v>1611121.5299999996</v>
      </c>
      <c r="C63" s="9">
        <v>33677752.69000001</v>
      </c>
      <c r="F63" s="2"/>
      <c r="G63" s="2"/>
    </row>
    <row r="64" spans="1:7" s="5" customFormat="1" ht="9.75" customHeight="1">
      <c r="A64" s="10" t="s">
        <v>21</v>
      </c>
      <c r="B64" s="9">
        <v>42488514.10000004</v>
      </c>
      <c r="C64" s="9">
        <v>894257194.2500008</v>
      </c>
      <c r="E64" s="12" t="s">
        <v>20</v>
      </c>
      <c r="F64" s="14"/>
      <c r="G64" s="14"/>
    </row>
    <row r="65" spans="1:7" s="5" customFormat="1" ht="9.75" customHeight="1">
      <c r="A65" s="10" t="s">
        <v>19</v>
      </c>
      <c r="B65" s="9">
        <v>1918578.2999999986</v>
      </c>
      <c r="C65" s="9">
        <v>40197233.67999999</v>
      </c>
      <c r="E65" s="5" t="s">
        <v>18</v>
      </c>
      <c r="F65" s="14"/>
      <c r="G65" s="14"/>
    </row>
    <row r="66" spans="1:7" s="5" customFormat="1" ht="9.75" customHeight="1">
      <c r="A66" s="10" t="s">
        <v>17</v>
      </c>
      <c r="B66" s="9"/>
      <c r="C66" s="9"/>
      <c r="E66" s="13"/>
      <c r="F66" s="2"/>
      <c r="G66" s="2"/>
    </row>
    <row r="67" spans="1:7" s="5" customFormat="1" ht="9.75" customHeight="1">
      <c r="A67" s="10" t="s">
        <v>16</v>
      </c>
      <c r="B67" s="9">
        <v>1801290.7299999972</v>
      </c>
      <c r="C67" s="9">
        <v>37582654.59000001</v>
      </c>
      <c r="E67" s="5" t="s">
        <v>14</v>
      </c>
      <c r="F67" s="7"/>
      <c r="G67" s="7"/>
    </row>
    <row r="68" spans="1:7" s="5" customFormat="1" ht="9.75" customHeight="1">
      <c r="A68" s="10" t="s">
        <v>15</v>
      </c>
      <c r="B68" s="9">
        <v>78072.13000000002</v>
      </c>
      <c r="C68" s="9">
        <v>1643274.4700000004</v>
      </c>
      <c r="E68" s="12" t="s">
        <v>12</v>
      </c>
      <c r="F68" s="2"/>
      <c r="G68" s="2"/>
    </row>
    <row r="69" spans="1:7" s="5" customFormat="1" ht="9.75" customHeight="1">
      <c r="A69" s="10" t="s">
        <v>13</v>
      </c>
      <c r="B69" s="9">
        <v>4415907.59000001</v>
      </c>
      <c r="C69" s="9">
        <v>92451932.90000004</v>
      </c>
      <c r="E69" s="12" t="s">
        <v>10</v>
      </c>
      <c r="F69" s="2"/>
      <c r="G69" s="2"/>
    </row>
    <row r="70" spans="1:7" s="5" customFormat="1" ht="9.75" customHeight="1">
      <c r="A70" s="10" t="s">
        <v>11</v>
      </c>
      <c r="B70" s="9">
        <v>2187789.9799999995</v>
      </c>
      <c r="C70" s="9">
        <v>45924348.72999999</v>
      </c>
      <c r="E70" s="12"/>
      <c r="F70" s="2"/>
      <c r="G70" s="2"/>
    </row>
    <row r="71" spans="1:7" s="5" customFormat="1" ht="9.75" customHeight="1">
      <c r="A71" s="10" t="s">
        <v>9</v>
      </c>
      <c r="B71" s="9">
        <v>3813694.150000004</v>
      </c>
      <c r="C71" s="9">
        <v>79884930.16</v>
      </c>
      <c r="E71" s="5" t="s">
        <v>6</v>
      </c>
      <c r="F71" s="2"/>
      <c r="G71" s="2"/>
    </row>
    <row r="72" spans="1:7" s="5" customFormat="1" ht="9.75" customHeight="1">
      <c r="A72" s="10" t="s">
        <v>8</v>
      </c>
      <c r="B72" s="9">
        <v>4561026.49</v>
      </c>
      <c r="C72" s="9">
        <v>95983267.74000001</v>
      </c>
      <c r="F72" s="2"/>
      <c r="G72" s="2"/>
    </row>
    <row r="73" spans="1:7" s="5" customFormat="1" ht="9.75" customHeight="1">
      <c r="A73" s="10" t="s">
        <v>7</v>
      </c>
      <c r="B73" s="9">
        <v>28386659.81000018</v>
      </c>
      <c r="C73" s="9">
        <v>592201557.6500034</v>
      </c>
      <c r="E73" s="11" t="s">
        <v>235</v>
      </c>
      <c r="F73" s="2"/>
      <c r="G73" s="2"/>
    </row>
    <row r="74" spans="1:7" s="5" customFormat="1" ht="9.75" customHeight="1">
      <c r="A74" s="10" t="s">
        <v>5</v>
      </c>
      <c r="B74" s="9">
        <v>1324517.8100000003</v>
      </c>
      <c r="C74" s="9">
        <v>27848753.219999984</v>
      </c>
      <c r="F74" s="2"/>
      <c r="G74" s="2"/>
    </row>
    <row r="75" spans="1:7" s="5" customFormat="1" ht="9.75" customHeight="1">
      <c r="A75" s="10" t="s">
        <v>4</v>
      </c>
      <c r="B75" s="9">
        <v>440380.68999999925</v>
      </c>
      <c r="C75" s="9">
        <v>9214276.459999999</v>
      </c>
      <c r="E75" s="5" t="s">
        <v>236</v>
      </c>
      <c r="F75" s="2"/>
      <c r="G75" s="2"/>
    </row>
    <row r="76" spans="1:7" s="5" customFormat="1" ht="9.75" customHeight="1">
      <c r="A76" s="10" t="s">
        <v>3</v>
      </c>
      <c r="B76" s="9">
        <v>2569056.9100000015</v>
      </c>
      <c r="C76" s="9">
        <v>52601183.68999993</v>
      </c>
      <c r="E76" s="11" t="s">
        <v>233</v>
      </c>
      <c r="F76" s="2"/>
      <c r="G76" s="2"/>
    </row>
    <row r="77" spans="1:7" s="5" customFormat="1" ht="9.75" customHeight="1">
      <c r="A77" s="10" t="s">
        <v>2</v>
      </c>
      <c r="B77" s="9">
        <v>1182724.7900000012</v>
      </c>
      <c r="C77" s="9">
        <v>24729472.109999973</v>
      </c>
      <c r="E77" s="11" t="s">
        <v>234</v>
      </c>
      <c r="F77" s="2"/>
      <c r="G77" s="2"/>
    </row>
    <row r="78" spans="1:7" s="5" customFormat="1" ht="9.75" customHeight="1">
      <c r="A78" s="8"/>
      <c r="B78" s="7"/>
      <c r="C78" s="7"/>
      <c r="F78" s="7"/>
      <c r="G78" s="7"/>
    </row>
    <row r="79" spans="1:7" s="6" customFormat="1" ht="9.75" customHeight="1">
      <c r="A79" s="79" t="s">
        <v>1</v>
      </c>
      <c r="B79" s="79"/>
      <c r="C79" s="79"/>
      <c r="D79" s="79"/>
      <c r="E79" s="79"/>
      <c r="F79" s="79"/>
      <c r="G79" s="79"/>
    </row>
    <row r="80" spans="1:7" s="5" customFormat="1" ht="9.75" customHeight="1">
      <c r="A80" s="80" t="s">
        <v>0</v>
      </c>
      <c r="B80" s="80"/>
      <c r="C80" s="80"/>
      <c r="D80" s="80"/>
      <c r="E80" s="80"/>
      <c r="F80" s="80"/>
      <c r="G80" s="80"/>
    </row>
  </sheetData>
  <sheetProtection/>
  <mergeCells count="4">
    <mergeCell ref="A1:G1"/>
    <mergeCell ref="A3:G3"/>
    <mergeCell ref="A79:G79"/>
    <mergeCell ref="A80:G80"/>
  </mergeCells>
  <printOptions horizontalCentered="1" verticalCentered="1"/>
  <pageMargins left="0.25" right="0.25" top="0.25" bottom="0.25" header="0" footer="0"/>
  <pageSetup fitToHeight="1" fitToWidth="1" horizontalDpi="600" verticalDpi="600" orientation="portrait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rvjna01</dc:creator>
  <cp:keywords/>
  <dc:description/>
  <cp:lastModifiedBy>rvkds00</cp:lastModifiedBy>
  <cp:lastPrinted>2012-08-15T13:56:30Z</cp:lastPrinted>
  <dcterms:created xsi:type="dcterms:W3CDTF">2012-08-15T13:49:36Z</dcterms:created>
  <dcterms:modified xsi:type="dcterms:W3CDTF">2012-08-22T18:22:31Z</dcterms:modified>
  <cp:category/>
  <cp:version/>
  <cp:contentType/>
  <cp:contentStatus/>
</cp:coreProperties>
</file>