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431" windowWidth="7845" windowHeight="8295" activeTab="0"/>
  </bookViews>
  <sheets>
    <sheet name="County" sheetId="1" r:id="rId1"/>
    <sheet name="Business" sheetId="2" r:id="rId2"/>
  </sheets>
  <definedNames>
    <definedName name="_xlnm.Print_Area" localSheetId="1">'Business'!$A$1:$K$80</definedName>
    <definedName name="_xlnm.Print_Area" localSheetId="0">'County'!$A$1:$K$78</definedName>
  </definedNames>
  <calcPr fullCalcOnLoad="1"/>
</workbook>
</file>

<file path=xl/sharedStrings.xml><?xml version="1.0" encoding="utf-8"?>
<sst xmlns="http://schemas.openxmlformats.org/spreadsheetml/2006/main" count="279" uniqueCount="240">
  <si>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</si>
  <si>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</si>
  <si>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</si>
  <si>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</si>
  <si>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</si>
  <si>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</si>
  <si>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</si>
  <si>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</si>
  <si>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</si>
  <si>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</si>
  <si>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</si>
  <si>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</si>
  <si>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</si>
  <si>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</si>
  <si>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</si>
  <si>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</si>
  <si>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</si>
  <si>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</si>
  <si>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</si>
  <si>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</si>
  <si>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</si>
  <si>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</si>
  <si>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</si>
  <si>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</si>
  <si>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</si>
  <si>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</si>
  <si>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</si>
  <si>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</si>
  <si>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</si>
  <si>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</si>
  <si>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</si>
  <si>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</si>
  <si>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</si>
  <si>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</si>
  <si>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</si>
  <si>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</si>
  <si>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</si>
  <si>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</si>
  <si>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</si>
  <si>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</si>
  <si>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</si>
  <si>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</si>
  <si>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</si>
  <si>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</si>
  <si>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</si>
  <si>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</si>
  <si>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</si>
  <si>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</si>
  <si>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</si>
  <si>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</si>
  <si>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</si>
  <si>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</si>
  <si>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</si>
  <si>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</si>
  <si>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</si>
  <si>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</si>
  <si>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</si>
  <si>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</si>
  <si>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</si>
  <si>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</si>
  <si>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</si>
  <si>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</si>
  <si>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</si>
  <si>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</si>
  <si>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</si>
  <si>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</si>
  <si>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</si>
  <si>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</si>
  <si>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</si>
  <si>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</si>
  <si>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</si>
  <si>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</si>
  <si>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</si>
  <si>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</si>
  <si>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</si>
  <si>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</si>
  <si>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</si>
  <si>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</si>
  <si>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</si>
  <si>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</si>
  <si>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</si>
  <si>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</si>
  <si>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</si>
  <si>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</si>
  <si>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</si>
  <si>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</si>
  <si>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</si>
  <si>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</si>
  <si>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</si>
  <si>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</si>
  <si>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</si>
  <si>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</si>
  <si>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</si>
  <si>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</si>
  <si>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</si>
  <si>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</si>
  <si>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</si>
  <si>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</si>
  <si>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</si>
  <si>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</si>
  <si>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</si>
  <si>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</si>
  <si>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</si>
  <si>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</si>
  <si>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Type of business</t>
  </si>
  <si>
    <t>101 Boot and shoe stores</t>
  </si>
  <si>
    <t>102 Clothing stores</t>
  </si>
  <si>
    <t>103 Furriers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</si>
  <si>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</si>
  <si>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</si>
  <si>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</si>
  <si>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</si>
  <si>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</si>
  <si>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</si>
  <si>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</si>
  <si>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</si>
  <si>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</si>
  <si>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</si>
  <si>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</si>
  <si>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</si>
  <si>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</si>
  <si>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</si>
  <si>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</si>
  <si>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</si>
  <si>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</si>
  <si>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</si>
  <si>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</si>
  <si>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</si>
  <si>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</si>
  <si>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</si>
  <si>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</si>
  <si>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</si>
  <si>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</si>
  <si>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</si>
  <si>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</si>
  <si>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</si>
  <si>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</si>
  <si>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</si>
  <si>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</si>
  <si>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</si>
  <si>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</si>
  <si>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</si>
  <si>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</si>
  <si>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</si>
  <si>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</si>
  <si>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</si>
  <si>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</si>
  <si>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</si>
  <si>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</si>
  <si>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</si>
  <si>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</si>
  <si>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</si>
  <si>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</si>
  <si>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</si>
  <si>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</si>
  <si>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</si>
  <si>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</si>
  <si>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</si>
  <si>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</si>
  <si>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</si>
  <si>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</si>
  <si>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</si>
  <si>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</si>
  <si>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</si>
  <si>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</si>
  <si>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</si>
  <si>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</si>
  <si>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</si>
  <si>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</si>
  <si>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</si>
  <si>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</si>
  <si>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</si>
  <si>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</si>
  <si>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</si>
  <si>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</si>
  <si>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</si>
  <si>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</si>
  <si>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</si>
  <si>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</si>
  <si>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</si>
  <si>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</si>
  <si>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</si>
  <si>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</si>
  <si>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</si>
  <si>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</si>
  <si>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</si>
  <si>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</si>
  <si>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</si>
  <si>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</si>
  <si>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</si>
  <si>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</si>
  <si>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</si>
  <si>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</si>
  <si>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</si>
  <si>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</si>
  <si>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</si>
  <si>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</si>
  <si>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</si>
  <si>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</si>
  <si>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>Data are compiled from reports and remittances made by taxpayers, and are classified according to sales and use tax registration numbers.  Detail data from this</t>
  </si>
  <si>
    <t>8% Hwy. use tax</t>
  </si>
  <si>
    <t>001 Manufactured homes - 2%</t>
  </si>
  <si>
    <t>Total Retail Sales and Use Group</t>
  </si>
  <si>
    <t xml:space="preserve">  satellite, &amp; liquor</t>
  </si>
  <si>
    <t>004 Modular Homes - 2.5%</t>
  </si>
  <si>
    <t>1%, 2%, 2.5% and 3% Tax Group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</si>
  <si>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</si>
  <si>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</si>
  <si>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</si>
  <si>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</si>
  <si>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Utility services, cable,</t>
  </si>
  <si>
    <t>002 Airplanes, boats - 3%</t>
  </si>
  <si>
    <t>Utility Services, Cable, Satellite and Liquor -</t>
  </si>
  <si>
    <t xml:space="preserve"> ♠ Amounts shown are total taxable sales reported on sales </t>
  </si>
  <si>
    <t>Taxable Sales♠</t>
  </si>
  <si>
    <t>Sales♠</t>
  </si>
  <si>
    <t xml:space="preserve"> ─ Sales not tabulated.</t>
  </si>
  <si>
    <t>104 Men's clothing &amp; accessory stores</t>
  </si>
  <si>
    <t>105 Women's clothing &amp; accessory stores</t>
  </si>
  <si>
    <t>406 Awning and blinds dealers</t>
  </si>
  <si>
    <t xml:space="preserve">     include sales from prior periods.</t>
  </si>
  <si>
    <t xml:space="preserve">    including collections of penalties, interest, and sales and use tax.</t>
  </si>
  <si>
    <t>TABLE 2.  STATE SALES AND USE TAX:  GROSS COLLECTIONS AND TAXABLE SALES BY TYPES OF BUSINESSES</t>
  </si>
  <si>
    <t>Apparel Group - 5.75%</t>
  </si>
  <si>
    <t>Automotive Group - 5.75%</t>
  </si>
  <si>
    <t>Furniture Group - 5.75%</t>
  </si>
  <si>
    <t>General Merchandise Group - 5.75%</t>
  </si>
  <si>
    <t>Lumber &amp; Building Material Group - 5.75%</t>
  </si>
  <si>
    <t>Unclassified Group - 5.75%</t>
  </si>
  <si>
    <t>Food Group - 5.75%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</si>
  <si>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</si>
  <si>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       2.83%, 3% and 8%</t>
  </si>
  <si>
    <t xml:space="preserve">   -           </t>
  </si>
  <si>
    <t>─</t>
  </si>
  <si>
    <t>April 2011 Report</t>
  </si>
  <si>
    <r>
      <t xml:space="preserve"> *</t>
    </r>
    <r>
      <rPr>
        <sz val="8"/>
        <rFont val="Times New Roman"/>
        <family val="1"/>
      </rPr>
      <t xml:space="preserve"> Gross collections reported during the month of April 2011, </t>
    </r>
  </si>
  <si>
    <t xml:space="preserve">    and use tax returns submitted during April 2011.  Data reflect sales </t>
  </si>
  <si>
    <t xml:space="preserve">    primarily in March 2011, but may include sales from prior periods.</t>
  </si>
  <si>
    <t xml:space="preserve">  * Gross collections reported during the month of April 2011, including collections of penalties, interest, and sales and use tax.</t>
  </si>
  <si>
    <t xml:space="preserve">  ♠ Amounts shown are total taxable sales reported on sales and use tax returns submitted during April 2011.  Data reflect sales primarily in March 2011, but may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</si>
</sst>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;[Red]#,##0"/>
  </numFmts>
  <fonts count="44">
    <font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5" fontId="4" fillId="0" borderId="0" xfId="44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0" xfId="44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42" fontId="4" fillId="0" borderId="0" xfId="0" applyNumberFormat="1" applyFont="1" applyAlignment="1" applyProtection="1">
      <alignment/>
      <protection locked="0"/>
    </xf>
    <xf numFmtId="42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37" fontId="4" fillId="0" borderId="0" xfId="0" applyNumberFormat="1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quotePrefix="1">
      <alignment horizontal="right" vertical="center"/>
    </xf>
    <xf numFmtId="37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justify" vertical="top"/>
    </xf>
    <xf numFmtId="37" fontId="4" fillId="0" borderId="10" xfId="0" applyNumberFormat="1" applyFont="1" applyBorder="1" applyAlignment="1" applyProtection="1">
      <alignment horizontal="left"/>
      <protection/>
    </xf>
    <xf numFmtId="165" fontId="4" fillId="0" borderId="10" xfId="44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3" fontId="5" fillId="0" borderId="0" xfId="0" applyNumberFormat="1" applyFont="1" applyAlignment="1">
      <alignment vertical="center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37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PageLayoutView="0" workbookViewId="0" topLeftCell="A1">
      <selection activeCell="A1" sqref="A1:K1"/>
    </sheetView>
  </sheetViews>
  <sheetFormatPr defaultColWidth="9.33203125" defaultRowHeight="12.75"/>
  <cols>
    <col min="1" max="1" width="10.83203125" style="4" customWidth="1"/>
    <col min="2" max="2" width="7.83203125" style="4" customWidth="1"/>
    <col min="3" max="3" width="10.83203125" style="4" bestFit="1" customWidth="1"/>
    <col min="4" max="4" width="7.83203125" style="4" customWidth="1"/>
    <col min="5" max="5" width="11.83203125" style="4" bestFit="1" customWidth="1"/>
    <col min="6" max="6" width="7.83203125" style="4" customWidth="1"/>
    <col min="7" max="7" width="10.83203125" style="4" customWidth="1"/>
    <col min="8" max="8" width="7.83203125" style="4" customWidth="1"/>
    <col min="9" max="9" width="14.5" style="4" bestFit="1" customWidth="1"/>
    <col min="10" max="10" width="7.83203125" style="4" customWidth="1"/>
    <col min="11" max="11" width="16" style="4" bestFit="1" customWidth="1"/>
    <col min="12" max="12" width="9.33203125" style="4" customWidth="1"/>
    <col min="13" max="15" width="13.5" style="4" bestFit="1" customWidth="1"/>
    <col min="16" max="16384" width="9.33203125" style="4" customWidth="1"/>
  </cols>
  <sheetData>
    <row r="1" spans="1:11" ht="14.25" customHeight="1">
      <c r="A1" s="88" t="s">
        <v>206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9.75" customHeight="1">
      <c r="A2" s="21" t="s">
        <v>199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9.75" customHeight="1">
      <c r="A3" s="21" t="s">
        <v>208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9.75" customHeight="1">
      <c r="A4" s="21" t="s">
        <v>230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 customHeight="1">
      <c r="A6" s="88" t="s">
        <v>207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9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11" customFormat="1" ht="12.75" customHeight="1">
      <c r="A8" s="89" t="s">
        <v>234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3:11" ht="10.5" customHeight="1">
      <c r="C9" s="18" t="s">
        <v>190</v>
      </c>
      <c r="E9" s="76" t="s">
        <v>209</v>
      </c>
      <c r="I9" s="18" t="s">
        <v>191</v>
      </c>
      <c r="K9" s="76" t="s">
        <v>209</v>
      </c>
    </row>
    <row r="10" spans="1:11" ht="9.75" customHeight="1">
      <c r="A10" s="7" t="s">
        <v>0</v>
      </c>
      <c r="B10" s="24"/>
      <c r="C10" s="25" t="s">
        <v>189</v>
      </c>
      <c r="D10" s="7"/>
      <c r="E10" s="79" t="s">
        <v>215</v>
      </c>
      <c r="F10" s="7"/>
      <c r="G10" s="7" t="s">
        <v>0</v>
      </c>
      <c r="H10" s="7"/>
      <c r="I10" s="25" t="s">
        <v>189</v>
      </c>
      <c r="J10" s="7"/>
      <c r="K10" s="79" t="s">
        <v>215</v>
      </c>
    </row>
    <row r="11" spans="1:11" ht="3.75" customHeight="1">
      <c r="A11" s="26"/>
      <c r="B11" s="27"/>
      <c r="C11" s="28"/>
      <c r="D11" s="26"/>
      <c r="E11" s="28"/>
      <c r="F11" s="26"/>
      <c r="G11" s="26"/>
      <c r="H11" s="26"/>
      <c r="I11" s="28"/>
      <c r="J11" s="26"/>
      <c r="K11" s="28"/>
    </row>
    <row r="12" spans="1:11" ht="11.25" customHeight="1">
      <c r="A12" s="2" t="s">
        <v>2</v>
      </c>
      <c r="B12" s="17" t="s">
        <v>148</v>
      </c>
      <c r="C12" s="5">
        <v>7930607.720000004</v>
      </c>
      <c r="D12" s="59" t="s">
        <v>148</v>
      </c>
      <c r="E12" s="5">
        <v>137655119.46999976</v>
      </c>
      <c r="G12" s="2" t="s">
        <v>57</v>
      </c>
      <c r="H12" s="18" t="s">
        <v>148</v>
      </c>
      <c r="I12" s="5">
        <v>1452459.3999999964</v>
      </c>
      <c r="J12" s="59" t="s">
        <v>148</v>
      </c>
      <c r="K12" s="5">
        <v>25117466.150000013</v>
      </c>
    </row>
    <row r="13" spans="1:11" ht="9.75" customHeight="1">
      <c r="A13" s="2" t="s">
        <v>3</v>
      </c>
      <c r="B13" s="3"/>
      <c r="C13" s="5">
        <v>708521.8399999997</v>
      </c>
      <c r="D13" s="21"/>
      <c r="E13" s="5">
        <v>12322439.510000005</v>
      </c>
      <c r="G13" s="2" t="s">
        <v>58</v>
      </c>
      <c r="I13" s="5">
        <v>310511.49999999977</v>
      </c>
      <c r="J13" s="21"/>
      <c r="K13" s="5">
        <v>5316602.6899999995</v>
      </c>
    </row>
    <row r="14" spans="1:11" ht="9.75" customHeight="1">
      <c r="A14" s="2" t="s">
        <v>4</v>
      </c>
      <c r="B14" s="3"/>
      <c r="C14" s="5">
        <v>304170.87</v>
      </c>
      <c r="D14" s="21"/>
      <c r="E14" s="5">
        <v>5287277.280000002</v>
      </c>
      <c r="G14" s="2" t="s">
        <v>59</v>
      </c>
      <c r="I14" s="5">
        <v>801329.3100000003</v>
      </c>
      <c r="J14" s="21"/>
      <c r="K14" s="5">
        <v>13848112.900000015</v>
      </c>
    </row>
    <row r="15" spans="1:11" ht="9.75" customHeight="1">
      <c r="A15" s="2" t="s">
        <v>5</v>
      </c>
      <c r="B15" s="3"/>
      <c r="C15" s="5">
        <v>535434.6899999992</v>
      </c>
      <c r="D15" s="21"/>
      <c r="E15" s="5">
        <v>9287971.579999998</v>
      </c>
      <c r="G15" s="2" t="s">
        <v>60</v>
      </c>
      <c r="I15" s="5">
        <v>1224943.1300000008</v>
      </c>
      <c r="J15" s="21"/>
      <c r="K15" s="5">
        <v>21252183.47999999</v>
      </c>
    </row>
    <row r="16" spans="1:11" ht="9.75" customHeight="1">
      <c r="A16" s="2" t="s">
        <v>6</v>
      </c>
      <c r="B16" s="3"/>
      <c r="C16" s="5">
        <v>717464.3000000002</v>
      </c>
      <c r="D16" s="21"/>
      <c r="E16" s="5">
        <v>12449437.910000017</v>
      </c>
      <c r="G16" s="2" t="s">
        <v>61</v>
      </c>
      <c r="I16" s="5">
        <v>70875735.96999991</v>
      </c>
      <c r="J16" s="21"/>
      <c r="K16" s="5">
        <v>1229948972.540001</v>
      </c>
    </row>
    <row r="17" spans="1:11" ht="9.75" customHeight="1">
      <c r="A17" s="2" t="s">
        <v>7</v>
      </c>
      <c r="B17" s="3"/>
      <c r="C17" s="5">
        <v>669839.5399999993</v>
      </c>
      <c r="D17" s="21"/>
      <c r="E17" s="5">
        <v>11558586.860000024</v>
      </c>
      <c r="G17" s="2" t="s">
        <v>62</v>
      </c>
      <c r="I17" s="5">
        <v>547943.6200000003</v>
      </c>
      <c r="J17" s="21"/>
      <c r="K17" s="5">
        <v>9510783.199999997</v>
      </c>
    </row>
    <row r="18" spans="1:11" ht="9.75" customHeight="1">
      <c r="A18" s="2" t="s">
        <v>8</v>
      </c>
      <c r="B18" s="3"/>
      <c r="C18" s="5">
        <v>1954531.0600000026</v>
      </c>
      <c r="D18" s="21"/>
      <c r="E18" s="5">
        <v>33999891.45999989</v>
      </c>
      <c r="G18" s="2" t="s">
        <v>63</v>
      </c>
      <c r="I18" s="5">
        <v>624807.4599999995</v>
      </c>
      <c r="J18" s="21"/>
      <c r="K18" s="5">
        <v>10859323.820000034</v>
      </c>
    </row>
    <row r="19" spans="1:11" ht="9.75" customHeight="1">
      <c r="A19" s="2" t="s">
        <v>9</v>
      </c>
      <c r="B19" s="3"/>
      <c r="C19" s="5">
        <v>298460.61000000016</v>
      </c>
      <c r="D19" s="21"/>
      <c r="E19" s="5">
        <v>5199765.680000002</v>
      </c>
      <c r="G19" s="2" t="s">
        <v>64</v>
      </c>
      <c r="I19" s="5">
        <v>4402016.0999999875</v>
      </c>
      <c r="J19" s="21"/>
      <c r="K19" s="5">
        <v>76800943.4700002</v>
      </c>
    </row>
    <row r="20" spans="1:11" ht="9.75" customHeight="1">
      <c r="A20" s="2" t="s">
        <v>10</v>
      </c>
      <c r="B20" s="3"/>
      <c r="C20" s="5">
        <v>829459.2499999993</v>
      </c>
      <c r="D20" s="21"/>
      <c r="E20" s="5">
        <v>14402998.000000028</v>
      </c>
      <c r="G20" s="2" t="s">
        <v>65</v>
      </c>
      <c r="I20" s="5">
        <v>4418811.740000003</v>
      </c>
      <c r="J20" s="21"/>
      <c r="K20" s="5">
        <v>77015683.63000005</v>
      </c>
    </row>
    <row r="21" spans="1:11" ht="9.75" customHeight="1">
      <c r="A21" s="2" t="s">
        <v>11</v>
      </c>
      <c r="B21" s="3"/>
      <c r="C21" s="5">
        <v>4373184.779999988</v>
      </c>
      <c r="D21" s="21"/>
      <c r="E21" s="5">
        <v>76182028.83000004</v>
      </c>
      <c r="G21" s="2" t="s">
        <v>66</v>
      </c>
      <c r="I21" s="5">
        <v>14122210.36000003</v>
      </c>
      <c r="J21" s="21"/>
      <c r="K21" s="5">
        <v>245760575.53000048</v>
      </c>
    </row>
    <row r="22" spans="1:11" ht="6" customHeight="1">
      <c r="A22" s="2"/>
      <c r="B22" s="3"/>
      <c r="C22" s="3"/>
      <c r="D22" s="21"/>
      <c r="E22" s="5"/>
      <c r="G22" s="2"/>
      <c r="I22" s="8"/>
      <c r="J22" s="21"/>
      <c r="K22" s="9"/>
    </row>
    <row r="23" spans="1:11" ht="9.75" customHeight="1">
      <c r="A23" s="2" t="s">
        <v>12</v>
      </c>
      <c r="B23" s="3"/>
      <c r="C23" s="5">
        <v>14715481.200000063</v>
      </c>
      <c r="D23" s="21"/>
      <c r="E23" s="5">
        <v>255804448.98000088</v>
      </c>
      <c r="G23" s="2" t="s">
        <v>67</v>
      </c>
      <c r="I23" s="5">
        <v>305848.45000000007</v>
      </c>
      <c r="J23" s="21"/>
      <c r="K23" s="5">
        <v>5438641.799999998</v>
      </c>
    </row>
    <row r="24" spans="1:11" ht="9.75" customHeight="1">
      <c r="A24" s="2" t="s">
        <v>13</v>
      </c>
      <c r="B24" s="3"/>
      <c r="C24" s="5">
        <v>2561130.619999999</v>
      </c>
      <c r="D24" s="21"/>
      <c r="E24" s="5">
        <v>44535359.86000006</v>
      </c>
      <c r="G24" s="2" t="s">
        <v>68</v>
      </c>
      <c r="I24" s="5">
        <v>9343405.920000011</v>
      </c>
      <c r="J24" s="21"/>
      <c r="K24" s="5">
        <v>162298251.34000024</v>
      </c>
    </row>
    <row r="25" spans="1:11" ht="9.75" customHeight="1">
      <c r="A25" s="2" t="s">
        <v>14</v>
      </c>
      <c r="B25" s="3"/>
      <c r="C25" s="5">
        <v>10573067.48999996</v>
      </c>
      <c r="D25" s="21"/>
      <c r="E25" s="5">
        <v>183636973.69000027</v>
      </c>
      <c r="G25" s="2" t="s">
        <v>69</v>
      </c>
      <c r="I25" s="5">
        <v>4856314.529999981</v>
      </c>
      <c r="J25" s="21"/>
      <c r="K25" s="5">
        <v>84163687.02999978</v>
      </c>
    </row>
    <row r="26" spans="1:11" ht="9.75" customHeight="1">
      <c r="A26" s="2" t="s">
        <v>15</v>
      </c>
      <c r="B26" s="3"/>
      <c r="C26" s="5">
        <v>2284821.7599999993</v>
      </c>
      <c r="D26" s="21"/>
      <c r="E26" s="5">
        <v>39678814.18999993</v>
      </c>
      <c r="G26" s="2" t="s">
        <v>70</v>
      </c>
      <c r="I26" s="5">
        <v>300432.56000000006</v>
      </c>
      <c r="J26" s="21"/>
      <c r="K26" s="5">
        <v>5116175.610000011</v>
      </c>
    </row>
    <row r="27" spans="1:11" ht="9.75" customHeight="1">
      <c r="A27" s="2" t="s">
        <v>16</v>
      </c>
      <c r="B27" s="3"/>
      <c r="C27" s="5">
        <v>289731.99999999977</v>
      </c>
      <c r="D27" s="21"/>
      <c r="E27" s="5">
        <v>5022241.67</v>
      </c>
      <c r="G27" s="2" t="s">
        <v>71</v>
      </c>
      <c r="I27" s="5">
        <v>1840420.340000005</v>
      </c>
      <c r="J27" s="21"/>
      <c r="K27" s="5">
        <v>31837861.309999943</v>
      </c>
    </row>
    <row r="28" spans="1:11" ht="9.75" customHeight="1">
      <c r="A28" s="2" t="s">
        <v>17</v>
      </c>
      <c r="B28" s="3"/>
      <c r="C28" s="5">
        <v>3481398.399999997</v>
      </c>
      <c r="D28" s="21"/>
      <c r="E28" s="5">
        <v>60472697.67000013</v>
      </c>
      <c r="G28" s="2" t="s">
        <v>72</v>
      </c>
      <c r="I28" s="5">
        <v>1266040.059999998</v>
      </c>
      <c r="J28" s="21"/>
      <c r="K28" s="5">
        <v>21899439.689999998</v>
      </c>
    </row>
    <row r="29" spans="1:11" ht="9.75" customHeight="1">
      <c r="A29" s="2" t="s">
        <v>18</v>
      </c>
      <c r="B29" s="3"/>
      <c r="C29" s="5">
        <v>293349.4800000002</v>
      </c>
      <c r="D29" s="21"/>
      <c r="E29" s="5">
        <v>5086960.240000002</v>
      </c>
      <c r="G29" s="2" t="s">
        <v>73</v>
      </c>
      <c r="I29" s="5">
        <v>218343.50000000035</v>
      </c>
      <c r="J29" s="21"/>
      <c r="K29" s="5">
        <v>3870573.4899999946</v>
      </c>
    </row>
    <row r="30" spans="1:11" ht="9.75" customHeight="1">
      <c r="A30" s="2" t="s">
        <v>19</v>
      </c>
      <c r="B30" s="3"/>
      <c r="C30" s="5">
        <v>9042979.299999982</v>
      </c>
      <c r="D30" s="21"/>
      <c r="E30" s="5">
        <v>158087104.56000015</v>
      </c>
      <c r="G30" s="2" t="s">
        <v>74</v>
      </c>
      <c r="I30" s="5">
        <v>1294284.200000002</v>
      </c>
      <c r="J30" s="21"/>
      <c r="K30" s="5">
        <v>22436481.639999945</v>
      </c>
    </row>
    <row r="31" spans="1:11" ht="9.75" customHeight="1">
      <c r="A31" s="2" t="s">
        <v>20</v>
      </c>
      <c r="B31" s="3"/>
      <c r="C31" s="5">
        <v>1669632.1100000036</v>
      </c>
      <c r="D31" s="21"/>
      <c r="E31" s="5">
        <v>29025168.600000072</v>
      </c>
      <c r="G31" s="2" t="s">
        <v>75</v>
      </c>
      <c r="I31" s="5">
        <v>8775686.009999996</v>
      </c>
      <c r="J31" s="21"/>
      <c r="K31" s="5">
        <v>152589845.47000006</v>
      </c>
    </row>
    <row r="32" spans="1:11" ht="9.75" customHeight="1">
      <c r="A32" s="2" t="s">
        <v>21</v>
      </c>
      <c r="B32" s="3"/>
      <c r="C32" s="5">
        <v>1015471.6299999972</v>
      </c>
      <c r="D32" s="21"/>
      <c r="E32" s="5">
        <v>17628808.51999997</v>
      </c>
      <c r="G32" s="2" t="s">
        <v>76</v>
      </c>
      <c r="I32" s="5">
        <v>364897.6599999998</v>
      </c>
      <c r="J32" s="21"/>
      <c r="K32" s="5">
        <v>6328870.530000005</v>
      </c>
    </row>
    <row r="33" spans="3:11" ht="6" customHeight="1">
      <c r="C33" s="21"/>
      <c r="D33" s="21"/>
      <c r="E33" s="21"/>
      <c r="J33" s="21"/>
      <c r="K33" s="21"/>
    </row>
    <row r="34" spans="1:11" ht="9.75" customHeight="1">
      <c r="A34" s="2" t="s">
        <v>22</v>
      </c>
      <c r="B34" s="3"/>
      <c r="C34" s="5">
        <v>462898.4400000002</v>
      </c>
      <c r="D34" s="21"/>
      <c r="E34" s="5">
        <v>7998243.220000007</v>
      </c>
      <c r="G34" s="2" t="s">
        <v>77</v>
      </c>
      <c r="I34" s="5">
        <v>4480527.380000005</v>
      </c>
      <c r="J34" s="21"/>
      <c r="K34" s="5">
        <v>77750433.21000002</v>
      </c>
    </row>
    <row r="35" spans="1:11" ht="9.75" customHeight="1">
      <c r="A35" s="2" t="s">
        <v>23</v>
      </c>
      <c r="B35" s="3"/>
      <c r="C35" s="5">
        <v>449388.04000000004</v>
      </c>
      <c r="D35" s="21"/>
      <c r="E35" s="5">
        <v>7822109.110000003</v>
      </c>
      <c r="G35" s="2" t="s">
        <v>78</v>
      </c>
      <c r="I35" s="5">
        <v>1538634.1500000008</v>
      </c>
      <c r="J35" s="21"/>
      <c r="K35" s="5">
        <v>26704688.19999998</v>
      </c>
    </row>
    <row r="36" spans="1:11" ht="9.75" customHeight="1">
      <c r="A36" s="2" t="s">
        <v>24</v>
      </c>
      <c r="B36" s="3"/>
      <c r="C36" s="5">
        <v>4152443.4599999962</v>
      </c>
      <c r="D36" s="21"/>
      <c r="E36" s="5">
        <v>72021377.37999995</v>
      </c>
      <c r="G36" s="2" t="s">
        <v>79</v>
      </c>
      <c r="I36" s="5">
        <v>4028445.3300000057</v>
      </c>
      <c r="J36" s="21"/>
      <c r="K36" s="5">
        <v>69910383.27999984</v>
      </c>
    </row>
    <row r="37" spans="1:11" ht="9.75" customHeight="1">
      <c r="A37" s="2" t="s">
        <v>25</v>
      </c>
      <c r="B37" s="3"/>
      <c r="C37" s="5">
        <v>1691987.6900000023</v>
      </c>
      <c r="D37" s="21"/>
      <c r="E37" s="5">
        <v>29325667.270000048</v>
      </c>
      <c r="G37" s="2" t="s">
        <v>80</v>
      </c>
      <c r="I37" s="5">
        <v>3070477.329999997</v>
      </c>
      <c r="J37" s="21"/>
      <c r="K37" s="5">
        <v>53346435.38000011</v>
      </c>
    </row>
    <row r="38" spans="1:11" ht="9.75" customHeight="1">
      <c r="A38" s="2" t="s">
        <v>26</v>
      </c>
      <c r="B38" s="3"/>
      <c r="C38" s="5">
        <v>4109353.129999994</v>
      </c>
      <c r="D38" s="21"/>
      <c r="E38" s="5">
        <v>71235128.16000022</v>
      </c>
      <c r="G38" s="2" t="s">
        <v>81</v>
      </c>
      <c r="I38" s="5">
        <v>1090509.5699999998</v>
      </c>
      <c r="J38" s="21"/>
      <c r="K38" s="5">
        <v>18568479.700000096</v>
      </c>
    </row>
    <row r="39" spans="1:11" ht="9.75" customHeight="1">
      <c r="A39" s="2" t="s">
        <v>27</v>
      </c>
      <c r="B39" s="3"/>
      <c r="C39" s="5">
        <v>18107397.889999997</v>
      </c>
      <c r="D39" s="21"/>
      <c r="E39" s="5">
        <v>314424392.08999944</v>
      </c>
      <c r="G39" s="2" t="s">
        <v>82</v>
      </c>
      <c r="I39" s="5">
        <v>2745858.0600000024</v>
      </c>
      <c r="J39" s="21"/>
      <c r="K39" s="5">
        <v>47664820.12000025</v>
      </c>
    </row>
    <row r="40" spans="1:11" ht="9.75" customHeight="1">
      <c r="A40" s="2" t="s">
        <v>28</v>
      </c>
      <c r="B40" s="3"/>
      <c r="C40" s="5">
        <v>683253.0799999977</v>
      </c>
      <c r="D40" s="21"/>
      <c r="E40" s="5">
        <v>11807823.749999985</v>
      </c>
      <c r="G40" s="2" t="s">
        <v>83</v>
      </c>
      <c r="I40" s="5">
        <v>1855669.1600000013</v>
      </c>
      <c r="J40" s="21"/>
      <c r="K40" s="5">
        <v>32046305.93999996</v>
      </c>
    </row>
    <row r="41" spans="1:11" ht="9.75" customHeight="1">
      <c r="A41" s="2" t="s">
        <v>29</v>
      </c>
      <c r="B41" s="3"/>
      <c r="C41" s="5">
        <v>2872741.3700000043</v>
      </c>
      <c r="D41" s="21"/>
      <c r="E41" s="5">
        <v>49545772.98999992</v>
      </c>
      <c r="G41" s="2" t="s">
        <v>84</v>
      </c>
      <c r="I41" s="5">
        <v>1204490.0700000017</v>
      </c>
      <c r="J41" s="21"/>
      <c r="K41" s="5">
        <v>21103918.419999998</v>
      </c>
    </row>
    <row r="42" spans="1:11" ht="9.75" customHeight="1">
      <c r="A42" s="2" t="s">
        <v>30</v>
      </c>
      <c r="B42" s="3"/>
      <c r="C42" s="5">
        <v>4395189.800000012</v>
      </c>
      <c r="D42" s="21"/>
      <c r="E42" s="5">
        <v>76346412.71000005</v>
      </c>
      <c r="G42" s="2" t="s">
        <v>85</v>
      </c>
      <c r="I42" s="5">
        <v>2093709.4899999963</v>
      </c>
      <c r="J42" s="21"/>
      <c r="K42" s="5">
        <v>36318050.43999997</v>
      </c>
    </row>
    <row r="43" spans="1:11" ht="9.75" customHeight="1">
      <c r="A43" s="2" t="s">
        <v>31</v>
      </c>
      <c r="B43" s="3"/>
      <c r="C43" s="5">
        <v>1114001.7700000012</v>
      </c>
      <c r="D43" s="21"/>
      <c r="E43" s="5">
        <v>19227852.820000015</v>
      </c>
      <c r="G43" s="2" t="s">
        <v>86</v>
      </c>
      <c r="I43" s="5">
        <v>824181.8300000004</v>
      </c>
      <c r="J43" s="21"/>
      <c r="K43" s="5">
        <v>14314441.469999999</v>
      </c>
    </row>
    <row r="44" spans="1:11" ht="6" customHeight="1">
      <c r="A44" s="2"/>
      <c r="B44" s="3"/>
      <c r="C44" s="3"/>
      <c r="D44" s="21"/>
      <c r="E44" s="5"/>
      <c r="G44" s="2"/>
      <c r="I44" s="8"/>
      <c r="J44" s="21"/>
      <c r="K44" s="9"/>
    </row>
    <row r="45" spans="1:11" ht="9.75" customHeight="1">
      <c r="A45" s="2" t="s">
        <v>32</v>
      </c>
      <c r="B45" s="3"/>
      <c r="C45" s="5">
        <v>1551408.7199999986</v>
      </c>
      <c r="D45" s="21"/>
      <c r="E45" s="5">
        <v>26997540.669999998</v>
      </c>
      <c r="G45" s="2" t="s">
        <v>87</v>
      </c>
      <c r="I45" s="5">
        <v>3435661.5200000154</v>
      </c>
      <c r="J45" s="21"/>
      <c r="K45" s="5">
        <v>59714644.42999992</v>
      </c>
    </row>
    <row r="46" spans="1:11" ht="9.75" customHeight="1">
      <c r="A46" s="2" t="s">
        <v>33</v>
      </c>
      <c r="B46" s="3"/>
      <c r="C46" s="5">
        <v>21023407.78999995</v>
      </c>
      <c r="D46" s="21"/>
      <c r="E46" s="5">
        <v>364681849.4100012</v>
      </c>
      <c r="G46" s="2" t="s">
        <v>88</v>
      </c>
      <c r="I46" s="5">
        <v>322459.7799999996</v>
      </c>
      <c r="J46" s="21"/>
      <c r="K46" s="5">
        <v>5605916.100000005</v>
      </c>
    </row>
    <row r="47" spans="1:11" ht="9.75" customHeight="1">
      <c r="A47" s="2" t="s">
        <v>34</v>
      </c>
      <c r="B47" s="3"/>
      <c r="C47" s="5">
        <v>1670834.6200000024</v>
      </c>
      <c r="D47" s="21"/>
      <c r="E47" s="5">
        <v>29059466.37999997</v>
      </c>
      <c r="G47" s="2" t="s">
        <v>89</v>
      </c>
      <c r="I47" s="5">
        <v>966069.1500000022</v>
      </c>
      <c r="J47" s="21"/>
      <c r="K47" s="5">
        <v>16673743.960000006</v>
      </c>
    </row>
    <row r="48" spans="1:11" ht="9.75" customHeight="1">
      <c r="A48" s="2" t="s">
        <v>35</v>
      </c>
      <c r="B48" s="3"/>
      <c r="C48" s="5">
        <v>20533866.07999999</v>
      </c>
      <c r="D48" s="21"/>
      <c r="E48" s="5">
        <v>355388277.8300013</v>
      </c>
      <c r="G48" s="2" t="s">
        <v>90</v>
      </c>
      <c r="I48" s="5">
        <v>77829.10999999996</v>
      </c>
      <c r="J48" s="21"/>
      <c r="K48" s="5">
        <v>1354258.119999999</v>
      </c>
    </row>
    <row r="49" spans="1:11" ht="9.75" customHeight="1">
      <c r="A49" s="2" t="s">
        <v>36</v>
      </c>
      <c r="B49" s="3"/>
      <c r="C49" s="5">
        <v>1198317.63</v>
      </c>
      <c r="D49" s="21"/>
      <c r="E49" s="5">
        <v>20782237.13999998</v>
      </c>
      <c r="G49" s="2" t="s">
        <v>91</v>
      </c>
      <c r="I49" s="5">
        <v>5690752.959999987</v>
      </c>
      <c r="J49" s="21"/>
      <c r="K49" s="5">
        <v>98929166.6600001</v>
      </c>
    </row>
    <row r="50" spans="1:11" ht="9.75" customHeight="1">
      <c r="A50" s="2" t="s">
        <v>37</v>
      </c>
      <c r="B50" s="3"/>
      <c r="C50" s="5">
        <v>7582373.619999997</v>
      </c>
      <c r="D50" s="21"/>
      <c r="E50" s="5">
        <v>131494854.05999988</v>
      </c>
      <c r="G50" s="2" t="s">
        <v>92</v>
      </c>
      <c r="I50" s="5">
        <v>1757137.5700000033</v>
      </c>
      <c r="J50" s="21"/>
      <c r="K50" s="5">
        <v>31136487.219999947</v>
      </c>
    </row>
    <row r="51" spans="1:11" ht="9.75" customHeight="1">
      <c r="A51" s="2" t="s">
        <v>38</v>
      </c>
      <c r="B51" s="3"/>
      <c r="C51" s="5">
        <v>114648.90999999992</v>
      </c>
      <c r="D51" s="21"/>
      <c r="E51" s="5">
        <v>1997772.5399999998</v>
      </c>
      <c r="G51" s="2" t="s">
        <v>93</v>
      </c>
      <c r="I51" s="5">
        <v>51918337.44000022</v>
      </c>
      <c r="J51" s="21"/>
      <c r="K51" s="5">
        <v>900923670.8900044</v>
      </c>
    </row>
    <row r="52" spans="1:11" ht="9.75" customHeight="1">
      <c r="A52" s="2" t="s">
        <v>39</v>
      </c>
      <c r="B52" s="3"/>
      <c r="C52" s="5">
        <v>250816.48999999987</v>
      </c>
      <c r="D52" s="21"/>
      <c r="E52" s="5">
        <v>4441819.309999998</v>
      </c>
      <c r="G52" s="2" t="s">
        <v>94</v>
      </c>
      <c r="I52" s="5">
        <v>306495.7000000005</v>
      </c>
      <c r="J52" s="21"/>
      <c r="K52" s="5">
        <v>5155568.87</v>
      </c>
    </row>
    <row r="53" spans="1:14" ht="9.75" customHeight="1">
      <c r="A53" s="2" t="s">
        <v>40</v>
      </c>
      <c r="B53" s="3"/>
      <c r="C53" s="5">
        <v>1173485.9800000004</v>
      </c>
      <c r="D53" s="21"/>
      <c r="E53" s="5">
        <v>20361160.869999986</v>
      </c>
      <c r="G53" s="2" t="s">
        <v>95</v>
      </c>
      <c r="I53" s="5">
        <v>362260.23</v>
      </c>
      <c r="J53" s="21"/>
      <c r="K53" s="5">
        <v>6311259.790000009</v>
      </c>
      <c r="N53" s="76"/>
    </row>
    <row r="54" spans="1:11" ht="9.75" customHeight="1">
      <c r="A54" s="2" t="s">
        <v>41</v>
      </c>
      <c r="B54" s="3"/>
      <c r="C54" s="5">
        <v>242326.91999999984</v>
      </c>
      <c r="D54" s="21"/>
      <c r="E54" s="5">
        <v>4169731.3400000054</v>
      </c>
      <c r="G54" s="2" t="s">
        <v>96</v>
      </c>
      <c r="I54" s="8">
        <v>2421431.539999994</v>
      </c>
      <c r="J54" s="21"/>
      <c r="K54" s="5">
        <v>41959392.75000002</v>
      </c>
    </row>
    <row r="55" spans="1:11" ht="6" customHeight="1">
      <c r="A55" s="2"/>
      <c r="B55" s="3"/>
      <c r="C55" s="3"/>
      <c r="D55" s="21"/>
      <c r="E55" s="5"/>
      <c r="G55" s="2"/>
      <c r="I55" s="21"/>
      <c r="J55" s="21"/>
      <c r="K55" s="9"/>
    </row>
    <row r="56" spans="1:11" ht="9.75" customHeight="1">
      <c r="A56" s="2" t="s">
        <v>42</v>
      </c>
      <c r="B56" s="3"/>
      <c r="C56" s="5">
        <v>28178686.499999937</v>
      </c>
      <c r="D56" s="21"/>
      <c r="E56" s="5">
        <v>490326440.1900022</v>
      </c>
      <c r="G56" s="2" t="s">
        <v>97</v>
      </c>
      <c r="I56" s="5">
        <v>4797023.700000003</v>
      </c>
      <c r="J56" s="21"/>
      <c r="K56" s="5">
        <v>83752699.11999996</v>
      </c>
    </row>
    <row r="57" spans="1:11" ht="9.75" customHeight="1">
      <c r="A57" s="2" t="s">
        <v>43</v>
      </c>
      <c r="B57" s="3"/>
      <c r="C57" s="5">
        <v>1919482.7300000014</v>
      </c>
      <c r="D57" s="21"/>
      <c r="E57" s="5">
        <v>33504763.390000004</v>
      </c>
      <c r="G57" s="2" t="s">
        <v>98</v>
      </c>
      <c r="I57" s="5">
        <v>2392420.369999999</v>
      </c>
      <c r="J57" s="21"/>
      <c r="K57" s="5">
        <v>41317341.019999996</v>
      </c>
    </row>
    <row r="58" spans="1:15" ht="9.75" customHeight="1">
      <c r="A58" s="2" t="s">
        <v>44</v>
      </c>
      <c r="B58" s="3"/>
      <c r="C58" s="5">
        <v>2731346.6100000036</v>
      </c>
      <c r="D58" s="21"/>
      <c r="E58" s="5">
        <v>47972796.49999996</v>
      </c>
      <c r="G58" s="2" t="s">
        <v>99</v>
      </c>
      <c r="I58" s="5">
        <v>3543754.3999999966</v>
      </c>
      <c r="J58" s="21"/>
      <c r="K58" s="5">
        <v>61433411.38000003</v>
      </c>
      <c r="M58" s="77"/>
      <c r="N58" s="77"/>
      <c r="O58" s="77"/>
    </row>
    <row r="59" spans="1:15" ht="9.75" customHeight="1">
      <c r="A59" s="2" t="s">
        <v>45</v>
      </c>
      <c r="B59" s="3"/>
      <c r="C59" s="5">
        <v>2300997.129999995</v>
      </c>
      <c r="D59" s="21"/>
      <c r="E59" s="5">
        <v>39882268.390000015</v>
      </c>
      <c r="G59" s="2" t="s">
        <v>100</v>
      </c>
      <c r="I59" s="5">
        <v>820367.2499999999</v>
      </c>
      <c r="J59" s="21"/>
      <c r="K59" s="5">
        <v>14119405.710000003</v>
      </c>
      <c r="M59" s="77"/>
      <c r="N59" s="77"/>
      <c r="O59" s="77"/>
    </row>
    <row r="60" spans="1:11" ht="9.75" customHeight="1">
      <c r="A60" s="2" t="s">
        <v>46</v>
      </c>
      <c r="B60" s="3"/>
      <c r="C60" s="5">
        <v>3848211.760000021</v>
      </c>
      <c r="D60" s="21"/>
      <c r="E60" s="5">
        <v>66358958.48000009</v>
      </c>
      <c r="G60" s="2" t="s">
        <v>101</v>
      </c>
      <c r="I60" s="5">
        <v>423826.56999999954</v>
      </c>
      <c r="J60" s="21"/>
      <c r="K60" s="5">
        <v>7371120.46</v>
      </c>
    </row>
    <row r="61" spans="1:11" ht="9.75" customHeight="1">
      <c r="A61" s="2" t="s">
        <v>47</v>
      </c>
      <c r="B61" s="3"/>
      <c r="C61" s="5">
        <v>866148.7300000015</v>
      </c>
      <c r="D61" s="21"/>
      <c r="E61" s="5">
        <v>14997997.999999994</v>
      </c>
      <c r="G61" s="2" t="s">
        <v>102</v>
      </c>
      <c r="I61" s="5">
        <v>31152698.580000065</v>
      </c>
      <c r="J61" s="21"/>
      <c r="K61" s="5">
        <v>549882377.5499996</v>
      </c>
    </row>
    <row r="62" spans="1:11" ht="9.75" customHeight="1">
      <c r="A62" s="2" t="s">
        <v>48</v>
      </c>
      <c r="B62" s="3"/>
      <c r="C62" s="5">
        <v>648646.5000000009</v>
      </c>
      <c r="D62" s="21"/>
      <c r="E62" s="5">
        <v>11261738.220000008</v>
      </c>
      <c r="G62" s="2" t="s">
        <v>210</v>
      </c>
      <c r="J62" s="22"/>
      <c r="K62" s="21"/>
    </row>
    <row r="63" spans="1:11" ht="9.75" customHeight="1">
      <c r="A63" s="2" t="s">
        <v>49</v>
      </c>
      <c r="B63" s="3"/>
      <c r="C63" s="5">
        <v>119992.37000000001</v>
      </c>
      <c r="D63" s="21"/>
      <c r="E63" s="5">
        <v>2062726.3300000008</v>
      </c>
      <c r="G63" s="4" t="s">
        <v>203</v>
      </c>
      <c r="I63" s="5">
        <v>80446568.8</v>
      </c>
      <c r="J63" s="22"/>
      <c r="K63" s="52" t="s">
        <v>232</v>
      </c>
    </row>
    <row r="64" spans="1:11" ht="9.75" customHeight="1">
      <c r="A64" s="2" t="s">
        <v>50</v>
      </c>
      <c r="B64" s="3"/>
      <c r="C64" s="5">
        <v>7990702.939999995</v>
      </c>
      <c r="D64" s="21"/>
      <c r="E64" s="5">
        <v>138856148.5700001</v>
      </c>
      <c r="G64" s="2" t="s">
        <v>200</v>
      </c>
      <c r="I64" s="5">
        <v>5059636.05</v>
      </c>
      <c r="J64" s="22"/>
      <c r="K64" s="52" t="s">
        <v>232</v>
      </c>
    </row>
    <row r="65" spans="1:10" ht="9.75" customHeight="1">
      <c r="A65" s="2" t="s">
        <v>51</v>
      </c>
      <c r="B65" s="3"/>
      <c r="C65" s="5">
        <v>1280802.25</v>
      </c>
      <c r="D65" s="21"/>
      <c r="E65" s="5">
        <v>22209741.499999985</v>
      </c>
      <c r="G65" s="2"/>
      <c r="I65" s="5"/>
      <c r="J65" s="21"/>
    </row>
    <row r="66" spans="1:11" ht="6" customHeight="1">
      <c r="A66" s="2"/>
      <c r="B66" s="3"/>
      <c r="C66" s="3"/>
      <c r="D66" s="21"/>
      <c r="E66" s="5"/>
      <c r="I66" s="19"/>
      <c r="J66" s="21"/>
      <c r="K66" s="49"/>
    </row>
    <row r="67" spans="1:11" ht="9.75" customHeight="1">
      <c r="A67" s="2" t="s">
        <v>52</v>
      </c>
      <c r="B67" s="3"/>
      <c r="C67" s="5">
        <v>6094140.399999973</v>
      </c>
      <c r="D67" s="21"/>
      <c r="E67" s="5">
        <v>106228613.42999984</v>
      </c>
      <c r="I67" s="19"/>
      <c r="J67" s="21"/>
      <c r="K67" s="5"/>
    </row>
    <row r="68" spans="1:11" ht="9.75" customHeight="1">
      <c r="A68" s="2" t="s">
        <v>53</v>
      </c>
      <c r="B68" s="3"/>
      <c r="C68" s="5">
        <v>156620.94000000015</v>
      </c>
      <c r="D68" s="21"/>
      <c r="E68" s="5">
        <v>2713656.4199999976</v>
      </c>
      <c r="I68" s="19"/>
      <c r="J68" s="21"/>
      <c r="K68" s="21"/>
    </row>
    <row r="69" spans="1:11" ht="9.75" customHeight="1">
      <c r="A69" s="2" t="s">
        <v>54</v>
      </c>
      <c r="B69" s="3"/>
      <c r="C69" s="5">
        <v>2854856.8899999945</v>
      </c>
      <c r="D69" s="21"/>
      <c r="E69" s="5">
        <v>51742837.49999997</v>
      </c>
      <c r="I69" s="20"/>
      <c r="J69" s="23"/>
      <c r="K69" s="23"/>
    </row>
    <row r="70" spans="1:11" ht="9.75" customHeight="1">
      <c r="A70" s="2" t="s">
        <v>55</v>
      </c>
      <c r="B70" s="3"/>
      <c r="C70" s="5">
        <v>2236222.199999998</v>
      </c>
      <c r="D70" s="21"/>
      <c r="E70" s="5">
        <v>38875728.72000015</v>
      </c>
      <c r="I70" s="19"/>
      <c r="J70" s="21"/>
      <c r="K70" s="21"/>
    </row>
    <row r="71" spans="1:13" ht="9.75" customHeight="1">
      <c r="A71" s="68" t="s">
        <v>56</v>
      </c>
      <c r="B71" s="69"/>
      <c r="C71" s="70">
        <v>2391117.2200000016</v>
      </c>
      <c r="D71" s="23"/>
      <c r="E71" s="70">
        <v>41755736.65999994</v>
      </c>
      <c r="F71" s="7"/>
      <c r="G71" s="71" t="s">
        <v>103</v>
      </c>
      <c r="H71" s="72" t="s">
        <v>148</v>
      </c>
      <c r="I71" s="87">
        <f>SUM(C12:C71)+SUM(I12:I61)+I63+I64</f>
        <v>567420530.16</v>
      </c>
      <c r="J71" s="73" t="s">
        <v>148</v>
      </c>
      <c r="K71" s="87">
        <f>SUM(E12:E71)+SUM(K12:K61)</f>
        <v>8379982631.420011</v>
      </c>
      <c r="L71" s="77"/>
      <c r="M71" s="77"/>
    </row>
    <row r="73" ht="11.25">
      <c r="A73" s="21" t="s">
        <v>238</v>
      </c>
    </row>
    <row r="74" ht="11.25">
      <c r="A74" s="21" t="s">
        <v>239</v>
      </c>
    </row>
    <row r="75" ht="11.25">
      <c r="A75" s="21" t="s">
        <v>220</v>
      </c>
    </row>
    <row r="76" ht="11.25">
      <c r="A76" s="4" t="s">
        <v>216</v>
      </c>
    </row>
    <row r="77" ht="9.75" customHeight="1"/>
    <row r="78" ht="4.5" customHeight="1"/>
    <row r="79" ht="11.25">
      <c r="B79" s="78"/>
    </row>
    <row r="80" ht="11.25">
      <c r="B80" s="78"/>
    </row>
    <row r="81" ht="11.25">
      <c r="B81" s="78"/>
    </row>
    <row r="82" ht="11.25">
      <c r="B82" s="78"/>
    </row>
    <row r="83" ht="11.25">
      <c r="B83" s="78"/>
    </row>
    <row r="84" ht="11.25">
      <c r="B84" s="78"/>
    </row>
    <row r="85" ht="11.25">
      <c r="B85" s="78"/>
    </row>
    <row r="86" ht="11.25">
      <c r="B86" s="78"/>
    </row>
    <row r="87" ht="11.25">
      <c r="B87" s="78"/>
    </row>
    <row r="88" ht="11.25">
      <c r="B88" s="78"/>
    </row>
    <row r="89" ht="11.25">
      <c r="B89" s="78"/>
    </row>
    <row r="90" ht="11.25">
      <c r="B90" s="78"/>
    </row>
    <row r="91" ht="11.25">
      <c r="B91" s="78"/>
    </row>
    <row r="92" ht="11.25">
      <c r="B92" s="78"/>
    </row>
    <row r="93" ht="11.25">
      <c r="B93" s="78"/>
    </row>
    <row r="94" ht="11.25">
      <c r="B94" s="78"/>
    </row>
    <row r="95" ht="11.25">
      <c r="B95" s="78"/>
    </row>
    <row r="96" ht="11.25">
      <c r="B96" s="78"/>
    </row>
    <row r="97" ht="11.25">
      <c r="B97" s="78"/>
    </row>
    <row r="98" ht="11.25">
      <c r="B98" s="78"/>
    </row>
    <row r="99" ht="11.25">
      <c r="B99" s="78"/>
    </row>
    <row r="100" ht="11.25">
      <c r="B100" s="78"/>
    </row>
    <row r="101" ht="11.25">
      <c r="B101" s="78"/>
    </row>
    <row r="102" ht="11.25">
      <c r="B102" s="78"/>
    </row>
    <row r="103" ht="11.25">
      <c r="B103" s="78"/>
    </row>
    <row r="104" ht="11.25">
      <c r="B104" s="78"/>
    </row>
    <row r="105" ht="11.25">
      <c r="B105" s="78"/>
    </row>
    <row r="106" ht="11.25">
      <c r="B106" s="78"/>
    </row>
    <row r="107" ht="11.25">
      <c r="B107" s="78"/>
    </row>
    <row r="108" ht="11.25">
      <c r="B108" s="78"/>
    </row>
    <row r="109" ht="11.25">
      <c r="B109" s="78"/>
    </row>
    <row r="110" ht="11.25">
      <c r="B110" s="78"/>
    </row>
    <row r="111" ht="11.25">
      <c r="B111" s="78"/>
    </row>
    <row r="112" ht="11.25">
      <c r="B112" s="78"/>
    </row>
    <row r="113" ht="11.25">
      <c r="B113" s="78"/>
    </row>
    <row r="114" ht="11.25">
      <c r="B114" s="78"/>
    </row>
    <row r="115" ht="11.25">
      <c r="B115" s="78"/>
    </row>
    <row r="116" ht="11.25">
      <c r="B116" s="78"/>
    </row>
    <row r="117" ht="11.25">
      <c r="B117" s="78"/>
    </row>
    <row r="118" ht="11.25">
      <c r="B118" s="78"/>
    </row>
    <row r="119" ht="11.25">
      <c r="B119" s="78"/>
    </row>
    <row r="120" ht="11.25">
      <c r="B120" s="78"/>
    </row>
    <row r="121" ht="11.25">
      <c r="B121" s="78"/>
    </row>
    <row r="122" ht="11.25">
      <c r="B122" s="78"/>
    </row>
    <row r="123" ht="11.25">
      <c r="B123" s="78"/>
    </row>
    <row r="124" ht="11.25">
      <c r="B124" s="78"/>
    </row>
    <row r="125" ht="11.25">
      <c r="B125" s="78"/>
    </row>
    <row r="126" ht="11.25">
      <c r="B126" s="78"/>
    </row>
    <row r="127" ht="11.25">
      <c r="B127" s="78"/>
    </row>
    <row r="128" ht="11.25">
      <c r="B128" s="78"/>
    </row>
    <row r="129" ht="11.25">
      <c r="B129" s="78"/>
    </row>
    <row r="130" ht="11.25">
      <c r="B130" s="78"/>
    </row>
    <row r="131" ht="11.25">
      <c r="B131" s="78"/>
    </row>
    <row r="132" ht="11.25">
      <c r="B132" s="78"/>
    </row>
    <row r="133" ht="11.25">
      <c r="B133" s="78"/>
    </row>
    <row r="134" ht="11.25">
      <c r="B134" s="78"/>
    </row>
    <row r="135" ht="11.25">
      <c r="B135" s="78"/>
    </row>
    <row r="136" ht="11.25">
      <c r="B136" s="78"/>
    </row>
    <row r="137" ht="11.25">
      <c r="B137" s="78"/>
    </row>
    <row r="138" ht="11.25">
      <c r="B138" s="78"/>
    </row>
    <row r="139" ht="11.25">
      <c r="B139" s="78"/>
    </row>
    <row r="140" ht="11.25">
      <c r="B140" s="78"/>
    </row>
    <row r="141" ht="11.25">
      <c r="B141" s="78"/>
    </row>
    <row r="142" ht="11.25">
      <c r="B142" s="78"/>
    </row>
    <row r="143" ht="11.25">
      <c r="B143" s="78"/>
    </row>
    <row r="144" ht="11.25">
      <c r="B144" s="78"/>
    </row>
    <row r="145" ht="11.25">
      <c r="B145" s="78"/>
    </row>
    <row r="146" ht="11.25">
      <c r="B146" s="78"/>
    </row>
    <row r="147" ht="11.25">
      <c r="B147" s="78"/>
    </row>
    <row r="148" ht="11.25">
      <c r="B148" s="78"/>
    </row>
    <row r="149" ht="11.25">
      <c r="B149" s="78"/>
    </row>
    <row r="150" ht="11.25">
      <c r="B150" s="78"/>
    </row>
    <row r="151" ht="11.25">
      <c r="B151" s="78"/>
    </row>
    <row r="152" ht="11.25">
      <c r="B152" s="78"/>
    </row>
    <row r="153" ht="11.25">
      <c r="B153" s="78"/>
    </row>
    <row r="154" ht="11.25">
      <c r="B154" s="78"/>
    </row>
    <row r="155" ht="11.25">
      <c r="B155" s="78"/>
    </row>
    <row r="156" ht="11.25">
      <c r="B156" s="78"/>
    </row>
    <row r="157" ht="11.25">
      <c r="B157" s="78"/>
    </row>
    <row r="158" ht="11.25">
      <c r="B158" s="78"/>
    </row>
    <row r="159" ht="11.25">
      <c r="B159" s="78"/>
    </row>
    <row r="160" ht="11.25">
      <c r="B160" s="78"/>
    </row>
    <row r="161" ht="11.25">
      <c r="B161" s="78"/>
    </row>
    <row r="162" ht="11.25">
      <c r="B162" s="78"/>
    </row>
    <row r="163" ht="11.25">
      <c r="B163" s="78"/>
    </row>
    <row r="164" ht="11.25">
      <c r="B164" s="78"/>
    </row>
    <row r="165" ht="11.25">
      <c r="B165" s="78"/>
    </row>
    <row r="166" ht="11.25">
      <c r="B166" s="78"/>
    </row>
    <row r="167" ht="11.25">
      <c r="B167" s="78"/>
    </row>
    <row r="168" ht="11.25">
      <c r="B168" s="78"/>
    </row>
    <row r="169" ht="11.25">
      <c r="B169" s="78"/>
    </row>
    <row r="170" ht="11.25">
      <c r="B170" s="78"/>
    </row>
    <row r="171" ht="11.25">
      <c r="B171" s="78"/>
    </row>
    <row r="172" ht="11.25">
      <c r="B172" s="78"/>
    </row>
    <row r="173" ht="11.25">
      <c r="B173" s="78"/>
    </row>
    <row r="174" ht="11.25">
      <c r="B174" s="78"/>
    </row>
    <row r="175" ht="11.25">
      <c r="B175" s="78"/>
    </row>
    <row r="176" ht="11.25">
      <c r="B176" s="78"/>
    </row>
    <row r="177" ht="11.25">
      <c r="B177" s="78"/>
    </row>
    <row r="178" ht="11.25">
      <c r="B178" s="78"/>
    </row>
    <row r="179" ht="11.25">
      <c r="B179" s="78"/>
    </row>
    <row r="180" ht="11.25">
      <c r="B180" s="78"/>
    </row>
    <row r="181" ht="11.25">
      <c r="B181" s="78"/>
    </row>
    <row r="182" ht="11.25">
      <c r="B182" s="78"/>
    </row>
    <row r="183" ht="11.25">
      <c r="B183" s="78"/>
    </row>
    <row r="184" ht="11.25">
      <c r="B184" s="78"/>
    </row>
    <row r="185" ht="11.25">
      <c r="B185" s="78"/>
    </row>
    <row r="186" ht="11.25">
      <c r="B186" s="78"/>
    </row>
    <row r="187" ht="11.25">
      <c r="B187" s="78"/>
    </row>
    <row r="188" ht="11.25">
      <c r="B188" s="78"/>
    </row>
    <row r="189" ht="11.25">
      <c r="B189" s="78"/>
    </row>
    <row r="190" ht="11.25">
      <c r="B190" s="78"/>
    </row>
    <row r="191" ht="11.25">
      <c r="B191" s="78"/>
    </row>
    <row r="192" ht="11.25">
      <c r="B192" s="78"/>
    </row>
    <row r="193" ht="11.25">
      <c r="B193" s="78"/>
    </row>
    <row r="194" ht="11.25">
      <c r="B194" s="78"/>
    </row>
    <row r="195" ht="11.25">
      <c r="B195" s="78"/>
    </row>
    <row r="196" ht="11.25">
      <c r="B196" s="78"/>
    </row>
    <row r="197" ht="11.25">
      <c r="B197" s="78"/>
    </row>
  </sheetData>
  <sheetProtection/>
  <mergeCells count="3">
    <mergeCell ref="A1:K1"/>
    <mergeCell ref="A8:K8"/>
    <mergeCell ref="A6:K6"/>
  </mergeCells>
  <printOptions horizontalCentered="1"/>
  <pageMargins left="0.25" right="0.25" top="0.25" bottom="0.25" header="0" footer="0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1">
      <selection activeCell="A1" sqref="A1:K1"/>
    </sheetView>
  </sheetViews>
  <sheetFormatPr defaultColWidth="8.16015625" defaultRowHeight="12.75"/>
  <cols>
    <col min="1" max="1" width="30.5" style="10" customWidth="1"/>
    <col min="2" max="2" width="1.3359375" style="10" customWidth="1"/>
    <col min="3" max="3" width="11.16015625" style="1" customWidth="1"/>
    <col min="4" max="4" width="1.3359375" style="0" customWidth="1"/>
    <col min="5" max="5" width="12.83203125" style="0" customWidth="1"/>
    <col min="6" max="6" width="1.83203125" style="0" customWidth="1"/>
    <col min="7" max="7" width="32.16015625" style="0" customWidth="1"/>
    <col min="8" max="8" width="1.3359375" style="0" customWidth="1"/>
    <col min="9" max="9" width="13.5" style="0" bestFit="1" customWidth="1"/>
    <col min="10" max="10" width="1.3359375" style="0" customWidth="1"/>
    <col min="11" max="11" width="15.5" style="0" bestFit="1" customWidth="1"/>
    <col min="12" max="12" width="3" style="0" customWidth="1"/>
    <col min="13" max="13" width="0.4921875" style="0" customWidth="1"/>
    <col min="14" max="14" width="2.33203125" style="0" customWidth="1"/>
  </cols>
  <sheetData>
    <row r="1" spans="1:11" ht="14.25" customHeight="1">
      <c r="A1" s="88" t="s">
        <v>222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80" customFormat="1" ht="13.5" customHeight="1">
      <c r="A2" s="90" t="s">
        <v>234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s="4" customFormat="1" ht="21.75" customHeight="1">
      <c r="A3" s="29" t="s">
        <v>104</v>
      </c>
      <c r="B3" s="30"/>
      <c r="C3" s="31" t="s">
        <v>1</v>
      </c>
      <c r="D3" s="32"/>
      <c r="E3" s="31" t="s">
        <v>214</v>
      </c>
      <c r="F3" s="32"/>
      <c r="G3" s="29" t="s">
        <v>104</v>
      </c>
      <c r="H3" s="32"/>
      <c r="I3" s="31" t="s">
        <v>1</v>
      </c>
      <c r="J3" s="32"/>
      <c r="K3" s="31" t="s">
        <v>214</v>
      </c>
      <c r="L3" s="26"/>
    </row>
    <row r="4" spans="1:2" s="35" customFormat="1" ht="3" customHeight="1">
      <c r="A4" s="33"/>
      <c r="B4" s="34"/>
    </row>
    <row r="5" spans="1:11" s="35" customFormat="1" ht="9" customHeight="1">
      <c r="A5" s="36" t="s">
        <v>205</v>
      </c>
      <c r="B5" s="54" t="s">
        <v>148</v>
      </c>
      <c r="C5" s="48">
        <f>SUM(C6:C11)</f>
        <v>1026742.5700000005</v>
      </c>
      <c r="D5" s="60" t="s">
        <v>148</v>
      </c>
      <c r="E5" s="48">
        <f>SUM(E6:E11)</f>
        <v>43082571</v>
      </c>
      <c r="G5" s="37" t="s">
        <v>227</v>
      </c>
      <c r="H5" s="54" t="s">
        <v>148</v>
      </c>
      <c r="I5" s="48">
        <f>SUM(I6:I14)</f>
        <v>51968322.81999999</v>
      </c>
      <c r="J5" s="60" t="s">
        <v>148</v>
      </c>
      <c r="K5" s="48">
        <f>SUM(K6:K14)</f>
        <v>903483434.820002</v>
      </c>
    </row>
    <row r="6" spans="1:11" s="35" customFormat="1" ht="9" customHeight="1">
      <c r="A6" s="39" t="s">
        <v>201</v>
      </c>
      <c r="B6" s="40"/>
      <c r="C6" s="49">
        <v>182710.08999999985</v>
      </c>
      <c r="D6" s="61"/>
      <c r="E6" s="49">
        <v>9135438</v>
      </c>
      <c r="G6" s="39" t="s">
        <v>157</v>
      </c>
      <c r="H6" s="40"/>
      <c r="I6" s="49">
        <v>2005028.7099999986</v>
      </c>
      <c r="J6" s="61"/>
      <c r="K6" s="53">
        <v>34997382.43999991</v>
      </c>
    </row>
    <row r="7" spans="1:11" s="35" customFormat="1" ht="9" customHeight="1">
      <c r="A7" s="39" t="s">
        <v>211</v>
      </c>
      <c r="B7" s="40"/>
      <c r="C7" s="49">
        <v>743500.0400000006</v>
      </c>
      <c r="D7" s="61"/>
      <c r="E7" s="49">
        <v>29734781</v>
      </c>
      <c r="G7" s="39" t="s">
        <v>158</v>
      </c>
      <c r="H7" s="40"/>
      <c r="I7" s="49">
        <v>359779.75999999995</v>
      </c>
      <c r="J7" s="61"/>
      <c r="K7" s="53">
        <v>6144266.360000003</v>
      </c>
    </row>
    <row r="8" spans="1:11" s="35" customFormat="1" ht="9" customHeight="1">
      <c r="A8" s="39" t="s">
        <v>204</v>
      </c>
      <c r="B8" s="40"/>
      <c r="C8" s="49">
        <v>97087.97000000003</v>
      </c>
      <c r="D8" s="61"/>
      <c r="E8" s="49">
        <v>3879849</v>
      </c>
      <c r="G8" s="39" t="s">
        <v>159</v>
      </c>
      <c r="H8" s="40"/>
      <c r="I8" s="49">
        <v>37238997.089999996</v>
      </c>
      <c r="J8" s="61"/>
      <c r="K8" s="53">
        <v>647878376.8800019</v>
      </c>
    </row>
    <row r="9" spans="1:11" s="35" customFormat="1" ht="9" customHeight="1">
      <c r="A9" s="39" t="s">
        <v>192</v>
      </c>
      <c r="B9" s="40"/>
      <c r="C9" s="49"/>
      <c r="D9" s="61"/>
      <c r="E9" s="49"/>
      <c r="G9" s="39" t="s">
        <v>160</v>
      </c>
      <c r="H9" s="40"/>
      <c r="I9" s="49">
        <v>900626.6599999998</v>
      </c>
      <c r="J9" s="61"/>
      <c r="K9" s="53">
        <v>15384403.060000015</v>
      </c>
    </row>
    <row r="10" spans="1:11" s="35" customFormat="1" ht="9" customHeight="1">
      <c r="A10" s="39" t="s">
        <v>149</v>
      </c>
      <c r="B10" s="40"/>
      <c r="D10" s="61"/>
      <c r="E10" s="49"/>
      <c r="G10" s="39" t="s">
        <v>196</v>
      </c>
      <c r="H10" s="40"/>
      <c r="I10" s="49"/>
      <c r="J10" s="61"/>
      <c r="K10" s="53"/>
    </row>
    <row r="11" spans="1:11" s="35" customFormat="1" ht="9" customHeight="1">
      <c r="A11" s="39" t="s">
        <v>150</v>
      </c>
      <c r="B11" s="40"/>
      <c r="C11" s="85">
        <v>3444.47</v>
      </c>
      <c r="D11" s="61"/>
      <c r="E11" s="85">
        <v>332503</v>
      </c>
      <c r="G11" s="39" t="s">
        <v>161</v>
      </c>
      <c r="H11" s="40"/>
      <c r="I11" s="49">
        <v>9126609.659999995</v>
      </c>
      <c r="J11" s="61"/>
      <c r="K11" s="53">
        <v>158578016.66000015</v>
      </c>
    </row>
    <row r="12" spans="1:11" s="35" customFormat="1" ht="9" customHeight="1">
      <c r="A12" s="33"/>
      <c r="B12" s="41"/>
      <c r="C12" s="49"/>
      <c r="D12" s="61"/>
      <c r="E12" s="49"/>
      <c r="G12" s="39" t="s">
        <v>162</v>
      </c>
      <c r="H12" s="40"/>
      <c r="I12" s="49">
        <v>113027.41999999998</v>
      </c>
      <c r="J12" s="61"/>
      <c r="K12" s="53">
        <v>1962011.4100000001</v>
      </c>
    </row>
    <row r="13" spans="1:11" s="35" customFormat="1" ht="9" customHeight="1">
      <c r="A13" s="42" t="s">
        <v>223</v>
      </c>
      <c r="B13" s="54" t="s">
        <v>148</v>
      </c>
      <c r="C13" s="84">
        <f>SUM(C14:C20)</f>
        <v>20851418.57999993</v>
      </c>
      <c r="D13" s="60" t="s">
        <v>148</v>
      </c>
      <c r="E13" s="84">
        <f>SUM(E14:E20)</f>
        <v>361825149.3800001</v>
      </c>
      <c r="G13" s="39" t="s">
        <v>163</v>
      </c>
      <c r="H13" s="40"/>
      <c r="I13" s="49">
        <v>1341196.78</v>
      </c>
      <c r="J13" s="61"/>
      <c r="K13" s="53">
        <v>23264406.220000017</v>
      </c>
    </row>
    <row r="14" spans="1:11" s="35" customFormat="1" ht="9" customHeight="1">
      <c r="A14" s="39" t="s">
        <v>105</v>
      </c>
      <c r="B14" s="40"/>
      <c r="C14" s="49">
        <v>2844941.210000002</v>
      </c>
      <c r="D14" s="61"/>
      <c r="E14" s="49">
        <v>49439290.59000005</v>
      </c>
      <c r="G14" s="39" t="s">
        <v>164</v>
      </c>
      <c r="H14" s="40"/>
      <c r="I14" s="49">
        <v>883056.7400000013</v>
      </c>
      <c r="J14" s="61"/>
      <c r="K14" s="53">
        <v>15274571.790000008</v>
      </c>
    </row>
    <row r="15" spans="1:11" s="35" customFormat="1" ht="9" customHeight="1">
      <c r="A15" s="39" t="s">
        <v>106</v>
      </c>
      <c r="B15" s="40"/>
      <c r="C15" s="49">
        <v>16995335.67999993</v>
      </c>
      <c r="D15" s="61"/>
      <c r="E15" s="49">
        <v>294967547.8400001</v>
      </c>
      <c r="G15" s="39"/>
      <c r="H15" s="41"/>
      <c r="I15" s="49"/>
      <c r="J15" s="61"/>
      <c r="K15" s="53"/>
    </row>
    <row r="16" spans="1:11" s="35" customFormat="1" ht="9" customHeight="1">
      <c r="A16" s="39" t="s">
        <v>107</v>
      </c>
      <c r="B16" s="40"/>
      <c r="C16" s="49">
        <v>3616.76</v>
      </c>
      <c r="D16" s="61"/>
      <c r="E16" s="49">
        <v>62899</v>
      </c>
      <c r="G16" s="37" t="s">
        <v>228</v>
      </c>
      <c r="H16" s="54" t="s">
        <v>148</v>
      </c>
      <c r="I16" s="48">
        <f>SUM(I17:I39)</f>
        <v>133676170.72000086</v>
      </c>
      <c r="J16" s="60" t="s">
        <v>148</v>
      </c>
      <c r="K16" s="48">
        <f>SUM(K17:K39)</f>
        <v>2317488465.549999</v>
      </c>
    </row>
    <row r="17" spans="1:11" s="35" customFormat="1" ht="9" customHeight="1">
      <c r="A17" s="39" t="s">
        <v>217</v>
      </c>
      <c r="B17" s="40"/>
      <c r="C17" s="49">
        <v>23128.410000000007</v>
      </c>
      <c r="D17" s="61"/>
      <c r="E17" s="49">
        <v>390042.9300000001</v>
      </c>
      <c r="G17" s="39" t="s">
        <v>165</v>
      </c>
      <c r="H17" s="40"/>
      <c r="I17" s="49"/>
      <c r="J17" s="61"/>
      <c r="K17" s="53"/>
    </row>
    <row r="18" spans="1:11" s="35" customFormat="1" ht="9" customHeight="1">
      <c r="A18" s="39" t="s">
        <v>218</v>
      </c>
      <c r="B18" s="40"/>
      <c r="C18" s="49">
        <v>23183.07</v>
      </c>
      <c r="D18" s="61"/>
      <c r="E18" s="49">
        <v>402288.95</v>
      </c>
      <c r="G18" s="39" t="s">
        <v>161</v>
      </c>
      <c r="H18" s="40"/>
      <c r="I18" s="49">
        <v>1610107.9399999992</v>
      </c>
      <c r="J18" s="61"/>
      <c r="K18" s="53">
        <v>27793934.45000004</v>
      </c>
    </row>
    <row r="19" spans="1:11" s="35" customFormat="1" ht="9" customHeight="1">
      <c r="A19" s="39" t="s">
        <v>108</v>
      </c>
      <c r="B19" s="40"/>
      <c r="C19" s="49">
        <v>287889.0000000001</v>
      </c>
      <c r="D19" s="61"/>
      <c r="E19" s="49">
        <v>4994321.150000001</v>
      </c>
      <c r="G19" s="39" t="s">
        <v>166</v>
      </c>
      <c r="H19" s="40"/>
      <c r="I19" s="49">
        <v>3325280.039999996</v>
      </c>
      <c r="J19" s="61"/>
      <c r="K19" s="53">
        <v>57641849.28000001</v>
      </c>
    </row>
    <row r="20" spans="1:11" s="35" customFormat="1" ht="9" customHeight="1">
      <c r="A20" s="39" t="s">
        <v>109</v>
      </c>
      <c r="B20" s="40"/>
      <c r="C20" s="49">
        <v>673324.4499999997</v>
      </c>
      <c r="D20" s="61"/>
      <c r="E20" s="49">
        <v>11568758.919999994</v>
      </c>
      <c r="G20" s="39" t="s">
        <v>167</v>
      </c>
      <c r="H20" s="40"/>
      <c r="I20" s="49">
        <v>598486.2599999999</v>
      </c>
      <c r="J20" s="61"/>
      <c r="K20" s="53">
        <v>10409086.449999992</v>
      </c>
    </row>
    <row r="21" spans="1:11" s="35" customFormat="1" ht="9" customHeight="1">
      <c r="A21" s="33"/>
      <c r="B21" s="41"/>
      <c r="C21" s="49"/>
      <c r="D21" s="61"/>
      <c r="E21" s="49"/>
      <c r="G21" s="39" t="s">
        <v>168</v>
      </c>
      <c r="H21" s="40"/>
      <c r="I21" s="49"/>
      <c r="J21" s="61"/>
      <c r="K21" s="53"/>
    </row>
    <row r="22" spans="1:11" s="35" customFormat="1" ht="9" customHeight="1">
      <c r="A22" s="42" t="s">
        <v>224</v>
      </c>
      <c r="B22" s="54" t="s">
        <v>148</v>
      </c>
      <c r="C22" s="48">
        <f>SUM(C23:C31)</f>
        <v>29429331.869999975</v>
      </c>
      <c r="D22" s="60" t="s">
        <v>148</v>
      </c>
      <c r="E22" s="48">
        <f>SUM(E23:E31)</f>
        <v>508803795.7100001</v>
      </c>
      <c r="G22" s="39" t="s">
        <v>169</v>
      </c>
      <c r="H22" s="40"/>
      <c r="I22" s="49">
        <v>2806402.5999999954</v>
      </c>
      <c r="J22" s="61"/>
      <c r="K22" s="53">
        <v>48780439.04</v>
      </c>
    </row>
    <row r="23" spans="1:11" s="35" customFormat="1" ht="9" customHeight="1">
      <c r="A23" s="39" t="s">
        <v>110</v>
      </c>
      <c r="B23" s="40"/>
      <c r="C23" s="49">
        <v>4483341.970000001</v>
      </c>
      <c r="D23" s="61"/>
      <c r="E23" s="49">
        <v>77721968.17999981</v>
      </c>
      <c r="G23" s="39" t="s">
        <v>170</v>
      </c>
      <c r="H23" s="40"/>
      <c r="I23" s="49">
        <v>671610.5699999996</v>
      </c>
      <c r="J23" s="61"/>
      <c r="K23" s="53">
        <v>11669381.079999998</v>
      </c>
    </row>
    <row r="24" spans="1:11" s="35" customFormat="1" ht="9" customHeight="1">
      <c r="A24" s="39" t="s">
        <v>111</v>
      </c>
      <c r="B24" s="40"/>
      <c r="C24" s="49">
        <v>3602149.509999996</v>
      </c>
      <c r="D24" s="61"/>
      <c r="E24" s="49">
        <v>62346087.46000004</v>
      </c>
      <c r="G24" s="39" t="s">
        <v>171</v>
      </c>
      <c r="H24" s="40"/>
      <c r="I24" s="49">
        <v>1956535.2900000005</v>
      </c>
      <c r="J24" s="61"/>
      <c r="K24" s="53">
        <v>33717277.25999999</v>
      </c>
    </row>
    <row r="25" spans="1:11" s="35" customFormat="1" ht="9" customHeight="1">
      <c r="A25" s="39" t="s">
        <v>112</v>
      </c>
      <c r="B25" s="40"/>
      <c r="C25" s="49">
        <v>2363013.8999999966</v>
      </c>
      <c r="D25" s="61"/>
      <c r="E25" s="49">
        <v>40467366.530000016</v>
      </c>
      <c r="G25" s="39" t="s">
        <v>172</v>
      </c>
      <c r="H25" s="40"/>
      <c r="I25" s="49">
        <v>2416677.1999999997</v>
      </c>
      <c r="J25" s="61"/>
      <c r="K25" s="53">
        <v>42020040.77000001</v>
      </c>
    </row>
    <row r="26" spans="1:11" s="35" customFormat="1" ht="9" customHeight="1">
      <c r="A26" s="39" t="s">
        <v>113</v>
      </c>
      <c r="B26" s="40"/>
      <c r="C26" s="49">
        <v>934093.2799999999</v>
      </c>
      <c r="D26" s="61"/>
      <c r="E26" s="49">
        <v>15991373.42</v>
      </c>
      <c r="G26" s="39" t="s">
        <v>173</v>
      </c>
      <c r="H26" s="40"/>
      <c r="I26" s="49">
        <v>12112686.329999981</v>
      </c>
      <c r="J26" s="61"/>
      <c r="K26" s="53">
        <v>210055393.12</v>
      </c>
    </row>
    <row r="27" spans="1:11" s="35" customFormat="1" ht="9" customHeight="1">
      <c r="A27" s="39" t="s">
        <v>114</v>
      </c>
      <c r="B27" s="40"/>
      <c r="C27" s="49">
        <v>10493516.629999986</v>
      </c>
      <c r="D27" s="61"/>
      <c r="E27" s="49">
        <v>181647465.66000018</v>
      </c>
      <c r="G27" s="39" t="s">
        <v>174</v>
      </c>
      <c r="H27" s="40"/>
      <c r="I27" s="49">
        <v>12206421.57000002</v>
      </c>
      <c r="J27" s="61"/>
      <c r="K27" s="53">
        <v>211989547.37000072</v>
      </c>
    </row>
    <row r="28" spans="1:11" s="35" customFormat="1" ht="9" customHeight="1">
      <c r="A28" s="39" t="s">
        <v>115</v>
      </c>
      <c r="B28" s="40"/>
      <c r="C28" s="49">
        <v>983889.6300000004</v>
      </c>
      <c r="D28" s="61"/>
      <c r="E28" s="49">
        <v>16998577.630000006</v>
      </c>
      <c r="G28" s="39" t="s">
        <v>175</v>
      </c>
      <c r="H28" s="40"/>
      <c r="I28" s="49">
        <v>973253.2699999986</v>
      </c>
      <c r="J28" s="61"/>
      <c r="K28" s="53">
        <v>16734058.539999992</v>
      </c>
    </row>
    <row r="29" spans="1:11" s="35" customFormat="1" ht="9" customHeight="1">
      <c r="A29" s="39" t="s">
        <v>116</v>
      </c>
      <c r="B29" s="40"/>
      <c r="C29" s="49">
        <v>2782047.2600000026</v>
      </c>
      <c r="D29" s="61"/>
      <c r="E29" s="49">
        <v>48313708.469999984</v>
      </c>
      <c r="G29" s="39" t="s">
        <v>176</v>
      </c>
      <c r="H29" s="40"/>
      <c r="I29" s="49">
        <v>76942545.60000086</v>
      </c>
      <c r="J29" s="61"/>
      <c r="K29" s="53">
        <v>1334283874.7799985</v>
      </c>
    </row>
    <row r="30" spans="1:11" s="35" customFormat="1" ht="9" customHeight="1">
      <c r="A30" s="39" t="s">
        <v>193</v>
      </c>
      <c r="B30" s="40"/>
      <c r="C30" s="49">
        <v>3559538.4000000004</v>
      </c>
      <c r="D30" s="61"/>
      <c r="E30" s="49">
        <v>61380200.20000004</v>
      </c>
      <c r="G30" s="39" t="s">
        <v>177</v>
      </c>
      <c r="H30" s="40"/>
      <c r="I30" s="49">
        <v>1983995.0100000023</v>
      </c>
      <c r="J30" s="61"/>
      <c r="K30" s="53">
        <v>34120180.29999998</v>
      </c>
    </row>
    <row r="31" spans="1:11" s="35" customFormat="1" ht="9" customHeight="1">
      <c r="A31" s="39" t="s">
        <v>142</v>
      </c>
      <c r="B31" s="40"/>
      <c r="C31" s="49">
        <v>227741.29000000007</v>
      </c>
      <c r="D31" s="61"/>
      <c r="E31" s="49">
        <v>3937048.159999998</v>
      </c>
      <c r="G31" s="39" t="s">
        <v>179</v>
      </c>
      <c r="H31" s="40"/>
      <c r="I31" s="49"/>
      <c r="J31" s="61"/>
      <c r="K31" s="53"/>
    </row>
    <row r="32" spans="1:11" s="35" customFormat="1" ht="9" customHeight="1">
      <c r="A32" s="33"/>
      <c r="B32" s="41"/>
      <c r="C32" s="49"/>
      <c r="D32" s="61"/>
      <c r="E32" s="49"/>
      <c r="G32" s="39" t="s">
        <v>178</v>
      </c>
      <c r="H32" s="40"/>
      <c r="I32" s="49">
        <v>2829150.060000005</v>
      </c>
      <c r="J32" s="61"/>
      <c r="K32" s="53">
        <v>48565723.09000018</v>
      </c>
    </row>
    <row r="33" spans="1:11" s="35" customFormat="1" ht="9" customHeight="1">
      <c r="A33" s="42" t="s">
        <v>229</v>
      </c>
      <c r="B33" s="54" t="s">
        <v>148</v>
      </c>
      <c r="C33" s="48">
        <f>SUM(C34:C42)</f>
        <v>97022433.97999969</v>
      </c>
      <c r="D33" s="60" t="s">
        <v>148</v>
      </c>
      <c r="E33" s="48">
        <f>SUM(E34:E42)</f>
        <v>1678245757.2400005</v>
      </c>
      <c r="G33" s="39" t="s">
        <v>180</v>
      </c>
      <c r="H33" s="40"/>
      <c r="I33" s="49">
        <v>1310829.7599999995</v>
      </c>
      <c r="J33" s="61"/>
      <c r="K33" s="53">
        <v>22625228.799999967</v>
      </c>
    </row>
    <row r="34" spans="1:11" s="35" customFormat="1" ht="9" customHeight="1">
      <c r="A34" s="39" t="s">
        <v>117</v>
      </c>
      <c r="B34" s="40"/>
      <c r="C34" s="49">
        <v>774150.8400000002</v>
      </c>
      <c r="D34" s="61"/>
      <c r="E34" s="49">
        <v>13359667.189999996</v>
      </c>
      <c r="G34" s="39" t="s">
        <v>181</v>
      </c>
      <c r="H34" s="40"/>
      <c r="I34" s="49">
        <v>4628140.02</v>
      </c>
      <c r="J34" s="61"/>
      <c r="K34" s="53">
        <v>81076141.76999982</v>
      </c>
    </row>
    <row r="35" spans="1:11" s="35" customFormat="1" ht="9" customHeight="1">
      <c r="A35" s="39" t="s">
        <v>118</v>
      </c>
      <c r="B35" s="40"/>
      <c r="C35" s="49">
        <v>252065.65000000017</v>
      </c>
      <c r="D35" s="61"/>
      <c r="E35" s="49">
        <v>4367031.680000005</v>
      </c>
      <c r="G35" s="39" t="s">
        <v>182</v>
      </c>
      <c r="H35" s="40"/>
      <c r="I35" s="49">
        <v>802578.3999999997</v>
      </c>
      <c r="J35" s="61"/>
      <c r="K35" s="53">
        <v>13619870.750000004</v>
      </c>
    </row>
    <row r="36" spans="1:11" s="35" customFormat="1" ht="9" customHeight="1">
      <c r="A36" s="39" t="s">
        <v>119</v>
      </c>
      <c r="B36" s="40"/>
      <c r="C36" s="49">
        <v>518950.62999999983</v>
      </c>
      <c r="D36" s="61"/>
      <c r="E36" s="49">
        <v>8902214.230000004</v>
      </c>
      <c r="G36" s="39" t="s">
        <v>197</v>
      </c>
      <c r="H36" s="40"/>
      <c r="I36" s="49">
        <v>3331580.6499999976</v>
      </c>
      <c r="J36" s="61"/>
      <c r="K36" s="53">
        <v>57421055.350000024</v>
      </c>
    </row>
    <row r="37" spans="1:11" s="35" customFormat="1" ht="9" customHeight="1">
      <c r="A37" s="39" t="s">
        <v>120</v>
      </c>
      <c r="B37" s="40"/>
      <c r="C37" s="49">
        <v>26704817.059999976</v>
      </c>
      <c r="D37" s="61"/>
      <c r="E37" s="49">
        <v>463273346.03999895</v>
      </c>
      <c r="G37" s="39" t="s">
        <v>184</v>
      </c>
      <c r="H37" s="40" t="s">
        <v>183</v>
      </c>
      <c r="I37" s="49"/>
      <c r="J37" s="61"/>
      <c r="K37" s="53"/>
    </row>
    <row r="38" spans="1:11" s="35" customFormat="1" ht="9" customHeight="1">
      <c r="A38" s="39" t="s">
        <v>121</v>
      </c>
      <c r="B38" s="40"/>
      <c r="C38" s="49">
        <v>3563671.120000002</v>
      </c>
      <c r="D38" s="61"/>
      <c r="E38" s="49">
        <v>61889775.239999995</v>
      </c>
      <c r="G38" s="39" t="s">
        <v>185</v>
      </c>
      <c r="H38" s="40"/>
      <c r="I38" s="49">
        <v>2484798.9999999925</v>
      </c>
      <c r="J38" s="61"/>
      <c r="K38" s="53">
        <v>43137394.309999965</v>
      </c>
    </row>
    <row r="39" spans="1:11" s="35" customFormat="1" ht="9" customHeight="1">
      <c r="A39" s="39" t="s">
        <v>122</v>
      </c>
      <c r="B39" s="40"/>
      <c r="C39" s="49"/>
      <c r="D39" s="61"/>
      <c r="E39" s="49"/>
      <c r="G39" s="39" t="s">
        <v>186</v>
      </c>
      <c r="H39" s="40"/>
      <c r="I39" s="49">
        <v>685091.1500000007</v>
      </c>
      <c r="J39" s="61"/>
      <c r="K39" s="53">
        <v>11827989.040000014</v>
      </c>
    </row>
    <row r="40" spans="1:11" s="35" customFormat="1" ht="9" customHeight="1">
      <c r="A40" s="39" t="s">
        <v>151</v>
      </c>
      <c r="B40" s="40"/>
      <c r="C40" s="49">
        <v>62022200.42999971</v>
      </c>
      <c r="D40" s="61"/>
      <c r="E40" s="49">
        <v>1071537673.2000015</v>
      </c>
      <c r="I40" s="62"/>
      <c r="J40" s="62"/>
      <c r="K40" s="62"/>
    </row>
    <row r="41" spans="1:11" s="35" customFormat="1" ht="9" customHeight="1">
      <c r="A41" s="39" t="s">
        <v>123</v>
      </c>
      <c r="B41" s="40"/>
      <c r="C41" s="49">
        <v>722320.3599999992</v>
      </c>
      <c r="D41" s="61"/>
      <c r="E41" s="49">
        <v>12497267.530000001</v>
      </c>
      <c r="G41" s="37"/>
      <c r="H41" s="41"/>
      <c r="I41" s="49"/>
      <c r="J41" s="61"/>
      <c r="K41" s="49"/>
    </row>
    <row r="42" spans="1:11" s="35" customFormat="1" ht="9" customHeight="1">
      <c r="A42" s="39" t="s">
        <v>124</v>
      </c>
      <c r="B42" s="40"/>
      <c r="C42" s="49">
        <v>2464257.8900000015</v>
      </c>
      <c r="D42" s="61"/>
      <c r="E42" s="49">
        <v>42418782.13000002</v>
      </c>
      <c r="G42" s="37"/>
      <c r="H42" s="54"/>
      <c r="I42" s="48"/>
      <c r="J42" s="62"/>
      <c r="K42" s="50"/>
    </row>
    <row r="43" spans="1:11" s="35" customFormat="1" ht="9" customHeight="1">
      <c r="A43" s="33"/>
      <c r="B43" s="41"/>
      <c r="C43" s="49"/>
      <c r="D43" s="61"/>
      <c r="E43" s="49"/>
      <c r="G43" s="37"/>
      <c r="H43" s="38"/>
      <c r="I43" s="48"/>
      <c r="J43" s="63"/>
      <c r="K43" s="49"/>
    </row>
    <row r="44" spans="1:11" s="35" customFormat="1" ht="9" customHeight="1">
      <c r="A44" s="42" t="s">
        <v>225</v>
      </c>
      <c r="B44" s="54" t="s">
        <v>148</v>
      </c>
      <c r="C44" s="48">
        <f>SUM(C45:C54)</f>
        <v>17496467.89000002</v>
      </c>
      <c r="D44" s="60" t="s">
        <v>148</v>
      </c>
      <c r="E44" s="48">
        <f>SUM(E45:E54)</f>
        <v>302983017.91999984</v>
      </c>
      <c r="G44" s="37" t="s">
        <v>202</v>
      </c>
      <c r="H44" s="54" t="s">
        <v>148</v>
      </c>
      <c r="I44" s="48">
        <f>C5+C13+C22+C33+C44+C56+I5+I16</f>
        <v>481914325.3100005</v>
      </c>
      <c r="J44" s="60" t="s">
        <v>148</v>
      </c>
      <c r="K44" s="52">
        <f>E5+E13+E22+E33+E44+E56+K5+K16</f>
        <v>8379982631.420004</v>
      </c>
    </row>
    <row r="45" spans="1:11" s="35" customFormat="1" ht="9" customHeight="1">
      <c r="A45" s="39" t="s">
        <v>125</v>
      </c>
      <c r="B45" s="40"/>
      <c r="C45" s="49">
        <v>8054654.010000025</v>
      </c>
      <c r="D45" s="61"/>
      <c r="E45" s="49">
        <v>139685128.92999992</v>
      </c>
      <c r="G45" s="37"/>
      <c r="H45" s="38"/>
      <c r="I45" s="48"/>
      <c r="J45" s="63"/>
      <c r="K45" s="49"/>
    </row>
    <row r="46" spans="1:11" s="35" customFormat="1" ht="9" customHeight="1">
      <c r="A46" s="39" t="s">
        <v>143</v>
      </c>
      <c r="B46" s="40"/>
      <c r="C46" s="49"/>
      <c r="D46" s="61"/>
      <c r="E46" s="49"/>
      <c r="G46" s="37" t="s">
        <v>212</v>
      </c>
      <c r="H46" s="41"/>
      <c r="I46" s="48"/>
      <c r="J46" s="64"/>
      <c r="K46" s="50"/>
    </row>
    <row r="47" spans="1:11" s="35" customFormat="1" ht="9" customHeight="1">
      <c r="A47" s="39" t="s">
        <v>152</v>
      </c>
      <c r="B47" s="40"/>
      <c r="C47" s="49">
        <v>4150405.419999995</v>
      </c>
      <c r="D47" s="61"/>
      <c r="E47" s="49">
        <v>72050280.65999998</v>
      </c>
      <c r="G47" s="37" t="s">
        <v>231</v>
      </c>
      <c r="H47" s="54" t="s">
        <v>148</v>
      </c>
      <c r="I47" s="48">
        <v>80446568.8</v>
      </c>
      <c r="J47" s="60"/>
      <c r="K47" s="50" t="s">
        <v>233</v>
      </c>
    </row>
    <row r="48" spans="1:11" s="35" customFormat="1" ht="9" customHeight="1">
      <c r="A48" s="39" t="s">
        <v>144</v>
      </c>
      <c r="B48" s="40"/>
      <c r="C48" s="49">
        <v>390352.92000000016</v>
      </c>
      <c r="D48" s="61"/>
      <c r="E48" s="49">
        <v>6700379.210000006</v>
      </c>
      <c r="G48" s="39"/>
      <c r="H48" s="38"/>
      <c r="J48" s="63"/>
      <c r="K48" s="81"/>
    </row>
    <row r="49" spans="1:11" s="35" customFormat="1" ht="9" customHeight="1">
      <c r="A49" s="39" t="s">
        <v>194</v>
      </c>
      <c r="B49" s="40"/>
      <c r="C49" s="49"/>
      <c r="D49" s="61"/>
      <c r="E49" s="49"/>
      <c r="G49" s="37" t="s">
        <v>198</v>
      </c>
      <c r="H49" s="54" t="s">
        <v>148</v>
      </c>
      <c r="I49" s="48">
        <v>5059636.05</v>
      </c>
      <c r="J49" s="60"/>
      <c r="K49" s="50" t="s">
        <v>233</v>
      </c>
    </row>
    <row r="50" spans="1:11" s="35" customFormat="1" ht="9" customHeight="1">
      <c r="A50" s="39" t="s">
        <v>153</v>
      </c>
      <c r="B50" s="40"/>
      <c r="C50" s="49">
        <v>988987.0800000003</v>
      </c>
      <c r="D50" s="61"/>
      <c r="E50" s="49">
        <v>17172025.139999982</v>
      </c>
      <c r="G50" s="33"/>
      <c r="H50" s="43"/>
      <c r="I50" s="49"/>
      <c r="J50" s="64"/>
      <c r="K50" s="49"/>
    </row>
    <row r="51" spans="1:11" s="35" customFormat="1" ht="9" customHeight="1">
      <c r="A51" s="39" t="s">
        <v>145</v>
      </c>
      <c r="B51" s="40"/>
      <c r="C51" s="49">
        <v>364186.5300000001</v>
      </c>
      <c r="D51" s="61"/>
      <c r="E51" s="49">
        <v>6233360.460000004</v>
      </c>
      <c r="G51" s="39"/>
      <c r="H51" s="43"/>
      <c r="I51" s="49"/>
      <c r="J51" s="64"/>
      <c r="K51" s="49"/>
    </row>
    <row r="52" spans="1:11" s="35" customFormat="1" ht="9" customHeight="1">
      <c r="A52" s="39" t="s">
        <v>219</v>
      </c>
      <c r="B52" s="40"/>
      <c r="C52" s="49">
        <v>101888.00999999998</v>
      </c>
      <c r="D52" s="61"/>
      <c r="E52" s="49">
        <v>1718504.6400000001</v>
      </c>
      <c r="G52" s="39"/>
      <c r="H52" s="44"/>
      <c r="I52" s="49"/>
      <c r="J52" s="65"/>
      <c r="K52" s="49"/>
    </row>
    <row r="53" spans="1:10" s="35" customFormat="1" ht="9" customHeight="1">
      <c r="A53" s="39" t="s">
        <v>146</v>
      </c>
      <c r="B53" s="40"/>
      <c r="C53" s="49">
        <v>1468945.77</v>
      </c>
      <c r="D53" s="61"/>
      <c r="E53" s="49">
        <v>25327916.169999957</v>
      </c>
      <c r="G53" s="37"/>
      <c r="H53" s="54"/>
      <c r="I53" s="51"/>
      <c r="J53" s="60"/>
    </row>
    <row r="54" spans="1:11" s="35" customFormat="1" ht="9" customHeight="1">
      <c r="A54" s="39" t="s">
        <v>147</v>
      </c>
      <c r="B54" s="40"/>
      <c r="C54" s="49">
        <v>1977048.149999999</v>
      </c>
      <c r="D54" s="61"/>
      <c r="E54" s="49">
        <v>34095422.70999997</v>
      </c>
      <c r="G54" s="37" t="s">
        <v>156</v>
      </c>
      <c r="H54" s="54" t="s">
        <v>148</v>
      </c>
      <c r="I54" s="48">
        <f>I44+I47+I49</f>
        <v>567420530.1600004</v>
      </c>
      <c r="J54" s="48" t="s">
        <v>148</v>
      </c>
      <c r="K54" s="48">
        <f>K44</f>
        <v>8379982631.420004</v>
      </c>
    </row>
    <row r="55" spans="1:10" s="35" customFormat="1" ht="9" customHeight="1">
      <c r="A55" s="33"/>
      <c r="B55" s="41"/>
      <c r="C55" s="49"/>
      <c r="D55" s="61"/>
      <c r="E55" s="49"/>
      <c r="G55" s="37"/>
      <c r="H55" s="54"/>
      <c r="I55" s="48"/>
      <c r="J55" s="60"/>
    </row>
    <row r="56" spans="1:14" s="35" customFormat="1" ht="9" customHeight="1">
      <c r="A56" s="42" t="s">
        <v>226</v>
      </c>
      <c r="B56" s="54" t="s">
        <v>148</v>
      </c>
      <c r="C56" s="48">
        <f>SUM(C57:C75)</f>
        <v>130443436.88000005</v>
      </c>
      <c r="D56" s="60" t="s">
        <v>148</v>
      </c>
      <c r="E56" s="48">
        <f>SUM(E57:E75)</f>
        <v>2264070439.800002</v>
      </c>
      <c r="G56" s="56"/>
      <c r="H56" s="56"/>
      <c r="I56" s="83"/>
      <c r="J56" s="83"/>
      <c r="K56" s="83"/>
      <c r="L56" s="66"/>
      <c r="M56" s="66"/>
      <c r="N56" s="66"/>
    </row>
    <row r="57" spans="1:14" s="35" customFormat="1" ht="9" customHeight="1">
      <c r="A57" s="39" t="s">
        <v>126</v>
      </c>
      <c r="B57" s="40"/>
      <c r="C57" s="49">
        <v>12820319.509999976</v>
      </c>
      <c r="D57" s="61"/>
      <c r="E57" s="49">
        <v>222916363.8399999</v>
      </c>
      <c r="H57"/>
      <c r="I57"/>
      <c r="J57"/>
      <c r="K57"/>
      <c r="L57" s="66"/>
      <c r="M57" s="4"/>
      <c r="N57" s="66"/>
    </row>
    <row r="58" spans="1:14" s="35" customFormat="1" ht="9" customHeight="1">
      <c r="A58" s="39" t="s">
        <v>127</v>
      </c>
      <c r="B58" s="40"/>
      <c r="C58" s="12"/>
      <c r="D58" s="61"/>
      <c r="E58" s="12"/>
      <c r="G58" s="57"/>
      <c r="H58" s="56"/>
      <c r="I58" s="56"/>
      <c r="J58" s="56"/>
      <c r="K58" s="56"/>
      <c r="L58" s="4"/>
      <c r="M58" s="4"/>
      <c r="N58" s="4"/>
    </row>
    <row r="59" spans="1:11" s="4" customFormat="1" ht="9" customHeight="1">
      <c r="A59" s="39" t="s">
        <v>154</v>
      </c>
      <c r="B59" s="45"/>
      <c r="C59" s="12">
        <v>8773876.229999987</v>
      </c>
      <c r="D59" s="59"/>
      <c r="E59" s="12">
        <v>152305413.20000035</v>
      </c>
      <c r="G59" s="6"/>
      <c r="H59" s="6"/>
      <c r="I59" s="75"/>
      <c r="J59" s="75"/>
      <c r="K59" s="75"/>
    </row>
    <row r="60" spans="1:11" s="4" customFormat="1" ht="9" customHeight="1">
      <c r="A60" s="39" t="s">
        <v>128</v>
      </c>
      <c r="B60" s="45"/>
      <c r="C60" s="12">
        <v>648067.6799999999</v>
      </c>
      <c r="D60" s="59"/>
      <c r="E60" s="12">
        <v>11267084.30000001</v>
      </c>
      <c r="G60"/>
      <c r="H60" s="56"/>
      <c r="I60" s="56"/>
      <c r="J60" s="56"/>
      <c r="K60" s="56"/>
    </row>
    <row r="61" spans="1:11" s="4" customFormat="1" ht="9" customHeight="1">
      <c r="A61" s="39" t="s">
        <v>129</v>
      </c>
      <c r="B61" s="45"/>
      <c r="C61" s="12">
        <v>2856865.3500000047</v>
      </c>
      <c r="D61" s="59"/>
      <c r="E61" s="12">
        <v>49607542.94000003</v>
      </c>
      <c r="G61" s="55"/>
      <c r="H61"/>
      <c r="I61"/>
      <c r="J61"/>
      <c r="K61"/>
    </row>
    <row r="62" spans="1:11" s="4" customFormat="1" ht="9" customHeight="1">
      <c r="A62" s="39" t="s">
        <v>195</v>
      </c>
      <c r="B62" s="45"/>
      <c r="C62" s="12">
        <v>44438869.860000044</v>
      </c>
      <c r="D62" s="59"/>
      <c r="E62" s="12">
        <v>772925811.8999996</v>
      </c>
      <c r="G62" s="57" t="s">
        <v>235</v>
      </c>
      <c r="H62" s="56"/>
      <c r="I62" s="56"/>
      <c r="J62" s="56"/>
      <c r="K62" s="56"/>
    </row>
    <row r="63" spans="1:11" s="4" customFormat="1" ht="9" customHeight="1">
      <c r="A63" s="39" t="s">
        <v>130</v>
      </c>
      <c r="B63" s="45"/>
      <c r="C63" s="12">
        <v>2722268.320000004</v>
      </c>
      <c r="D63" s="59"/>
      <c r="E63" s="12">
        <v>47035857.80999982</v>
      </c>
      <c r="G63" s="55" t="s">
        <v>221</v>
      </c>
      <c r="H63" s="56"/>
      <c r="I63" s="56"/>
      <c r="J63" s="56"/>
      <c r="K63" s="56"/>
    </row>
    <row r="64" spans="1:11" s="4" customFormat="1" ht="9" customHeight="1">
      <c r="A64" s="39" t="s">
        <v>131</v>
      </c>
      <c r="B64" s="45"/>
      <c r="C64" s="12"/>
      <c r="D64" s="59"/>
      <c r="E64" s="12"/>
      <c r="G64" s="11"/>
      <c r="H64"/>
      <c r="I64"/>
      <c r="J64"/>
      <c r="K64"/>
    </row>
    <row r="65" spans="1:5" s="4" customFormat="1" ht="9" customHeight="1">
      <c r="A65" s="39" t="s">
        <v>155</v>
      </c>
      <c r="B65" s="45"/>
      <c r="C65" s="12">
        <v>1805679.0499999977</v>
      </c>
      <c r="D65" s="59"/>
      <c r="E65" s="12">
        <v>31131995.709999964</v>
      </c>
    </row>
    <row r="66" spans="1:11" s="4" customFormat="1" ht="9" customHeight="1">
      <c r="A66" s="39" t="s">
        <v>132</v>
      </c>
      <c r="B66" s="45"/>
      <c r="C66" s="12">
        <v>58636.539999999986</v>
      </c>
      <c r="D66" s="59"/>
      <c r="E66" s="12">
        <v>1014817.8500000002</v>
      </c>
      <c r="G66" s="55" t="s">
        <v>213</v>
      </c>
      <c r="H66"/>
      <c r="I66"/>
      <c r="J66"/>
      <c r="K66"/>
    </row>
    <row r="67" spans="1:11" s="4" customFormat="1" ht="9" customHeight="1">
      <c r="A67" s="39" t="s">
        <v>133</v>
      </c>
      <c r="B67" s="45"/>
      <c r="C67" s="12">
        <v>5133723.190000018</v>
      </c>
      <c r="D67" s="59"/>
      <c r="E67" s="12">
        <v>89344677.87999973</v>
      </c>
      <c r="G67" s="58" t="s">
        <v>236</v>
      </c>
      <c r="H67"/>
      <c r="I67"/>
      <c r="J67"/>
      <c r="K67"/>
    </row>
    <row r="68" spans="1:11" s="4" customFormat="1" ht="9" customHeight="1">
      <c r="A68" s="39" t="s">
        <v>134</v>
      </c>
      <c r="B68" s="45"/>
      <c r="C68" s="12">
        <v>2011747.180000002</v>
      </c>
      <c r="D68" s="59"/>
      <c r="E68" s="12">
        <v>34890533.78000003</v>
      </c>
      <c r="G68" s="58" t="s">
        <v>237</v>
      </c>
      <c r="H68"/>
      <c r="I68"/>
      <c r="J68"/>
      <c r="K68"/>
    </row>
    <row r="69" spans="1:11" s="4" customFormat="1" ht="9" customHeight="1">
      <c r="A69" s="39" t="s">
        <v>135</v>
      </c>
      <c r="B69" s="45"/>
      <c r="C69" s="12">
        <v>3807733.679999998</v>
      </c>
      <c r="D69" s="59"/>
      <c r="E69" s="12">
        <v>66046665.949999936</v>
      </c>
      <c r="H69"/>
      <c r="I69"/>
      <c r="J69"/>
      <c r="K69"/>
    </row>
    <row r="70" spans="1:11" s="4" customFormat="1" ht="9" customHeight="1">
      <c r="A70" s="39" t="s">
        <v>136</v>
      </c>
      <c r="B70" s="45"/>
      <c r="C70" s="12">
        <v>5165628.780000002</v>
      </c>
      <c r="D70" s="59"/>
      <c r="E70" s="12">
        <v>89801420.89999996</v>
      </c>
      <c r="H70"/>
      <c r="I70"/>
      <c r="J70"/>
      <c r="K70"/>
    </row>
    <row r="71" spans="1:11" s="4" customFormat="1" ht="9" customHeight="1">
      <c r="A71" s="39" t="s">
        <v>137</v>
      </c>
      <c r="B71" s="45"/>
      <c r="C71" s="12">
        <v>34746359.300000004</v>
      </c>
      <c r="D71" s="59"/>
      <c r="E71" s="12">
        <v>601322226.2900032</v>
      </c>
      <c r="G71" s="4" t="s">
        <v>216</v>
      </c>
      <c r="H71"/>
      <c r="I71"/>
      <c r="J71"/>
      <c r="K71"/>
    </row>
    <row r="72" spans="1:11" s="4" customFormat="1" ht="9" customHeight="1">
      <c r="A72" s="39" t="s">
        <v>138</v>
      </c>
      <c r="B72" s="45"/>
      <c r="C72" s="12">
        <v>1683615.7199999988</v>
      </c>
      <c r="D72" s="59"/>
      <c r="E72" s="12">
        <v>29245299.19999999</v>
      </c>
      <c r="H72"/>
      <c r="I72"/>
      <c r="J72"/>
      <c r="K72"/>
    </row>
    <row r="73" spans="1:11" s="4" customFormat="1" ht="9" customHeight="1">
      <c r="A73" s="39" t="s">
        <v>139</v>
      </c>
      <c r="B73" s="45"/>
      <c r="C73" s="12">
        <v>560340.4499999994</v>
      </c>
      <c r="D73" s="59"/>
      <c r="E73" s="12">
        <v>9716099.589999996</v>
      </c>
      <c r="G73" s="74"/>
      <c r="H73"/>
      <c r="I73"/>
      <c r="J73"/>
      <c r="K73"/>
    </row>
    <row r="74" spans="1:11" s="4" customFormat="1" ht="9" customHeight="1">
      <c r="A74" s="39" t="s">
        <v>140</v>
      </c>
      <c r="B74" s="45"/>
      <c r="C74" s="12">
        <v>2055929.9700000014</v>
      </c>
      <c r="D74" s="59"/>
      <c r="E74" s="12">
        <v>35736184.07999995</v>
      </c>
      <c r="G74" s="74"/>
      <c r="H74"/>
      <c r="I74"/>
      <c r="J74"/>
      <c r="K74"/>
    </row>
    <row r="75" spans="1:11" s="4" customFormat="1" ht="9" customHeight="1">
      <c r="A75" s="39" t="s">
        <v>141</v>
      </c>
      <c r="B75" s="45"/>
      <c r="C75" s="12">
        <v>1153776.0700000012</v>
      </c>
      <c r="D75" s="59"/>
      <c r="E75" s="12">
        <v>19762444.58</v>
      </c>
      <c r="G75" s="74"/>
      <c r="H75"/>
      <c r="I75"/>
      <c r="J75"/>
      <c r="K75"/>
    </row>
    <row r="76" spans="1:2" s="4" customFormat="1" ht="4.5" customHeight="1">
      <c r="A76" s="33"/>
      <c r="B76" s="46"/>
    </row>
    <row r="77" spans="1:11" s="47" customFormat="1" ht="11.25" customHeight="1">
      <c r="A77" s="91" t="s">
        <v>187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1:11" s="4" customFormat="1" ht="6.75" customHeight="1">
      <c r="A78" s="92" t="s">
        <v>188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1:11" s="4" customFormat="1" ht="6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="4" customFormat="1" ht="3" customHeight="1"/>
    <row r="81" spans="1:9" s="13" customFormat="1" ht="12.75">
      <c r="A81" s="16"/>
      <c r="B81" s="14"/>
      <c r="C81" s="15"/>
      <c r="D81" s="15"/>
      <c r="E81" s="15"/>
      <c r="F81" s="15"/>
      <c r="G81" s="15"/>
      <c r="H81" s="15"/>
      <c r="I81" s="15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/>
  <mergeCells count="4">
    <mergeCell ref="A2:K2"/>
    <mergeCell ref="A1:K1"/>
    <mergeCell ref="A77:K77"/>
    <mergeCell ref="A78:K78"/>
  </mergeCells>
  <printOptions/>
  <pageMargins left="0.25" right="0.25" top="0.25" bottom="0.25" header="0" footer="0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2011-03-31T19:22:44Z</cp:lastPrinted>
  <dcterms:created xsi:type="dcterms:W3CDTF">2001-02-06T13:56:04Z</dcterms:created>
  <dcterms:modified xsi:type="dcterms:W3CDTF">2011-09-21T17:40:15Z</dcterms:modified>
  <cp:category/>
  <cp:version/>
  <cp:contentType/>
  <cp:contentStatus/>
</cp:coreProperties>
</file>