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7400" windowHeight="11460" activeTab="0"/>
  </bookViews>
  <sheets>
    <sheet name="County" sheetId="1" r:id="rId1"/>
    <sheet name="Business" sheetId="2" r:id="rId2"/>
  </sheets>
  <definedNames>
    <definedName name="_xlnm.Print_Area" localSheetId="1">'Business'!$A$1:$G$80</definedName>
    <definedName name="_xlnm.Print_Area" localSheetId="0">'County'!$A$1:$K$76</definedName>
  </definedNames>
  <calcPr fullCalcOnLoad="1"/>
</workbook>
</file>

<file path=xl/sharedStrings.xml><?xml version="1.0" encoding="utf-8"?>
<sst xmlns="http://schemas.openxmlformats.org/spreadsheetml/2006/main" count="250" uniqueCount="234">
  <si>
    <t>Raleigh, North Carolina 27640</t>
  </si>
  <si>
    <t xml:space="preserve">North Carolina Department of Revenue
</t>
  </si>
  <si>
    <t>517 Gift and novelty shops; coin dealers</t>
  </si>
  <si>
    <t>516 Road building equipment and supply dealers</t>
  </si>
  <si>
    <t>515 Pawn shops; army surplus stores, etc.</t>
  </si>
  <si>
    <t>514 Paint, wallpaper, and glass stores</t>
  </si>
  <si>
    <t xml:space="preserve"> ─ Sales not tabulated.</t>
  </si>
  <si>
    <t>513 Others</t>
  </si>
  <si>
    <t>512 Variety stores; 5 &amp; 10 specialty stores</t>
  </si>
  <si>
    <t>511 Sporting goods stores; toy shops</t>
  </si>
  <si>
    <t xml:space="preserve">    primarily in April 2012, but may include sales from prior periods.</t>
  </si>
  <si>
    <t>510 Secondhand goods stores; flea markets</t>
  </si>
  <si>
    <t xml:space="preserve">    and use tax returns submitted during May 2012.  Data reflect sales</t>
  </si>
  <si>
    <t>509 Industrial machinery and supply dealers</t>
  </si>
  <si>
    <t xml:space="preserve"> ♠ Amounts shown are total taxable sales reported on sales </t>
  </si>
  <si>
    <t>508 Leather and leather goods stores</t>
  </si>
  <si>
    <t xml:space="preserve">       repair shops</t>
  </si>
  <si>
    <t xml:space="preserve">507 Jewelry stores; watch and clock </t>
  </si>
  <si>
    <t xml:space="preserve">    including collections of penalties, interest, and sales and use tax.</t>
  </si>
  <si>
    <t>506 Hardware stores</t>
  </si>
  <si>
    <t xml:space="preserve"> * Gross collections reported during the month of May 2012,</t>
  </si>
  <si>
    <t>505 Discount stores; general stores</t>
  </si>
  <si>
    <t>504 Farm implement and supply stores</t>
  </si>
  <si>
    <t>503 Dry goods stores; fabric and yarn shops</t>
  </si>
  <si>
    <t xml:space="preserve">       supply houses</t>
  </si>
  <si>
    <t xml:space="preserve">502 Drugstores; drug and medical </t>
  </si>
  <si>
    <t>501 Department stores</t>
  </si>
  <si>
    <t>General Merchandise Group - 4.75%</t>
  </si>
  <si>
    <t>Grand Total - All Groups</t>
  </si>
  <si>
    <t>408 Upholstery shops; floor covering dealers</t>
  </si>
  <si>
    <t>407 Antique dealers; interior decorators</t>
  </si>
  <si>
    <t>406 Awning and blinds dealers</t>
  </si>
  <si>
    <t>405 Others</t>
  </si>
  <si>
    <t xml:space="preserve">       and fixture dealers</t>
  </si>
  <si>
    <t>8% Hwy. Use Tax - Motor Vehicle Leasing</t>
  </si>
  <si>
    <t xml:space="preserve">404 Industrial, office and store furniture </t>
  </si>
  <si>
    <t>403 Musical merchandise dealers</t>
  </si>
  <si>
    <t xml:space="preserve">       2.83%, 3% and 7%</t>
  </si>
  <si>
    <t xml:space="preserve">       repair services</t>
  </si>
  <si>
    <t>Utility Services, Cable, Satellite and Liquor -</t>
  </si>
  <si>
    <t xml:space="preserve">402 Household appliance dealers and </t>
  </si>
  <si>
    <t>401 Furniture stores</t>
  </si>
  <si>
    <t>Total Retail Sales and Use Group</t>
  </si>
  <si>
    <t>Furniture Group - 4.75%</t>
  </si>
  <si>
    <t>308 Taverns, nightclubs, etc.</t>
  </si>
  <si>
    <t>307 Others</t>
  </si>
  <si>
    <t xml:space="preserve">       snack bars, etc.</t>
  </si>
  <si>
    <t>719 Machine shops; locksmiths, etc.</t>
  </si>
  <si>
    <t xml:space="preserve">306 Restaurants, cafeterias, grills, </t>
  </si>
  <si>
    <t xml:space="preserve">       products dealers</t>
  </si>
  <si>
    <t>305 Vending machine operators; drink stands</t>
  </si>
  <si>
    <t>718 Chemical, janitorial supplies and paper</t>
  </si>
  <si>
    <t>304 Grocery stores, meat markets, etc.</t>
  </si>
  <si>
    <t>717 Pet, hobby and craft shops</t>
  </si>
  <si>
    <t>303 Dairies and dairy bars</t>
  </si>
  <si>
    <t>716 Boat and marine supply dealers</t>
  </si>
  <si>
    <t>302 Candy and confectionery stores</t>
  </si>
  <si>
    <t>715 Hospitals, physicians, veterinarians, etc.</t>
  </si>
  <si>
    <t>301 Bakeries</t>
  </si>
  <si>
    <t>714 Laundries, dry cleaners, etc.</t>
  </si>
  <si>
    <t>Food Group - 4.75%</t>
  </si>
  <si>
    <t xml:space="preserve">       engravers, etc.</t>
  </si>
  <si>
    <t>713 Printers, publishers, blueprinters,</t>
  </si>
  <si>
    <t>209 Manufactured home (mobile home) dealers</t>
  </si>
  <si>
    <t>712 Photographers, artists, photofinishers</t>
  </si>
  <si>
    <t>208 Tire dealers, recappers and repairers</t>
  </si>
  <si>
    <t>711 Others</t>
  </si>
  <si>
    <t>207 Oil and petroleum products dealers</t>
  </si>
  <si>
    <t>710 Funeral homes</t>
  </si>
  <si>
    <t>206 Others</t>
  </si>
  <si>
    <t>709 Office machine and supply dealers</t>
  </si>
  <si>
    <t>205 Automotive supply stores</t>
  </si>
  <si>
    <t>708 Hotels, motels, cottage rentals, etc.</t>
  </si>
  <si>
    <t>204 Motorcycle and bicycle dealers</t>
  </si>
  <si>
    <t>707 Airplane dealers</t>
  </si>
  <si>
    <t>203 Garages</t>
  </si>
  <si>
    <t>706 Florists and nurseries</t>
  </si>
  <si>
    <t>202 Service stations</t>
  </si>
  <si>
    <t>705 Feed stores, millers, hatcheries</t>
  </si>
  <si>
    <t>201 Motor vehicle dealers</t>
  </si>
  <si>
    <t xml:space="preserve">       gas dealers</t>
  </si>
  <si>
    <t>Automotive Group - 4.75%</t>
  </si>
  <si>
    <t xml:space="preserve">704 Coal, wood, fuel oil, and bottled </t>
  </si>
  <si>
    <t>703 Newsstands</t>
  </si>
  <si>
    <t>107 Others</t>
  </si>
  <si>
    <t>702 Bookstores, school supply stores</t>
  </si>
  <si>
    <t>106 Shoe repair shops</t>
  </si>
  <si>
    <t xml:space="preserve">       supply dealers</t>
  </si>
  <si>
    <t>105 Women's clothing &amp; accessory stores</t>
  </si>
  <si>
    <t xml:space="preserve">701 Beauty and barber shops and </t>
  </si>
  <si>
    <t>104 Men's clothing &amp; accessory stores</t>
  </si>
  <si>
    <t>Unclassified Group - 4.75%</t>
  </si>
  <si>
    <t>103 Furriers</t>
  </si>
  <si>
    <t>102 Clothing stores</t>
  </si>
  <si>
    <t>608 Storm window and door dealers</t>
  </si>
  <si>
    <t>101 Boot and shoe stores</t>
  </si>
  <si>
    <t>607 Others</t>
  </si>
  <si>
    <t>Apparel Group - 4.75%</t>
  </si>
  <si>
    <t>606 Monument and tombstone dealers</t>
  </si>
  <si>
    <t xml:space="preserve">       other - 1%</t>
  </si>
  <si>
    <t xml:space="preserve">605 Electrical, plumbing and heating </t>
  </si>
  <si>
    <t xml:space="preserve">       farmers, manufacturers, laundries;</t>
  </si>
  <si>
    <t>604 Cabinet shops</t>
  </si>
  <si>
    <t>009 Farm, mill, laundry machinery; fuel to</t>
  </si>
  <si>
    <t>603 Building material dealers</t>
  </si>
  <si>
    <t>004 Modular Homes - 2.5%</t>
  </si>
  <si>
    <t>602 Building hardware and machine stores</t>
  </si>
  <si>
    <t>002 Airplanes, boats - 3%</t>
  </si>
  <si>
    <t>601 Sheet metal shops; steel fabricators</t>
  </si>
  <si>
    <t>001 Manufactured homes - 2%</t>
  </si>
  <si>
    <t>Lumber &amp; Building Material Group - 4.75%</t>
  </si>
  <si>
    <t>1%, 2%, 2.5% and 3% Tax Group</t>
  </si>
  <si>
    <t>Sales♠</t>
  </si>
  <si>
    <t>Collections*</t>
  </si>
  <si>
    <t>Type of business</t>
  </si>
  <si>
    <t>Taxable</t>
  </si>
  <si>
    <t>Gross  </t>
  </si>
  <si>
    <r>
      <t>Gross</t>
    </r>
    <r>
      <rPr>
        <sz val="8"/>
        <rFont val="Calibri"/>
        <family val="2"/>
      </rPr>
      <t>  </t>
    </r>
  </si>
  <si>
    <t>May 2012 Report</t>
  </si>
  <si>
    <t>TABLE 2.  STATE SALES AND USE TAX:  GROSS COLLECTIONS AND TAXABLE SALES BY TYPES OF BUSINESSES</t>
  </si>
  <si>
    <t xml:space="preserve">     may include sales from prior periods.</t>
  </si>
  <si>
    <t xml:space="preserve">  ♠ Amounts shown are total taxable sales reported on sales and use tax returns submitted during May 2012.  Data reflect sales primarily in April 2012, but</t>
  </si>
  <si>
    <t xml:space="preserve">  * Gross collections reported during the month of May 2012, including collections of penalties, interest, and sales and use tax.</t>
  </si>
  <si>
    <t>TOTALS</t>
  </si>
  <si>
    <t>Lincoln</t>
  </si>
  <si>
    <t>Lenoir</t>
  </si>
  <si>
    <t>Lee</t>
  </si>
  <si>
    <t>Jones</t>
  </si>
  <si>
    <t>Johnston</t>
  </si>
  <si>
    <t>Jackson</t>
  </si>
  <si>
    <t>8% Hwy. use tax</t>
  </si>
  <si>
    <t>Iredell</t>
  </si>
  <si>
    <t xml:space="preserve">  satellite, &amp; liquor</t>
  </si>
  <si>
    <t>Hyde</t>
  </si>
  <si>
    <t>Utility services, cable,</t>
  </si>
  <si>
    <t>Hoke</t>
  </si>
  <si>
    <t>Foreign</t>
  </si>
  <si>
    <t>Hertford</t>
  </si>
  <si>
    <t>Yancey</t>
  </si>
  <si>
    <t>Henderson</t>
  </si>
  <si>
    <t>Yadkin</t>
  </si>
  <si>
    <t>Haywood</t>
  </si>
  <si>
    <t>Wilson</t>
  </si>
  <si>
    <t>Harnett</t>
  </si>
  <si>
    <t>Wilkes</t>
  </si>
  <si>
    <t>Halifax</t>
  </si>
  <si>
    <t>Wayne</t>
  </si>
  <si>
    <t>Guilford</t>
  </si>
  <si>
    <t>Watauga</t>
  </si>
  <si>
    <t>Greene</t>
  </si>
  <si>
    <t>Washington</t>
  </si>
  <si>
    <t>Granville</t>
  </si>
  <si>
    <t>Warren</t>
  </si>
  <si>
    <t>Graham</t>
  </si>
  <si>
    <t>Wake</t>
  </si>
  <si>
    <t>Gates</t>
  </si>
  <si>
    <t>Vance</t>
  </si>
  <si>
    <t>Gaston</t>
  </si>
  <si>
    <t>Union</t>
  </si>
  <si>
    <t>Franklin</t>
  </si>
  <si>
    <t>Tyrrell</t>
  </si>
  <si>
    <t>Forsyth</t>
  </si>
  <si>
    <t>Transylvania</t>
  </si>
  <si>
    <t>Edgecombe</t>
  </si>
  <si>
    <t>Swain</t>
  </si>
  <si>
    <t>Durham</t>
  </si>
  <si>
    <t>Surry</t>
  </si>
  <si>
    <t>Duplin</t>
  </si>
  <si>
    <t>Stokes</t>
  </si>
  <si>
    <t>Davie</t>
  </si>
  <si>
    <t>Stanly</t>
  </si>
  <si>
    <t>Davidson</t>
  </si>
  <si>
    <t>Scotland</t>
  </si>
  <si>
    <t>Dare</t>
  </si>
  <si>
    <t>Sampson</t>
  </si>
  <si>
    <t>Currituck</t>
  </si>
  <si>
    <t>Rutherford</t>
  </si>
  <si>
    <t>Cumberland</t>
  </si>
  <si>
    <t>Rowan</t>
  </si>
  <si>
    <t>Craven</t>
  </si>
  <si>
    <t>Rockingham</t>
  </si>
  <si>
    <t>Columbus</t>
  </si>
  <si>
    <t>Robeson</t>
  </si>
  <si>
    <t>Cleveland</t>
  </si>
  <si>
    <t>Richmond</t>
  </si>
  <si>
    <t>Clay</t>
  </si>
  <si>
    <t>Randolph</t>
  </si>
  <si>
    <t>Chowan</t>
  </si>
  <si>
    <t>Polk</t>
  </si>
  <si>
    <t>Cherokee</t>
  </si>
  <si>
    <t>Pitt</t>
  </si>
  <si>
    <t>Chatham</t>
  </si>
  <si>
    <t>Person</t>
  </si>
  <si>
    <t>Catawba</t>
  </si>
  <si>
    <t>Perquimans</t>
  </si>
  <si>
    <t>Caswell</t>
  </si>
  <si>
    <t>Pender</t>
  </si>
  <si>
    <t>Carteret</t>
  </si>
  <si>
    <t>Pasquotank</t>
  </si>
  <si>
    <t>Camden</t>
  </si>
  <si>
    <t>Pamlico</t>
  </si>
  <si>
    <t>Caldwell</t>
  </si>
  <si>
    <t>Orange</t>
  </si>
  <si>
    <t>Cabarrus</t>
  </si>
  <si>
    <t>Onslow</t>
  </si>
  <si>
    <t>Burke</t>
  </si>
  <si>
    <t>Northampton</t>
  </si>
  <si>
    <t>Buncombe</t>
  </si>
  <si>
    <t>New Hanover</t>
  </si>
  <si>
    <t>Brunswick</t>
  </si>
  <si>
    <t>Nash</t>
  </si>
  <si>
    <t>Bladen</t>
  </si>
  <si>
    <t>Moore</t>
  </si>
  <si>
    <t>Bertie</t>
  </si>
  <si>
    <t>Montgomery</t>
  </si>
  <si>
    <t>Beaufort</t>
  </si>
  <si>
    <t>Mitchell</t>
  </si>
  <si>
    <t>Avery</t>
  </si>
  <si>
    <t>Mecklenburg</t>
  </si>
  <si>
    <t>Ashe</t>
  </si>
  <si>
    <t>McDowell</t>
  </si>
  <si>
    <t>Anson</t>
  </si>
  <si>
    <t>Martin</t>
  </si>
  <si>
    <t>Alleghany</t>
  </si>
  <si>
    <t>Madison</t>
  </si>
  <si>
    <t>Alexander</t>
  </si>
  <si>
    <t>Macon</t>
  </si>
  <si>
    <t>Alamance</t>
  </si>
  <si>
    <t>County</t>
  </si>
  <si>
    <t>TABLE 1.  STATE SALES AND USE TAX:  GROSS COLLECTIONS AND TAXABLE SALES BY COUNTIES</t>
  </si>
  <si>
    <r>
      <t xml:space="preserve">within the business and county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</si>
  <si>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 xml:space="preserve">report may not be directly comparable to that in reports for other months because of corrections in registration numbers affecting collections and taxable sales </t>
  </si>
  <si>
    <t>Data are compiled from reports and remittances made by taxpayers, and are classified according to sales and use tax registration numbers.  Detail data from this</t>
  </si>
  <si>
    <t>MONTHLY REPORT OF STATE SALES AND USE TAX GROSS COLLECTIONS AND TAXABLE SALES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</si>
</sst>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♣\(#,##0\);\–"/>
    <numFmt numFmtId="165" formatCode="&quot;$&quot;\ ?,???,???,??0;[Red]\(#\);[Red]0"/>
    <numFmt numFmtId="166" formatCode="&quot;$&quot;\ ???,???,??0;[Red]\(#\);[Red]0"/>
    <numFmt numFmtId="167" formatCode="[Red]#;[Red]\(#\);&quot;$&quot;\ _9_,_9_9_9_,_9_9_9_,_9_9\–"/>
    <numFmt numFmtId="168" formatCode="[Red]#;[Red]\(#\);* \–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57" applyAlignment="1">
      <alignment/>
      <protection/>
    </xf>
    <xf numFmtId="0" fontId="2" fillId="0" borderId="0" xfId="57" applyNumberFormat="1" applyAlignment="1">
      <alignment/>
      <protection/>
    </xf>
    <xf numFmtId="0" fontId="3" fillId="0" borderId="0" xfId="57" applyNumberFormat="1" applyFont="1" applyAlignment="1">
      <alignment/>
      <protection/>
    </xf>
    <xf numFmtId="0" fontId="2" fillId="0" borderId="0" xfId="57" applyAlignment="1">
      <alignment horizontal="left"/>
      <protection/>
    </xf>
    <xf numFmtId="0" fontId="4" fillId="0" borderId="0" xfId="57" applyFont="1" applyAlignment="1">
      <alignment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NumberFormat="1" applyFont="1" applyAlignment="1">
      <alignment/>
      <protection/>
    </xf>
    <xf numFmtId="0" fontId="4" fillId="0" borderId="0" xfId="57" applyFont="1" applyAlignment="1">
      <alignment horizontal="left"/>
      <protection/>
    </xf>
    <xf numFmtId="0" fontId="5" fillId="0" borderId="0" xfId="57" applyFont="1" applyBorder="1" applyAlignment="1">
      <alignment/>
      <protection/>
    </xf>
    <xf numFmtId="164" fontId="4" fillId="0" borderId="0" xfId="57" applyNumberFormat="1" applyFont="1" applyFill="1" applyAlignment="1" applyProtection="1">
      <alignment/>
      <protection/>
    </xf>
    <xf numFmtId="37" fontId="4" fillId="0" borderId="0" xfId="57" applyNumberFormat="1" applyFont="1" applyAlignment="1" applyProtection="1">
      <alignment horizontal="left"/>
      <protection/>
    </xf>
    <xf numFmtId="0" fontId="4" fillId="0" borderId="0" xfId="57" applyFont="1" applyBorder="1" applyAlignment="1">
      <alignment/>
      <protection/>
    </xf>
    <xf numFmtId="0" fontId="4" fillId="0" borderId="0" xfId="57" applyFont="1" applyFill="1" applyAlignment="1" applyProtection="1">
      <alignment/>
      <protection/>
    </xf>
    <xf numFmtId="0" fontId="5" fillId="0" borderId="0" xfId="57" applyFont="1" applyAlignment="1">
      <alignment/>
      <protection/>
    </xf>
    <xf numFmtId="0" fontId="2" fillId="0" borderId="0" xfId="57" applyNumberFormat="1" applyBorder="1" applyAlignment="1">
      <alignment/>
      <protection/>
    </xf>
    <xf numFmtId="0" fontId="2" fillId="0" borderId="10" xfId="57" applyNumberFormat="1" applyBorder="1" applyAlignment="1" applyProtection="1">
      <alignment/>
      <protection locked="0"/>
    </xf>
    <xf numFmtId="0" fontId="2" fillId="0" borderId="10" xfId="57" applyBorder="1" applyAlignment="1">
      <alignment/>
      <protection/>
    </xf>
    <xf numFmtId="0" fontId="5" fillId="0" borderId="0" xfId="57" applyFont="1" applyAlignment="1" applyProtection="1">
      <alignment/>
      <protection locked="0"/>
    </xf>
    <xf numFmtId="0" fontId="2" fillId="0" borderId="0" xfId="57" applyNumberFormat="1" applyBorder="1" applyAlignment="1" applyProtection="1">
      <alignment/>
      <protection locked="0"/>
    </xf>
    <xf numFmtId="0" fontId="2" fillId="0" borderId="0" xfId="57" applyBorder="1" applyAlignment="1">
      <alignment/>
      <protection/>
    </xf>
    <xf numFmtId="165" fontId="5" fillId="0" borderId="0" xfId="57" applyNumberFormat="1" applyFont="1" applyFill="1" applyBorder="1" applyAlignment="1" applyProtection="1">
      <alignment/>
      <protection/>
    </xf>
    <xf numFmtId="166" fontId="5" fillId="0" borderId="0" xfId="57" applyNumberFormat="1" applyFont="1" applyFill="1" applyBorder="1" applyAlignme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NumberFormat="1" applyFont="1" applyAlignment="1" applyProtection="1">
      <alignment/>
      <protection locked="0"/>
    </xf>
    <xf numFmtId="37" fontId="5" fillId="0" borderId="0" xfId="57" applyNumberFormat="1" applyFont="1" applyAlignment="1" applyProtection="1">
      <alignment horizontal="left"/>
      <protection/>
    </xf>
    <xf numFmtId="164" fontId="4" fillId="0" borderId="0" xfId="57" applyNumberFormat="1" applyFont="1" applyAlignment="1" applyProtection="1">
      <alignment/>
      <protection/>
    </xf>
    <xf numFmtId="164" fontId="4" fillId="0" borderId="0" xfId="57" applyNumberFormat="1" applyFont="1" applyAlignment="1">
      <alignment/>
      <protection/>
    </xf>
    <xf numFmtId="164" fontId="5" fillId="0" borderId="0" xfId="57" applyNumberFormat="1" applyFont="1" applyAlignment="1" applyProtection="1">
      <alignment/>
      <protection locked="0"/>
    </xf>
    <xf numFmtId="164" fontId="4" fillId="0" borderId="0" xfId="57" applyNumberFormat="1" applyFont="1" applyAlignment="1" applyProtection="1">
      <alignment/>
      <protection locked="0"/>
    </xf>
    <xf numFmtId="167" fontId="5" fillId="0" borderId="0" xfId="57" applyNumberFormat="1" applyFont="1" applyFill="1" applyBorder="1" applyAlignment="1" applyProtection="1">
      <alignment/>
      <protection locked="0"/>
    </xf>
    <xf numFmtId="164" fontId="4" fillId="0" borderId="0" xfId="57" applyNumberFormat="1" applyFont="1" applyFill="1" applyAlignment="1" applyProtection="1">
      <alignment horizontal="right"/>
      <protection/>
    </xf>
    <xf numFmtId="167" fontId="5" fillId="0" borderId="0" xfId="57" applyNumberFormat="1" applyFont="1" applyAlignment="1" applyProtection="1">
      <alignment/>
      <protection locked="0"/>
    </xf>
    <xf numFmtId="164" fontId="5" fillId="0" borderId="0" xfId="57" applyNumberFormat="1" applyFont="1" applyAlignment="1" applyProtection="1">
      <alignment horizontal="center"/>
      <protection locked="0"/>
    </xf>
    <xf numFmtId="164" fontId="4" fillId="0" borderId="0" xfId="57" applyNumberFormat="1" applyFont="1" applyAlignment="1" applyProtection="1">
      <alignment horizontal="right"/>
      <protection/>
    </xf>
    <xf numFmtId="0" fontId="4" fillId="0" borderId="0" xfId="57" applyFont="1" applyAlignment="1" applyProtection="1">
      <alignment horizontal="right"/>
      <protection/>
    </xf>
    <xf numFmtId="0" fontId="4" fillId="0" borderId="0" xfId="57" applyFont="1" applyAlignment="1" applyProtection="1">
      <alignment/>
      <protection/>
    </xf>
    <xf numFmtId="37" fontId="5" fillId="0" borderId="0" xfId="57" applyNumberFormat="1" applyFont="1" applyBorder="1" applyAlignment="1" applyProtection="1">
      <alignment horizontal="left"/>
      <protection/>
    </xf>
    <xf numFmtId="0" fontId="4" fillId="0" borderId="10" xfId="57" applyNumberFormat="1" applyFont="1" applyBorder="1" applyAlignment="1">
      <alignment horizontal="right" wrapText="1"/>
      <protection/>
    </xf>
    <xf numFmtId="0" fontId="4" fillId="0" borderId="10" xfId="57" applyFont="1" applyBorder="1" applyAlignment="1">
      <alignment horizontal="left"/>
      <protection/>
    </xf>
    <xf numFmtId="0" fontId="4" fillId="0" borderId="10" xfId="57" applyFont="1" applyBorder="1" applyAlignment="1">
      <alignment/>
      <protection/>
    </xf>
    <xf numFmtId="0" fontId="4" fillId="0" borderId="11" xfId="57" applyNumberFormat="1" applyFont="1" applyBorder="1" applyAlignment="1">
      <alignment horizontal="right"/>
      <protection/>
    </xf>
    <xf numFmtId="0" fontId="4" fillId="0" borderId="11" xfId="57" applyFont="1" applyBorder="1" applyAlignment="1">
      <alignment/>
      <protection/>
    </xf>
    <xf numFmtId="0" fontId="4" fillId="0" borderId="11" xfId="57" applyFont="1" applyBorder="1" applyAlignment="1">
      <alignment horizontal="left"/>
      <protection/>
    </xf>
    <xf numFmtId="0" fontId="7" fillId="0" borderId="0" xfId="57" applyFont="1" applyAlignment="1">
      <alignment/>
      <protection/>
    </xf>
    <xf numFmtId="0" fontId="5" fillId="0" borderId="0" xfId="57" applyFont="1" applyAlignment="1">
      <alignment horizontal="center"/>
      <protection/>
    </xf>
    <xf numFmtId="0" fontId="2" fillId="0" borderId="0" xfId="57">
      <alignment/>
      <protection/>
    </xf>
    <xf numFmtId="0" fontId="4" fillId="0" borderId="0" xfId="57" applyFont="1" applyAlignment="1" applyProtection="1">
      <alignment/>
      <protection locked="0"/>
    </xf>
    <xf numFmtId="37" fontId="4" fillId="0" borderId="0" xfId="57" applyNumberFormat="1" applyFont="1" applyAlignment="1" applyProtection="1">
      <alignment/>
      <protection locked="0"/>
    </xf>
    <xf numFmtId="0" fontId="4" fillId="0" borderId="0" xfId="57" applyNumberFormat="1" applyFont="1" applyAlignment="1" applyProtection="1">
      <alignment/>
      <protection locked="0"/>
    </xf>
    <xf numFmtId="165" fontId="4" fillId="0" borderId="10" xfId="57" applyNumberFormat="1" applyFont="1" applyBorder="1" applyAlignment="1" applyProtection="1">
      <alignment/>
      <protection/>
    </xf>
    <xf numFmtId="37" fontId="4" fillId="0" borderId="10" xfId="57" applyNumberFormat="1" applyFont="1" applyBorder="1" applyAlignment="1" applyProtection="1">
      <alignment horizontal="right"/>
      <protection locked="0"/>
    </xf>
    <xf numFmtId="166" fontId="4" fillId="0" borderId="10" xfId="57" applyNumberFormat="1" applyFont="1" applyBorder="1" applyAlignment="1" applyProtection="1">
      <alignment/>
      <protection/>
    </xf>
    <xf numFmtId="0" fontId="5" fillId="0" borderId="10" xfId="57" applyFont="1" applyBorder="1" applyAlignment="1">
      <alignment horizontal="right"/>
      <protection/>
    </xf>
    <xf numFmtId="0" fontId="5" fillId="0" borderId="10" xfId="57" applyFont="1" applyBorder="1" applyAlignment="1">
      <alignment/>
      <protection/>
    </xf>
    <xf numFmtId="164" fontId="4" fillId="0" borderId="10" xfId="57" applyNumberFormat="1" applyFont="1" applyFill="1" applyBorder="1" applyAlignment="1" applyProtection="1">
      <alignment/>
      <protection/>
    </xf>
    <xf numFmtId="37" fontId="4" fillId="0" borderId="10" xfId="57" applyNumberFormat="1" applyFont="1" applyFill="1" applyBorder="1" applyAlignment="1" applyProtection="1">
      <alignment/>
      <protection/>
    </xf>
    <xf numFmtId="44" fontId="4" fillId="0" borderId="10" xfId="46" applyFont="1" applyBorder="1" applyAlignment="1" applyProtection="1">
      <alignment/>
      <protection locked="0"/>
    </xf>
    <xf numFmtId="37" fontId="4" fillId="0" borderId="10" xfId="57" applyNumberFormat="1" applyFont="1" applyBorder="1" applyAlignment="1" applyProtection="1">
      <alignment horizontal="left"/>
      <protection/>
    </xf>
    <xf numFmtId="37" fontId="4" fillId="0" borderId="0" xfId="57" applyNumberFormat="1" applyFont="1" applyFill="1" applyAlignment="1" applyProtection="1">
      <alignment/>
      <protection/>
    </xf>
    <xf numFmtId="44" fontId="4" fillId="0" borderId="0" xfId="46" applyFont="1" applyAlignment="1" applyProtection="1">
      <alignment/>
      <protection locked="0"/>
    </xf>
    <xf numFmtId="164" fontId="4" fillId="0" borderId="10" xfId="57" applyNumberFormat="1" applyFont="1" applyBorder="1" applyAlignment="1" applyProtection="1">
      <alignment/>
      <protection locked="0"/>
    </xf>
    <xf numFmtId="37" fontId="4" fillId="0" borderId="10" xfId="57" applyNumberFormat="1" applyFont="1" applyBorder="1" applyAlignment="1" applyProtection="1">
      <alignment/>
      <protection locked="0"/>
    </xf>
    <xf numFmtId="168" fontId="4" fillId="0" borderId="0" xfId="57" applyNumberFormat="1" applyFont="1" applyFill="1" applyAlignment="1" applyProtection="1">
      <alignment/>
      <protection/>
    </xf>
    <xf numFmtId="165" fontId="4" fillId="0" borderId="0" xfId="57" applyNumberFormat="1" applyFont="1" applyFill="1" applyAlignment="1" applyProtection="1">
      <alignment/>
      <protection/>
    </xf>
    <xf numFmtId="37" fontId="4" fillId="0" borderId="0" xfId="57" applyNumberFormat="1" applyFont="1" applyFill="1" applyAlignment="1" applyProtection="1">
      <alignment horizontal="right"/>
      <protection/>
    </xf>
    <xf numFmtId="166" fontId="4" fillId="0" borderId="0" xfId="57" applyNumberFormat="1" applyFont="1" applyFill="1" applyBorder="1" applyAlignment="1" applyProtection="1">
      <alignment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Fill="1" applyAlignment="1" applyProtection="1">
      <alignment horizontal="right"/>
      <protection/>
    </xf>
    <xf numFmtId="166" fontId="4" fillId="0" borderId="0" xfId="57" applyNumberFormat="1" applyFont="1" applyFill="1" applyAlignment="1" applyProtection="1">
      <alignment/>
      <protection/>
    </xf>
    <xf numFmtId="44" fontId="4" fillId="0" borderId="0" xfId="46" applyFont="1" applyAlignment="1" applyProtection="1">
      <alignment horizontal="right"/>
      <protection locked="0"/>
    </xf>
    <xf numFmtId="0" fontId="4" fillId="0" borderId="0" xfId="57" applyFont="1" applyBorder="1" applyAlignment="1">
      <alignment horizontal="right"/>
      <protection/>
    </xf>
    <xf numFmtId="0" fontId="4" fillId="0" borderId="0" xfId="57" applyNumberFormat="1" applyFont="1" applyBorder="1" applyAlignment="1">
      <alignment horizontal="right"/>
      <protection/>
    </xf>
    <xf numFmtId="0" fontId="4" fillId="0" borderId="10" xfId="57" applyNumberFormat="1" applyFont="1" applyBorder="1" applyAlignment="1">
      <alignment horizontal="right"/>
      <protection/>
    </xf>
    <xf numFmtId="0" fontId="4" fillId="0" borderId="11" xfId="57" applyNumberFormat="1" applyFont="1" applyBorder="1" applyAlignment="1">
      <alignment horizontal="right" wrapText="1"/>
      <protection/>
    </xf>
    <xf numFmtId="0" fontId="5" fillId="0" borderId="0" xfId="57" applyNumberFormat="1" applyFont="1" applyAlignment="1">
      <alignment horizontal="center"/>
      <protection/>
    </xf>
    <xf numFmtId="0" fontId="10" fillId="0" borderId="0" xfId="57" applyFont="1" applyFill="1" applyBorder="1" applyAlignment="1" applyProtection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 applyProtection="1">
      <alignment horizontal="center"/>
      <protection locked="0"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zoomScale="150" zoomScaleNormal="150" zoomScalePageLayoutView="0" workbookViewId="0" topLeftCell="A1">
      <selection activeCell="A1" sqref="A1:K1"/>
    </sheetView>
  </sheetViews>
  <sheetFormatPr defaultColWidth="9.140625" defaultRowHeight="15"/>
  <cols>
    <col min="1" max="1" width="9.28125" style="5" customWidth="1"/>
    <col min="2" max="2" width="5.8515625" style="5" customWidth="1"/>
    <col min="3" max="3" width="11.00390625" style="7" customWidth="1"/>
    <col min="4" max="4" width="5.8515625" style="5" customWidth="1"/>
    <col min="5" max="5" width="11.8515625" style="7" customWidth="1"/>
    <col min="6" max="6" width="6.7109375" style="5" customWidth="1"/>
    <col min="7" max="7" width="10.140625" style="5" customWidth="1"/>
    <col min="8" max="8" width="5.8515625" style="5" customWidth="1"/>
    <col min="9" max="9" width="11.00390625" style="7" customWidth="1"/>
    <col min="10" max="10" width="5.8515625" style="5" customWidth="1"/>
    <col min="11" max="11" width="11.8515625" style="5" customWidth="1"/>
    <col min="12" max="12" width="9.140625" style="5" customWidth="1"/>
    <col min="13" max="15" width="11.57421875" style="5" bestFit="1" customWidth="1"/>
    <col min="16" max="16384" width="9.140625" style="5" customWidth="1"/>
  </cols>
  <sheetData>
    <row r="1" spans="1:15" ht="14.25" customHeight="1">
      <c r="A1" s="77" t="s">
        <v>233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46"/>
      <c r="M1" s="46"/>
      <c r="N1" s="46"/>
      <c r="O1" s="46"/>
    </row>
    <row r="2" spans="1:15" ht="9.75" customHeight="1">
      <c r="A2" s="78" t="s">
        <v>232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46"/>
      <c r="M2" s="46"/>
      <c r="N2" s="46"/>
      <c r="O2" s="46"/>
    </row>
    <row r="3" spans="1:15" ht="9.75" customHeight="1">
      <c r="A3" s="78" t="s">
        <v>231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46"/>
      <c r="M3" s="46"/>
      <c r="N3" s="46"/>
      <c r="O3" s="46"/>
    </row>
    <row r="4" spans="1:15" ht="9.75" customHeight="1">
      <c r="A4" s="78" t="s">
        <v>230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46"/>
      <c r="M4" s="46"/>
      <c r="N4" s="46"/>
      <c r="O4" s="46"/>
    </row>
    <row r="5" spans="1:15" ht="9.75" customHeight="1">
      <c r="A5" s="47"/>
      <c r="B5" s="47"/>
      <c r="C5" s="49"/>
      <c r="D5" s="47"/>
      <c r="E5" s="49"/>
      <c r="F5" s="47"/>
      <c r="G5" s="47"/>
      <c r="H5" s="47"/>
      <c r="I5" s="49"/>
      <c r="J5" s="47"/>
      <c r="K5" s="47"/>
      <c r="L5" s="46"/>
      <c r="M5" s="46"/>
      <c r="N5" s="46"/>
      <c r="O5" s="46"/>
    </row>
    <row r="6" spans="1:15" ht="12.75">
      <c r="A6" s="77" t="s">
        <v>229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46"/>
      <c r="M6" s="46"/>
      <c r="N6" s="46"/>
      <c r="O6" s="46"/>
    </row>
    <row r="7" spans="1:15" ht="6" customHeight="1">
      <c r="A7" s="45"/>
      <c r="B7" s="45"/>
      <c r="C7" s="75"/>
      <c r="D7" s="45"/>
      <c r="E7" s="75"/>
      <c r="F7" s="45"/>
      <c r="G7" s="45"/>
      <c r="H7" s="45"/>
      <c r="I7" s="75"/>
      <c r="J7" s="45"/>
      <c r="K7" s="45"/>
      <c r="L7" s="46"/>
      <c r="M7" s="46"/>
      <c r="N7" s="46"/>
      <c r="O7" s="46"/>
    </row>
    <row r="8" spans="1:15" s="14" customFormat="1" ht="12.75">
      <c r="A8" s="76" t="s">
        <v>118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46"/>
      <c r="M8" s="46"/>
      <c r="N8" s="46"/>
      <c r="O8" s="46"/>
    </row>
    <row r="9" spans="1:15" ht="12.75" customHeight="1">
      <c r="A9" s="42"/>
      <c r="B9" s="42"/>
      <c r="C9" s="74" t="s">
        <v>116</v>
      </c>
      <c r="D9" s="42"/>
      <c r="E9" s="74" t="s">
        <v>115</v>
      </c>
      <c r="F9" s="42"/>
      <c r="G9" s="42"/>
      <c r="H9" s="42"/>
      <c r="I9" s="74" t="s">
        <v>116</v>
      </c>
      <c r="J9" s="42"/>
      <c r="K9" s="74" t="s">
        <v>115</v>
      </c>
      <c r="L9" s="46"/>
      <c r="M9" s="46"/>
      <c r="N9" s="46"/>
      <c r="O9" s="46"/>
    </row>
    <row r="10" spans="1:15" ht="9.75" customHeight="1">
      <c r="A10" s="40" t="s">
        <v>228</v>
      </c>
      <c r="B10" s="40"/>
      <c r="C10" s="38" t="s">
        <v>113</v>
      </c>
      <c r="D10" s="39"/>
      <c r="E10" s="73" t="s">
        <v>112</v>
      </c>
      <c r="F10" s="40"/>
      <c r="G10" s="39" t="s">
        <v>228</v>
      </c>
      <c r="H10" s="40"/>
      <c r="I10" s="38" t="s">
        <v>113</v>
      </c>
      <c r="J10" s="40"/>
      <c r="K10" s="73" t="s">
        <v>112</v>
      </c>
      <c r="L10" s="46"/>
      <c r="M10" s="46"/>
      <c r="N10" s="46"/>
      <c r="O10" s="46"/>
    </row>
    <row r="11" spans="1:15" ht="6" customHeight="1">
      <c r="A11" s="12"/>
      <c r="B11" s="12"/>
      <c r="C11" s="72"/>
      <c r="D11" s="12"/>
      <c r="E11" s="72"/>
      <c r="F11" s="12"/>
      <c r="G11" s="12"/>
      <c r="H11" s="12"/>
      <c r="I11" s="72"/>
      <c r="J11" s="12"/>
      <c r="K11" s="71"/>
      <c r="L11" s="46"/>
      <c r="M11" s="46"/>
      <c r="N11" s="46"/>
      <c r="O11" s="46"/>
    </row>
    <row r="12" spans="1:15" ht="9.75" customHeight="1">
      <c r="A12" s="11" t="s">
        <v>227</v>
      </c>
      <c r="B12" s="70"/>
      <c r="C12" s="69">
        <v>6323395.959999998</v>
      </c>
      <c r="D12" s="68"/>
      <c r="E12" s="64">
        <v>132443661.88999991</v>
      </c>
      <c r="G12" s="11" t="s">
        <v>226</v>
      </c>
      <c r="H12" s="67"/>
      <c r="I12" s="66">
        <v>1244517.8099999975</v>
      </c>
      <c r="J12" s="65"/>
      <c r="K12" s="64">
        <v>26039624.809999984</v>
      </c>
      <c r="L12" s="46"/>
      <c r="M12" s="46"/>
      <c r="N12" s="46"/>
      <c r="O12" s="46"/>
    </row>
    <row r="13" spans="1:15" ht="9.75" customHeight="1">
      <c r="A13" s="11" t="s">
        <v>225</v>
      </c>
      <c r="B13" s="60"/>
      <c r="C13" s="10">
        <v>558679.2200000008</v>
      </c>
      <c r="D13" s="59"/>
      <c r="E13" s="10">
        <v>11755908.250000011</v>
      </c>
      <c r="G13" s="11" t="s">
        <v>224</v>
      </c>
      <c r="I13" s="10">
        <v>274291.1199999997</v>
      </c>
      <c r="J13" s="59"/>
      <c r="K13" s="10">
        <v>5722784.54</v>
      </c>
      <c r="L13" s="46"/>
      <c r="M13" s="46"/>
      <c r="N13" s="46"/>
      <c r="O13" s="46"/>
    </row>
    <row r="14" spans="1:15" ht="9.75" customHeight="1">
      <c r="A14" s="11" t="s">
        <v>223</v>
      </c>
      <c r="B14" s="60"/>
      <c r="C14" s="10">
        <v>224529.69999999995</v>
      </c>
      <c r="D14" s="59"/>
      <c r="E14" s="10">
        <v>4702003.839999999</v>
      </c>
      <c r="G14" s="11" t="s">
        <v>222</v>
      </c>
      <c r="I14" s="10">
        <v>698193.69</v>
      </c>
      <c r="J14" s="59"/>
      <c r="K14" s="10">
        <v>14639581.260000004</v>
      </c>
      <c r="L14" s="46"/>
      <c r="M14" s="46"/>
      <c r="N14" s="46"/>
      <c r="O14" s="46"/>
    </row>
    <row r="15" spans="1:15" ht="9.75" customHeight="1">
      <c r="A15" s="11" t="s">
        <v>221</v>
      </c>
      <c r="B15" s="60"/>
      <c r="C15" s="10">
        <v>435320.39000000065</v>
      </c>
      <c r="D15" s="59"/>
      <c r="E15" s="10">
        <v>9023173.810000006</v>
      </c>
      <c r="G15" s="11" t="s">
        <v>220</v>
      </c>
      <c r="I15" s="10">
        <v>1030867.9299999984</v>
      </c>
      <c r="J15" s="59"/>
      <c r="K15" s="10">
        <v>21573664.339999955</v>
      </c>
      <c r="L15" s="46"/>
      <c r="M15" s="46"/>
      <c r="N15" s="46"/>
      <c r="O15" s="46"/>
    </row>
    <row r="16" spans="1:15" ht="9.75" customHeight="1">
      <c r="A16" s="11" t="s">
        <v>219</v>
      </c>
      <c r="B16" s="60"/>
      <c r="C16" s="10">
        <v>678409.8999999986</v>
      </c>
      <c r="D16" s="59"/>
      <c r="E16" s="10">
        <v>14190848.320000017</v>
      </c>
      <c r="G16" s="11" t="s">
        <v>218</v>
      </c>
      <c r="I16" s="10">
        <v>58379597.20999989</v>
      </c>
      <c r="J16" s="59"/>
      <c r="K16" s="10">
        <v>1224805089.730001</v>
      </c>
      <c r="L16" s="46"/>
      <c r="M16" s="46"/>
      <c r="N16" s="46"/>
      <c r="O16" s="46"/>
    </row>
    <row r="17" spans="1:15" ht="9.75" customHeight="1">
      <c r="A17" s="11" t="s">
        <v>217</v>
      </c>
      <c r="B17" s="60"/>
      <c r="C17" s="10">
        <v>529252.6100000002</v>
      </c>
      <c r="D17" s="59"/>
      <c r="E17" s="10">
        <v>11034208.079999993</v>
      </c>
      <c r="G17" s="11" t="s">
        <v>216</v>
      </c>
      <c r="I17" s="10">
        <v>426005.25999999983</v>
      </c>
      <c r="J17" s="59"/>
      <c r="K17" s="10">
        <v>8927811.030000001</v>
      </c>
      <c r="L17" s="46"/>
      <c r="M17" s="46"/>
      <c r="N17" s="46"/>
      <c r="O17" s="46"/>
    </row>
    <row r="18" spans="1:15" ht="9.75" customHeight="1">
      <c r="A18" s="11" t="s">
        <v>215</v>
      </c>
      <c r="B18" s="60"/>
      <c r="C18" s="10">
        <v>1542757.5000000005</v>
      </c>
      <c r="D18" s="59"/>
      <c r="E18" s="10">
        <v>32523216.03999998</v>
      </c>
      <c r="G18" s="11" t="s">
        <v>214</v>
      </c>
      <c r="I18" s="10">
        <v>534638.8999999994</v>
      </c>
      <c r="J18" s="59"/>
      <c r="K18" s="10">
        <v>11212534.679999987</v>
      </c>
      <c r="L18" s="46"/>
      <c r="M18" s="46"/>
      <c r="N18" s="46"/>
      <c r="O18" s="46"/>
    </row>
    <row r="19" spans="1:15" ht="9.75" customHeight="1">
      <c r="A19" s="11" t="s">
        <v>213</v>
      </c>
      <c r="B19" s="60"/>
      <c r="C19" s="10">
        <v>285060.46000000054</v>
      </c>
      <c r="D19" s="59"/>
      <c r="E19" s="10">
        <v>5869507.590000006</v>
      </c>
      <c r="G19" s="11" t="s">
        <v>212</v>
      </c>
      <c r="I19" s="10">
        <v>3751194.850000011</v>
      </c>
      <c r="J19" s="59"/>
      <c r="K19" s="10">
        <v>78700114.99000002</v>
      </c>
      <c r="L19" s="46"/>
      <c r="M19" s="46"/>
      <c r="N19" s="46"/>
      <c r="O19" s="46"/>
    </row>
    <row r="20" spans="1:15" ht="9.75" customHeight="1">
      <c r="A20" s="11" t="s">
        <v>211</v>
      </c>
      <c r="B20" s="60"/>
      <c r="C20" s="10">
        <v>678180.900000001</v>
      </c>
      <c r="D20" s="59"/>
      <c r="E20" s="10">
        <v>14271741.539999984</v>
      </c>
      <c r="G20" s="11" t="s">
        <v>210</v>
      </c>
      <c r="I20" s="10">
        <v>3437523.3200000045</v>
      </c>
      <c r="J20" s="59"/>
      <c r="K20" s="10">
        <v>72518335.91999991</v>
      </c>
      <c r="L20" s="46"/>
      <c r="M20" s="46"/>
      <c r="N20" s="46"/>
      <c r="O20" s="46"/>
    </row>
    <row r="21" spans="1:15" ht="9.75" customHeight="1">
      <c r="A21" s="11" t="s">
        <v>209</v>
      </c>
      <c r="B21" s="60"/>
      <c r="C21" s="10">
        <v>4128813.4700000067</v>
      </c>
      <c r="D21" s="59"/>
      <c r="E21" s="10">
        <v>86557202.9000001</v>
      </c>
      <c r="G21" s="11" t="s">
        <v>208</v>
      </c>
      <c r="I21" s="10">
        <v>12745925.779999973</v>
      </c>
      <c r="J21" s="59"/>
      <c r="K21" s="10">
        <v>267120748.06999987</v>
      </c>
      <c r="L21" s="46"/>
      <c r="M21" s="46"/>
      <c r="N21" s="46"/>
      <c r="O21" s="46"/>
    </row>
    <row r="22" spans="1:15" ht="6" customHeight="1">
      <c r="A22" s="11"/>
      <c r="B22" s="60"/>
      <c r="C22" s="10"/>
      <c r="D22" s="59"/>
      <c r="E22" s="10"/>
      <c r="G22" s="11"/>
      <c r="I22" s="10"/>
      <c r="J22" s="59"/>
      <c r="K22" s="10"/>
      <c r="L22" s="46"/>
      <c r="M22" s="46"/>
      <c r="N22" s="46"/>
      <c r="O22" s="46"/>
    </row>
    <row r="23" spans="1:15" ht="9.75" customHeight="1">
      <c r="A23" s="11" t="s">
        <v>207</v>
      </c>
      <c r="B23" s="60"/>
      <c r="C23" s="10">
        <v>13113809.669999996</v>
      </c>
      <c r="D23" s="59"/>
      <c r="E23" s="10">
        <v>274974809.46000075</v>
      </c>
      <c r="G23" s="11" t="s">
        <v>206</v>
      </c>
      <c r="I23" s="10">
        <v>272943.5499999998</v>
      </c>
      <c r="J23" s="59"/>
      <c r="K23" s="10">
        <v>5818570.78</v>
      </c>
      <c r="L23" s="46"/>
      <c r="M23" s="46"/>
      <c r="N23" s="46"/>
      <c r="O23" s="46"/>
    </row>
    <row r="24" spans="1:15" ht="9.75" customHeight="1">
      <c r="A24" s="11" t="s">
        <v>205</v>
      </c>
      <c r="B24" s="60"/>
      <c r="C24" s="10">
        <v>1970560.6099999999</v>
      </c>
      <c r="D24" s="59"/>
      <c r="E24" s="10">
        <v>41510796.169999994</v>
      </c>
      <c r="G24" s="11" t="s">
        <v>204</v>
      </c>
      <c r="I24" s="10">
        <v>7362391.3399999915</v>
      </c>
      <c r="J24" s="59"/>
      <c r="K24" s="10">
        <v>154627871.50000012</v>
      </c>
      <c r="L24" s="46"/>
      <c r="M24" s="46"/>
      <c r="N24" s="46"/>
      <c r="O24" s="46"/>
    </row>
    <row r="25" spans="1:15" ht="9.75" customHeight="1">
      <c r="A25" s="11" t="s">
        <v>203</v>
      </c>
      <c r="B25" s="60"/>
      <c r="C25" s="10">
        <v>9328523.670000024</v>
      </c>
      <c r="D25" s="59"/>
      <c r="E25" s="10">
        <v>196351744.18000036</v>
      </c>
      <c r="G25" s="11" t="s">
        <v>202</v>
      </c>
      <c r="I25" s="10">
        <v>4459990.900000003</v>
      </c>
      <c r="J25" s="59"/>
      <c r="K25" s="10">
        <v>93179840.93000011</v>
      </c>
      <c r="L25" s="46"/>
      <c r="M25" s="46"/>
      <c r="N25" s="46"/>
      <c r="O25" s="46"/>
    </row>
    <row r="26" spans="1:15" ht="9.75" customHeight="1">
      <c r="A26" s="11" t="s">
        <v>201</v>
      </c>
      <c r="B26" s="60"/>
      <c r="C26" s="10">
        <v>1925291.4600000007</v>
      </c>
      <c r="D26" s="59"/>
      <c r="E26" s="10">
        <v>40494187.81000003</v>
      </c>
      <c r="G26" s="11" t="s">
        <v>200</v>
      </c>
      <c r="I26" s="10">
        <v>264344.0299999998</v>
      </c>
      <c r="J26" s="59"/>
      <c r="K26" s="10">
        <v>5583193.340000006</v>
      </c>
      <c r="L26" s="46"/>
      <c r="M26" s="46"/>
      <c r="N26" s="46"/>
      <c r="O26" s="46"/>
    </row>
    <row r="27" spans="1:15" ht="9.75" customHeight="1">
      <c r="A27" s="11" t="s">
        <v>199</v>
      </c>
      <c r="B27" s="60"/>
      <c r="C27" s="10">
        <v>190878.44999999992</v>
      </c>
      <c r="D27" s="59"/>
      <c r="E27" s="10">
        <v>4007287.8900000025</v>
      </c>
      <c r="G27" s="11" t="s">
        <v>198</v>
      </c>
      <c r="I27" s="10">
        <v>1602102.3200000012</v>
      </c>
      <c r="J27" s="59"/>
      <c r="K27" s="10">
        <v>33501882.179999962</v>
      </c>
      <c r="L27" s="46"/>
      <c r="M27" s="46"/>
      <c r="N27" s="46"/>
      <c r="O27" s="46"/>
    </row>
    <row r="28" spans="1:15" ht="9.75" customHeight="1">
      <c r="A28" s="11" t="s">
        <v>197</v>
      </c>
      <c r="B28" s="60"/>
      <c r="C28" s="10">
        <v>3233373.29999999</v>
      </c>
      <c r="D28" s="59"/>
      <c r="E28" s="10">
        <v>67523449.45000006</v>
      </c>
      <c r="G28" s="11" t="s">
        <v>196</v>
      </c>
      <c r="I28" s="10">
        <v>1126813.8300000012</v>
      </c>
      <c r="J28" s="59"/>
      <c r="K28" s="10">
        <v>23534135.57000002</v>
      </c>
      <c r="L28" s="46"/>
      <c r="M28" s="46"/>
      <c r="N28" s="46"/>
      <c r="O28" s="46"/>
    </row>
    <row r="29" spans="1:15" ht="9.75" customHeight="1">
      <c r="A29" s="11" t="s">
        <v>195</v>
      </c>
      <c r="B29" s="60"/>
      <c r="C29" s="10">
        <v>176918.14000000007</v>
      </c>
      <c r="D29" s="59"/>
      <c r="E29" s="10">
        <v>3646611.7300000032</v>
      </c>
      <c r="G29" s="11" t="s">
        <v>194</v>
      </c>
      <c r="I29" s="10">
        <v>146268.68999999997</v>
      </c>
      <c r="J29" s="59"/>
      <c r="K29" s="10">
        <v>3067953.379999997</v>
      </c>
      <c r="L29" s="46"/>
      <c r="M29" s="46"/>
      <c r="N29" s="46"/>
      <c r="O29" s="46"/>
    </row>
    <row r="30" spans="1:15" ht="9.75" customHeight="1">
      <c r="A30" s="11" t="s">
        <v>193</v>
      </c>
      <c r="B30" s="60"/>
      <c r="C30" s="10">
        <v>6971609.009999985</v>
      </c>
      <c r="D30" s="59"/>
      <c r="E30" s="10">
        <v>147345883.13999954</v>
      </c>
      <c r="G30" s="11" t="s">
        <v>192</v>
      </c>
      <c r="I30" s="10">
        <v>1018576.9799999995</v>
      </c>
      <c r="J30" s="59"/>
      <c r="K30" s="10">
        <v>21533621.379999984</v>
      </c>
      <c r="L30" s="46"/>
      <c r="M30" s="46"/>
      <c r="N30" s="46"/>
      <c r="O30" s="46"/>
    </row>
    <row r="31" spans="1:15" ht="9.75" customHeight="1">
      <c r="A31" s="11" t="s">
        <v>191</v>
      </c>
      <c r="B31" s="60"/>
      <c r="C31" s="10">
        <v>1459778.9000000004</v>
      </c>
      <c r="D31" s="59"/>
      <c r="E31" s="10">
        <v>30611475.589999925</v>
      </c>
      <c r="G31" s="11" t="s">
        <v>190</v>
      </c>
      <c r="I31" s="10">
        <v>7035262.67999998</v>
      </c>
      <c r="J31" s="59"/>
      <c r="K31" s="10">
        <v>148037605.70999956</v>
      </c>
      <c r="L31" s="46"/>
      <c r="M31" s="46"/>
      <c r="N31" s="46"/>
      <c r="O31" s="46"/>
    </row>
    <row r="32" spans="1:15" ht="9.75" customHeight="1">
      <c r="A32" s="11" t="s">
        <v>189</v>
      </c>
      <c r="B32" s="60"/>
      <c r="C32" s="10">
        <v>850524.0899999992</v>
      </c>
      <c r="D32" s="59"/>
      <c r="E32" s="10">
        <v>17734938.130000003</v>
      </c>
      <c r="G32" s="11" t="s">
        <v>188</v>
      </c>
      <c r="I32" s="10">
        <v>337505.21000000025</v>
      </c>
      <c r="J32" s="59"/>
      <c r="K32" s="10">
        <v>7020465.789999998</v>
      </c>
      <c r="L32" s="46"/>
      <c r="M32" s="46"/>
      <c r="N32" s="46"/>
      <c r="O32" s="46"/>
    </row>
    <row r="33" spans="3:15" ht="6" customHeight="1">
      <c r="C33" s="10"/>
      <c r="D33" s="59"/>
      <c r="E33" s="10"/>
      <c r="I33" s="10"/>
      <c r="J33" s="59"/>
      <c r="K33" s="10"/>
      <c r="L33" s="46"/>
      <c r="M33" s="46"/>
      <c r="N33" s="46"/>
      <c r="O33" s="46"/>
    </row>
    <row r="34" spans="1:15" ht="9.75" customHeight="1">
      <c r="A34" s="11" t="s">
        <v>187</v>
      </c>
      <c r="B34" s="60"/>
      <c r="C34" s="10">
        <v>349840.98000000016</v>
      </c>
      <c r="D34" s="59"/>
      <c r="E34" s="10">
        <v>7214947.75</v>
      </c>
      <c r="G34" s="11" t="s">
        <v>186</v>
      </c>
      <c r="I34" s="10">
        <v>3412569.6700000013</v>
      </c>
      <c r="J34" s="59"/>
      <c r="K34" s="10">
        <v>71442556.5899999</v>
      </c>
      <c r="L34" s="46"/>
      <c r="M34" s="46"/>
      <c r="N34" s="46"/>
      <c r="O34" s="46"/>
    </row>
    <row r="35" spans="1:15" ht="9.75" customHeight="1">
      <c r="A35" s="11" t="s">
        <v>185</v>
      </c>
      <c r="B35" s="60"/>
      <c r="C35" s="10">
        <v>221754.68999999992</v>
      </c>
      <c r="D35" s="59"/>
      <c r="E35" s="10">
        <v>4499404.279999999</v>
      </c>
      <c r="G35" s="11" t="s">
        <v>184</v>
      </c>
      <c r="I35" s="10">
        <v>1123001.6200000024</v>
      </c>
      <c r="J35" s="59"/>
      <c r="K35" s="10">
        <v>23617749.279999938</v>
      </c>
      <c r="L35" s="46"/>
      <c r="M35" s="46"/>
      <c r="N35" s="46"/>
      <c r="O35" s="46"/>
    </row>
    <row r="36" spans="1:15" ht="9.75" customHeight="1">
      <c r="A36" s="11" t="s">
        <v>183</v>
      </c>
      <c r="B36" s="60"/>
      <c r="C36" s="10">
        <v>2717141.379999995</v>
      </c>
      <c r="D36" s="59"/>
      <c r="E36" s="10">
        <v>56989033.699999996</v>
      </c>
      <c r="G36" s="11" t="s">
        <v>182</v>
      </c>
      <c r="I36" s="10">
        <v>3136179.420000004</v>
      </c>
      <c r="J36" s="59"/>
      <c r="K36" s="10">
        <v>65854644.93999991</v>
      </c>
      <c r="L36" s="46"/>
      <c r="M36" s="46"/>
      <c r="N36" s="46"/>
      <c r="O36" s="46"/>
    </row>
    <row r="37" spans="1:15" ht="9.75" customHeight="1">
      <c r="A37" s="11" t="s">
        <v>181</v>
      </c>
      <c r="B37" s="60"/>
      <c r="C37" s="10">
        <v>1237649.9899999963</v>
      </c>
      <c r="D37" s="59"/>
      <c r="E37" s="10">
        <v>25818801.07999997</v>
      </c>
      <c r="G37" s="11" t="s">
        <v>180</v>
      </c>
      <c r="I37" s="10">
        <v>2301904.950000003</v>
      </c>
      <c r="J37" s="59"/>
      <c r="K37" s="10">
        <v>48165089.389999986</v>
      </c>
      <c r="L37" s="46"/>
      <c r="M37" s="46"/>
      <c r="N37" s="46"/>
      <c r="O37" s="46"/>
    </row>
    <row r="38" spans="1:15" ht="9.75" customHeight="1">
      <c r="A38" s="11" t="s">
        <v>179</v>
      </c>
      <c r="B38" s="60"/>
      <c r="C38" s="10">
        <v>3330835.439999997</v>
      </c>
      <c r="D38" s="59"/>
      <c r="E38" s="10">
        <v>69983084.08999981</v>
      </c>
      <c r="G38" s="11" t="s">
        <v>178</v>
      </c>
      <c r="I38" s="10">
        <v>3631188.9900000026</v>
      </c>
      <c r="J38" s="59"/>
      <c r="K38" s="10">
        <v>76842822.2</v>
      </c>
      <c r="L38" s="46"/>
      <c r="M38" s="46"/>
      <c r="N38" s="46"/>
      <c r="O38" s="46"/>
    </row>
    <row r="39" spans="1:15" ht="9.75" customHeight="1">
      <c r="A39" s="11" t="s">
        <v>177</v>
      </c>
      <c r="B39" s="60"/>
      <c r="C39" s="10">
        <v>13508310.90999992</v>
      </c>
      <c r="D39" s="59"/>
      <c r="E39" s="10">
        <v>283593057.2200002</v>
      </c>
      <c r="G39" s="11" t="s">
        <v>176</v>
      </c>
      <c r="I39" s="10">
        <v>1784709.0699999975</v>
      </c>
      <c r="J39" s="59"/>
      <c r="K39" s="10">
        <v>37444875.08000004</v>
      </c>
      <c r="L39" s="46"/>
      <c r="M39" s="46"/>
      <c r="N39" s="46"/>
      <c r="O39" s="46"/>
    </row>
    <row r="40" spans="1:15" ht="9.75" customHeight="1">
      <c r="A40" s="11" t="s">
        <v>175</v>
      </c>
      <c r="B40" s="60"/>
      <c r="C40" s="10">
        <v>908090.74</v>
      </c>
      <c r="D40" s="59"/>
      <c r="E40" s="10">
        <v>18672005.090000004</v>
      </c>
      <c r="G40" s="11" t="s">
        <v>174</v>
      </c>
      <c r="I40" s="10">
        <v>1419814.1900000034</v>
      </c>
      <c r="J40" s="59"/>
      <c r="K40" s="10">
        <v>29432268.039999977</v>
      </c>
      <c r="L40" s="46"/>
      <c r="M40" s="46"/>
      <c r="N40" s="46"/>
      <c r="O40" s="46"/>
    </row>
    <row r="41" spans="1:15" ht="9.75" customHeight="1">
      <c r="A41" s="11" t="s">
        <v>173</v>
      </c>
      <c r="B41" s="60"/>
      <c r="C41" s="10">
        <v>3994946.460000003</v>
      </c>
      <c r="D41" s="59"/>
      <c r="E41" s="10">
        <v>83968656.36000007</v>
      </c>
      <c r="G41" s="11" t="s">
        <v>172</v>
      </c>
      <c r="I41" s="10">
        <v>955305.1700000013</v>
      </c>
      <c r="J41" s="59"/>
      <c r="K41" s="10">
        <v>20364887.690000005</v>
      </c>
      <c r="L41" s="46"/>
      <c r="M41" s="46"/>
      <c r="N41" s="46"/>
      <c r="O41" s="46"/>
    </row>
    <row r="42" spans="1:15" ht="9.75" customHeight="1">
      <c r="A42" s="11" t="s">
        <v>171</v>
      </c>
      <c r="B42" s="60"/>
      <c r="C42" s="10">
        <v>3844795.39999999</v>
      </c>
      <c r="D42" s="59"/>
      <c r="E42" s="10">
        <v>80509461.87000021</v>
      </c>
      <c r="G42" s="11" t="s">
        <v>170</v>
      </c>
      <c r="I42" s="10">
        <v>1669511.0099999965</v>
      </c>
      <c r="J42" s="59"/>
      <c r="K42" s="10">
        <v>34989271.98999997</v>
      </c>
      <c r="L42" s="46"/>
      <c r="M42" s="46"/>
      <c r="N42" s="46"/>
      <c r="O42" s="46"/>
    </row>
    <row r="43" spans="1:15" ht="9.75" customHeight="1">
      <c r="A43" s="11" t="s">
        <v>169</v>
      </c>
      <c r="B43" s="60"/>
      <c r="C43" s="10">
        <v>910937.0499999995</v>
      </c>
      <c r="D43" s="59"/>
      <c r="E43" s="10">
        <v>19086159.429999996</v>
      </c>
      <c r="G43" s="11" t="s">
        <v>168</v>
      </c>
      <c r="I43" s="10">
        <v>623362.7000000009</v>
      </c>
      <c r="J43" s="59"/>
      <c r="K43" s="10">
        <v>13074013.840000011</v>
      </c>
      <c r="L43" s="46"/>
      <c r="M43" s="46"/>
      <c r="N43" s="46"/>
      <c r="O43" s="46"/>
    </row>
    <row r="44" spans="1:15" ht="6" customHeight="1">
      <c r="A44" s="11"/>
      <c r="B44" s="60"/>
      <c r="C44" s="10"/>
      <c r="D44" s="59"/>
      <c r="E44" s="10"/>
      <c r="G44" s="11"/>
      <c r="I44" s="10"/>
      <c r="J44" s="59"/>
      <c r="K44" s="10"/>
      <c r="L44" s="46"/>
      <c r="M44" s="46"/>
      <c r="N44" s="46"/>
      <c r="O44" s="46"/>
    </row>
    <row r="45" spans="1:15" ht="9.75" customHeight="1">
      <c r="A45" s="11" t="s">
        <v>167</v>
      </c>
      <c r="B45" s="60"/>
      <c r="C45" s="10">
        <v>1250148.5600000026</v>
      </c>
      <c r="D45" s="59"/>
      <c r="E45" s="10">
        <v>26229285.79000004</v>
      </c>
      <c r="G45" s="11" t="s">
        <v>166</v>
      </c>
      <c r="I45" s="10">
        <v>2742854.9699999997</v>
      </c>
      <c r="J45" s="59"/>
      <c r="K45" s="10">
        <v>57590948.56</v>
      </c>
      <c r="L45" s="46"/>
      <c r="M45" s="46"/>
      <c r="N45" s="46"/>
      <c r="O45" s="46"/>
    </row>
    <row r="46" spans="1:15" ht="9.75" customHeight="1">
      <c r="A46" s="11" t="s">
        <v>165</v>
      </c>
      <c r="B46" s="60"/>
      <c r="C46" s="10">
        <v>19135942.120000016</v>
      </c>
      <c r="D46" s="59"/>
      <c r="E46" s="10">
        <v>400739550.8700008</v>
      </c>
      <c r="G46" s="11" t="s">
        <v>164</v>
      </c>
      <c r="I46" s="10">
        <v>323968.44999999995</v>
      </c>
      <c r="J46" s="59"/>
      <c r="K46" s="10">
        <v>6814519.389999995</v>
      </c>
      <c r="L46" s="46"/>
      <c r="M46" s="46"/>
      <c r="N46" s="46"/>
      <c r="O46" s="46"/>
    </row>
    <row r="47" spans="1:15" ht="9.75" customHeight="1">
      <c r="A47" s="11" t="s">
        <v>163</v>
      </c>
      <c r="B47" s="60"/>
      <c r="C47" s="10">
        <v>1214714.9599999972</v>
      </c>
      <c r="D47" s="59"/>
      <c r="E47" s="10">
        <v>25482341.71999998</v>
      </c>
      <c r="G47" s="11" t="s">
        <v>162</v>
      </c>
      <c r="I47" s="10">
        <v>865426.4900000013</v>
      </c>
      <c r="J47" s="59"/>
      <c r="K47" s="10">
        <v>18096311.760000024</v>
      </c>
      <c r="L47" s="46"/>
      <c r="M47" s="46"/>
      <c r="N47" s="46"/>
      <c r="O47" s="46"/>
    </row>
    <row r="48" spans="1:15" ht="9.75" customHeight="1">
      <c r="A48" s="11" t="s">
        <v>161</v>
      </c>
      <c r="B48" s="60"/>
      <c r="C48" s="10">
        <v>15667404.21000006</v>
      </c>
      <c r="D48" s="59"/>
      <c r="E48" s="10">
        <v>328265664.9699996</v>
      </c>
      <c r="G48" s="11" t="s">
        <v>160</v>
      </c>
      <c r="I48" s="10">
        <v>77896.10000000006</v>
      </c>
      <c r="J48" s="59"/>
      <c r="K48" s="10">
        <v>1622819.3499999992</v>
      </c>
      <c r="L48" s="46"/>
      <c r="M48" s="46"/>
      <c r="N48" s="46"/>
      <c r="O48" s="46"/>
    </row>
    <row r="49" spans="1:15" ht="9.75" customHeight="1">
      <c r="A49" s="11" t="s">
        <v>159</v>
      </c>
      <c r="B49" s="60"/>
      <c r="C49" s="10">
        <v>1082999.26</v>
      </c>
      <c r="D49" s="59"/>
      <c r="E49" s="10">
        <v>22661699.94999998</v>
      </c>
      <c r="G49" s="11" t="s">
        <v>158</v>
      </c>
      <c r="I49" s="10">
        <v>5091235.790000005</v>
      </c>
      <c r="J49" s="59"/>
      <c r="K49" s="10">
        <v>106789483.19000007</v>
      </c>
      <c r="L49" s="46"/>
      <c r="M49" s="46"/>
      <c r="N49" s="46"/>
      <c r="O49" s="46"/>
    </row>
    <row r="50" spans="1:15" ht="9.75" customHeight="1">
      <c r="A50" s="11" t="s">
        <v>157</v>
      </c>
      <c r="B50" s="60"/>
      <c r="C50" s="10">
        <v>5941796.460000012</v>
      </c>
      <c r="D50" s="59"/>
      <c r="E50" s="10">
        <v>124641895.0499997</v>
      </c>
      <c r="G50" s="11" t="s">
        <v>156</v>
      </c>
      <c r="I50" s="10">
        <v>1401415.2000000014</v>
      </c>
      <c r="J50" s="59"/>
      <c r="K50" s="10">
        <v>29692234.350000013</v>
      </c>
      <c r="L50" s="46"/>
      <c r="M50" s="46"/>
      <c r="N50" s="46"/>
      <c r="O50" s="46"/>
    </row>
    <row r="51" spans="1:15" ht="9.75" customHeight="1">
      <c r="A51" s="11" t="s">
        <v>155</v>
      </c>
      <c r="B51" s="60"/>
      <c r="C51" s="10">
        <v>122609.09999999999</v>
      </c>
      <c r="D51" s="59"/>
      <c r="E51" s="10">
        <v>2557859.2400000007</v>
      </c>
      <c r="G51" s="11" t="s">
        <v>154</v>
      </c>
      <c r="I51" s="10">
        <v>43021469.65000015</v>
      </c>
      <c r="J51" s="59"/>
      <c r="K51" s="10">
        <v>900780141.7300022</v>
      </c>
      <c r="L51" s="46"/>
      <c r="M51" s="46"/>
      <c r="N51" s="46"/>
      <c r="O51" s="46"/>
    </row>
    <row r="52" spans="1:15" ht="9.75" customHeight="1">
      <c r="A52" s="11" t="s">
        <v>153</v>
      </c>
      <c r="B52" s="60"/>
      <c r="C52" s="10">
        <v>196073.41999999984</v>
      </c>
      <c r="D52" s="59"/>
      <c r="E52" s="10">
        <v>4111398.1500000046</v>
      </c>
      <c r="G52" s="11" t="s">
        <v>152</v>
      </c>
      <c r="I52" s="10">
        <v>294425.4599999998</v>
      </c>
      <c r="J52" s="59"/>
      <c r="K52" s="10">
        <v>6167098.300000007</v>
      </c>
      <c r="L52" s="46"/>
      <c r="M52" s="46"/>
      <c r="N52" s="46"/>
      <c r="O52" s="46"/>
    </row>
    <row r="53" spans="1:15" ht="9.75" customHeight="1">
      <c r="A53" s="11" t="s">
        <v>151</v>
      </c>
      <c r="B53" s="60"/>
      <c r="C53" s="10">
        <v>949077.5400000012</v>
      </c>
      <c r="D53" s="59"/>
      <c r="E53" s="10">
        <v>19844234.649999958</v>
      </c>
      <c r="G53" s="11" t="s">
        <v>150</v>
      </c>
      <c r="I53" s="10">
        <v>267186.56000000006</v>
      </c>
      <c r="J53" s="59"/>
      <c r="K53" s="10">
        <v>5569261.870000009</v>
      </c>
      <c r="L53" s="46"/>
      <c r="M53" s="46"/>
      <c r="N53" s="46"/>
      <c r="O53" s="46"/>
    </row>
    <row r="54" spans="1:15" ht="9.75" customHeight="1">
      <c r="A54" s="11" t="s">
        <v>149</v>
      </c>
      <c r="B54" s="60"/>
      <c r="C54" s="10">
        <v>268084.27999999974</v>
      </c>
      <c r="D54" s="59"/>
      <c r="E54" s="10">
        <v>5631633.62</v>
      </c>
      <c r="G54" s="11" t="s">
        <v>148</v>
      </c>
      <c r="I54" s="10">
        <v>2124729.82</v>
      </c>
      <c r="J54" s="59"/>
      <c r="K54" s="10">
        <v>44580112.96</v>
      </c>
      <c r="L54" s="46"/>
      <c r="M54" s="46"/>
      <c r="N54" s="46"/>
      <c r="O54" s="46"/>
    </row>
    <row r="55" spans="1:15" ht="6" customHeight="1">
      <c r="A55" s="11"/>
      <c r="B55" s="60"/>
      <c r="C55" s="10"/>
      <c r="D55" s="59"/>
      <c r="E55" s="10"/>
      <c r="G55" s="11"/>
      <c r="I55" s="10"/>
      <c r="J55" s="59"/>
      <c r="K55" s="10"/>
      <c r="L55" s="46"/>
      <c r="M55" s="46"/>
      <c r="N55" s="46"/>
      <c r="O55" s="46"/>
    </row>
    <row r="56" spans="1:15" ht="9.75" customHeight="1">
      <c r="A56" s="11" t="s">
        <v>147</v>
      </c>
      <c r="B56" s="60"/>
      <c r="C56" s="10">
        <v>22230434.190000087</v>
      </c>
      <c r="D56" s="59"/>
      <c r="E56" s="10">
        <v>465956186.97000206</v>
      </c>
      <c r="G56" s="11" t="s">
        <v>146</v>
      </c>
      <c r="I56" s="10">
        <v>3806232.8000000054</v>
      </c>
      <c r="J56" s="59"/>
      <c r="K56" s="10">
        <v>80102927.06999981</v>
      </c>
      <c r="L56" s="46"/>
      <c r="M56" s="46"/>
      <c r="N56" s="46"/>
      <c r="O56" s="46"/>
    </row>
    <row r="57" spans="1:15" ht="9.75" customHeight="1">
      <c r="A57" s="11" t="s">
        <v>145</v>
      </c>
      <c r="B57" s="60"/>
      <c r="C57" s="10">
        <v>1520829.7</v>
      </c>
      <c r="D57" s="59"/>
      <c r="E57" s="10">
        <v>31946217.67</v>
      </c>
      <c r="G57" s="11" t="s">
        <v>144</v>
      </c>
      <c r="I57" s="10">
        <v>1805857.8099999998</v>
      </c>
      <c r="J57" s="59"/>
      <c r="K57" s="10">
        <v>37787102.52000007</v>
      </c>
      <c r="L57" s="46"/>
      <c r="M57" s="46"/>
      <c r="N57" s="46"/>
      <c r="O57" s="46"/>
    </row>
    <row r="58" spans="1:15" ht="9.75" customHeight="1">
      <c r="A58" s="11" t="s">
        <v>143</v>
      </c>
      <c r="B58" s="60"/>
      <c r="C58" s="10">
        <v>2128836.019999997</v>
      </c>
      <c r="D58" s="59"/>
      <c r="E58" s="10">
        <v>45259037.46999996</v>
      </c>
      <c r="G58" s="11" t="s">
        <v>142</v>
      </c>
      <c r="I58" s="10">
        <v>3132269.23</v>
      </c>
      <c r="J58" s="59"/>
      <c r="K58" s="10">
        <v>65582623.039999835</v>
      </c>
      <c r="L58" s="46"/>
      <c r="M58" s="46"/>
      <c r="N58" s="46"/>
      <c r="O58" s="46"/>
    </row>
    <row r="59" spans="1:15" ht="9.75" customHeight="1">
      <c r="A59" s="11" t="s">
        <v>141</v>
      </c>
      <c r="B59" s="60"/>
      <c r="C59" s="10">
        <v>1942537.4299999995</v>
      </c>
      <c r="D59" s="59"/>
      <c r="E59" s="10">
        <v>40494731.92999997</v>
      </c>
      <c r="G59" s="11" t="s">
        <v>140</v>
      </c>
      <c r="I59" s="10">
        <v>601817.0899999995</v>
      </c>
      <c r="J59" s="59"/>
      <c r="K59" s="10">
        <v>12571806.529999986</v>
      </c>
      <c r="L59" s="46"/>
      <c r="M59" s="46"/>
      <c r="N59" s="46"/>
      <c r="O59" s="46"/>
    </row>
    <row r="60" spans="1:15" ht="9.75" customHeight="1">
      <c r="A60" s="11" t="s">
        <v>139</v>
      </c>
      <c r="B60" s="60"/>
      <c r="C60" s="10">
        <v>3064057.550000005</v>
      </c>
      <c r="D60" s="59"/>
      <c r="E60" s="10">
        <v>64150750.50999992</v>
      </c>
      <c r="G60" s="11" t="s">
        <v>138</v>
      </c>
      <c r="I60" s="10">
        <v>356222.23999999964</v>
      </c>
      <c r="J60" s="59"/>
      <c r="K60" s="10">
        <v>7431550.369999997</v>
      </c>
      <c r="L60" s="46"/>
      <c r="M60" s="46"/>
      <c r="N60" s="46"/>
      <c r="O60" s="46"/>
    </row>
    <row r="61" spans="1:15" ht="9.75" customHeight="1">
      <c r="A61" s="11" t="s">
        <v>137</v>
      </c>
      <c r="B61" s="60"/>
      <c r="C61" s="10">
        <v>730045.3299999998</v>
      </c>
      <c r="D61" s="59"/>
      <c r="E61" s="10">
        <v>15284180.579999974</v>
      </c>
      <c r="G61" s="11" t="s">
        <v>136</v>
      </c>
      <c r="I61" s="10">
        <v>27258802.79999998</v>
      </c>
      <c r="J61" s="59"/>
      <c r="K61" s="10">
        <v>579094530.8199964</v>
      </c>
      <c r="L61" s="46"/>
      <c r="M61" s="46"/>
      <c r="N61" s="46"/>
      <c r="O61" s="46"/>
    </row>
    <row r="62" spans="1:15" ht="9.75" customHeight="1">
      <c r="A62" s="11" t="s">
        <v>135</v>
      </c>
      <c r="B62" s="60"/>
      <c r="C62" s="10">
        <v>564427.0100000002</v>
      </c>
      <c r="D62" s="59"/>
      <c r="E62" s="10">
        <v>11816206.460000021</v>
      </c>
      <c r="G62" s="11" t="s">
        <v>134</v>
      </c>
      <c r="I62" s="10"/>
      <c r="J62" s="59"/>
      <c r="K62" s="10"/>
      <c r="L62" s="46"/>
      <c r="M62" s="46"/>
      <c r="N62" s="46"/>
      <c r="O62" s="46"/>
    </row>
    <row r="63" spans="1:15" ht="9.75" customHeight="1">
      <c r="A63" s="11" t="s">
        <v>133</v>
      </c>
      <c r="B63" s="60"/>
      <c r="C63" s="10">
        <v>192536.7700000002</v>
      </c>
      <c r="D63" s="59"/>
      <c r="E63" s="10">
        <v>3986152.18</v>
      </c>
      <c r="G63" s="5" t="s">
        <v>132</v>
      </c>
      <c r="I63" s="10">
        <v>69222939.55</v>
      </c>
      <c r="J63" s="59"/>
      <c r="K63" s="10">
        <v>0</v>
      </c>
      <c r="L63" s="46"/>
      <c r="M63" s="46"/>
      <c r="N63" s="46"/>
      <c r="O63" s="46"/>
    </row>
    <row r="64" spans="1:15" ht="9.75" customHeight="1">
      <c r="A64" s="11" t="s">
        <v>131</v>
      </c>
      <c r="B64" s="60"/>
      <c r="C64" s="10">
        <v>6448015.020000032</v>
      </c>
      <c r="D64" s="59"/>
      <c r="E64" s="10">
        <v>135613077.41999987</v>
      </c>
      <c r="G64" s="11" t="s">
        <v>130</v>
      </c>
      <c r="I64" s="10">
        <v>3930170.8</v>
      </c>
      <c r="J64" s="59"/>
      <c r="K64" s="63">
        <v>0</v>
      </c>
      <c r="L64" s="46"/>
      <c r="M64" s="46"/>
      <c r="N64" s="46"/>
      <c r="O64" s="46"/>
    </row>
    <row r="65" spans="1:15" ht="9.75" customHeight="1">
      <c r="A65" s="11" t="s">
        <v>129</v>
      </c>
      <c r="B65" s="60"/>
      <c r="C65" s="10">
        <v>1296828.990000004</v>
      </c>
      <c r="D65" s="59"/>
      <c r="E65" s="10">
        <v>27152199.28000004</v>
      </c>
      <c r="G65" s="11"/>
      <c r="I65" s="29"/>
      <c r="J65" s="48"/>
      <c r="K65" s="29"/>
      <c r="L65" s="46"/>
      <c r="M65" s="46"/>
      <c r="N65" s="46"/>
      <c r="O65" s="46"/>
    </row>
    <row r="66" spans="1:15" ht="6" customHeight="1">
      <c r="A66" s="11"/>
      <c r="B66" s="60"/>
      <c r="C66" s="10"/>
      <c r="D66" s="59"/>
      <c r="E66" s="10"/>
      <c r="I66" s="29"/>
      <c r="J66" s="48"/>
      <c r="K66" s="29"/>
      <c r="L66" s="46"/>
      <c r="M66" s="46"/>
      <c r="N66" s="46"/>
      <c r="O66" s="46"/>
    </row>
    <row r="67" spans="1:15" ht="9.75" customHeight="1">
      <c r="A67" s="11" t="s">
        <v>128</v>
      </c>
      <c r="B67" s="60"/>
      <c r="C67" s="10">
        <v>4936285.159999986</v>
      </c>
      <c r="D67" s="59"/>
      <c r="E67" s="10">
        <v>103800917.47999996</v>
      </c>
      <c r="I67" s="29"/>
      <c r="J67" s="48"/>
      <c r="K67" s="29"/>
      <c r="L67" s="46"/>
      <c r="M67" s="46"/>
      <c r="N67" s="46"/>
      <c r="O67" s="46"/>
    </row>
    <row r="68" spans="1:15" ht="9.75" customHeight="1">
      <c r="A68" s="11" t="s">
        <v>127</v>
      </c>
      <c r="B68" s="60"/>
      <c r="C68" s="10">
        <v>131056.92000000001</v>
      </c>
      <c r="D68" s="59"/>
      <c r="E68" s="10">
        <v>2756964.5100000026</v>
      </c>
      <c r="I68" s="29"/>
      <c r="J68" s="48"/>
      <c r="K68" s="29"/>
      <c r="L68" s="46"/>
      <c r="M68" s="46"/>
      <c r="N68" s="46"/>
      <c r="O68" s="46"/>
    </row>
    <row r="69" spans="1:15" ht="9.75" customHeight="1">
      <c r="A69" s="11" t="s">
        <v>126</v>
      </c>
      <c r="B69" s="60"/>
      <c r="C69" s="10">
        <v>2343542.4199999967</v>
      </c>
      <c r="D69" s="59"/>
      <c r="E69" s="10">
        <v>51354928.53999997</v>
      </c>
      <c r="I69" s="61"/>
      <c r="J69" s="62"/>
      <c r="K69" s="61"/>
      <c r="L69" s="46"/>
      <c r="M69" s="46"/>
      <c r="N69" s="46"/>
      <c r="O69" s="46"/>
    </row>
    <row r="70" spans="1:15" ht="9.75" customHeight="1">
      <c r="A70" s="11" t="s">
        <v>125</v>
      </c>
      <c r="B70" s="60"/>
      <c r="C70" s="10">
        <v>1910253.5500000003</v>
      </c>
      <c r="D70" s="59"/>
      <c r="E70" s="10">
        <v>40153610.819999985</v>
      </c>
      <c r="I70" s="47"/>
      <c r="J70" s="48"/>
      <c r="K70" s="47"/>
      <c r="L70" s="46"/>
      <c r="M70" s="46"/>
      <c r="N70" s="46"/>
      <c r="O70" s="46"/>
    </row>
    <row r="71" spans="1:15" ht="9.75" customHeight="1">
      <c r="A71" s="58" t="s">
        <v>124</v>
      </c>
      <c r="B71" s="57"/>
      <c r="C71" s="55">
        <v>2013860.2</v>
      </c>
      <c r="D71" s="56"/>
      <c r="E71" s="55">
        <v>42290266.11999995</v>
      </c>
      <c r="F71" s="40"/>
      <c r="G71" s="54" t="s">
        <v>123</v>
      </c>
      <c r="H71" s="53"/>
      <c r="I71" s="52">
        <f>SUM(C12:C71)+SUM(I12:I61)+SUM(I63:I64)</f>
        <v>475443789.6200001</v>
      </c>
      <c r="J71" s="51"/>
      <c r="K71" s="50">
        <f>SUM(E12:E71)+SUM(K12:K61)</f>
        <v>8447755339.41</v>
      </c>
      <c r="L71" s="46"/>
      <c r="M71" s="46"/>
      <c r="N71" s="46"/>
      <c r="O71" s="46"/>
    </row>
    <row r="72" spans="9:15" ht="9.75" customHeight="1">
      <c r="I72" s="49"/>
      <c r="J72" s="48"/>
      <c r="K72" s="48"/>
      <c r="L72" s="46"/>
      <c r="M72" s="46"/>
      <c r="N72" s="46"/>
      <c r="O72" s="46"/>
    </row>
    <row r="73" spans="1:15" ht="11.25" customHeight="1">
      <c r="A73" s="13" t="s">
        <v>122</v>
      </c>
      <c r="L73" s="46"/>
      <c r="M73" s="46"/>
      <c r="N73" s="46"/>
      <c r="O73" s="46"/>
    </row>
    <row r="74" spans="1:15" ht="11.25" customHeight="1">
      <c r="A74" s="13" t="s">
        <v>121</v>
      </c>
      <c r="J74" s="48"/>
      <c r="L74" s="46"/>
      <c r="M74" s="46"/>
      <c r="N74" s="46"/>
      <c r="O74" s="46"/>
    </row>
    <row r="75" spans="1:15" ht="11.25" customHeight="1">
      <c r="A75" s="47" t="s">
        <v>120</v>
      </c>
      <c r="L75" s="46"/>
      <c r="M75" s="46"/>
      <c r="N75" s="46"/>
      <c r="O75" s="46"/>
    </row>
    <row r="76" spans="1:15" ht="11.25" customHeight="1">
      <c r="A76" s="5" t="s">
        <v>6</v>
      </c>
      <c r="L76" s="46"/>
      <c r="M76" s="46"/>
      <c r="N76" s="46"/>
      <c r="O76" s="46"/>
    </row>
    <row r="77" spans="1:15" ht="11.2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ht="11.2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ht="11.2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ht="11.2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ht="11.2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1:15" ht="11.2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1.2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1:15" ht="11.2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1:15" ht="11.2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1:15" ht="11.2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1:15" ht="11.2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1:15" ht="11.2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1:15" ht="11.2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1:15" ht="11.2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1:15" ht="11.2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1:15" ht="11.2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</row>
    <row r="93" spans="1:15" ht="11.2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</row>
    <row r="94" spans="1:15" ht="11.2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  <row r="95" spans="1:15" ht="11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</row>
  </sheetData>
  <sheetProtection/>
  <mergeCells count="6">
    <mergeCell ref="A8:K8"/>
    <mergeCell ref="A1:K1"/>
    <mergeCell ref="A2:K2"/>
    <mergeCell ref="A3:K3"/>
    <mergeCell ref="A4:K4"/>
    <mergeCell ref="A6:K6"/>
  </mergeCells>
  <printOptions horizontalCentered="1" verticalCentered="1"/>
  <pageMargins left="0.25" right="0.25" top="0.25" bottom="0.25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150" zoomScaleNormal="150" zoomScalePageLayoutView="0" workbookViewId="0" topLeftCell="A1">
      <selection activeCell="A1" sqref="A1:G1"/>
    </sheetView>
  </sheetViews>
  <sheetFormatPr defaultColWidth="7.00390625" defaultRowHeight="11.25" customHeight="1"/>
  <cols>
    <col min="1" max="1" width="28.7109375" style="4" customWidth="1"/>
    <col min="2" max="2" width="11.28125" style="3" customWidth="1"/>
    <col min="3" max="3" width="12.28125" style="2" customWidth="1"/>
    <col min="4" max="4" width="1.7109375" style="1" customWidth="1"/>
    <col min="5" max="5" width="28.7109375" style="1" customWidth="1"/>
    <col min="6" max="6" width="11.28125" style="2" customWidth="1"/>
    <col min="7" max="7" width="12.28125" style="2" customWidth="1"/>
    <col min="8" max="16384" width="7.00390625" style="1" customWidth="1"/>
  </cols>
  <sheetData>
    <row r="1" spans="1:7" ht="12.75" customHeight="1">
      <c r="A1" s="77" t="s">
        <v>119</v>
      </c>
      <c r="B1" s="77"/>
      <c r="C1" s="77"/>
      <c r="D1" s="77"/>
      <c r="E1" s="77"/>
      <c r="F1" s="77"/>
      <c r="G1" s="77"/>
    </row>
    <row r="2" spans="1:7" ht="6" customHeight="1">
      <c r="A2" s="45"/>
      <c r="B2" s="45"/>
      <c r="C2" s="45"/>
      <c r="D2" s="45"/>
      <c r="E2" s="45"/>
      <c r="F2" s="45"/>
      <c r="G2" s="45"/>
    </row>
    <row r="3" spans="1:7" s="44" customFormat="1" ht="12.75">
      <c r="A3" s="79" t="s">
        <v>118</v>
      </c>
      <c r="B3" s="79"/>
      <c r="C3" s="79"/>
      <c r="D3" s="79"/>
      <c r="E3" s="79"/>
      <c r="F3" s="79"/>
      <c r="G3" s="79"/>
    </row>
    <row r="4" spans="1:7" s="5" customFormat="1" ht="12.75" customHeight="1">
      <c r="A4" s="43"/>
      <c r="B4" s="41" t="s">
        <v>117</v>
      </c>
      <c r="C4" s="41" t="s">
        <v>115</v>
      </c>
      <c r="D4" s="42"/>
      <c r="E4" s="42"/>
      <c r="F4" s="41" t="s">
        <v>116</v>
      </c>
      <c r="G4" s="41" t="s">
        <v>115</v>
      </c>
    </row>
    <row r="5" spans="1:7" s="5" customFormat="1" ht="9.75" customHeight="1">
      <c r="A5" s="39" t="s">
        <v>114</v>
      </c>
      <c r="B5" s="38" t="s">
        <v>113</v>
      </c>
      <c r="C5" s="38" t="s">
        <v>112</v>
      </c>
      <c r="D5" s="40"/>
      <c r="E5" s="39" t="s">
        <v>114</v>
      </c>
      <c r="F5" s="38" t="s">
        <v>113</v>
      </c>
      <c r="G5" s="38" t="s">
        <v>112</v>
      </c>
    </row>
    <row r="6" spans="1:7" s="5" customFormat="1" ht="6" customHeight="1">
      <c r="A6" s="8"/>
      <c r="B6" s="7"/>
      <c r="C6" s="7"/>
      <c r="F6" s="7"/>
      <c r="G6" s="7"/>
    </row>
    <row r="7" spans="1:7" s="5" customFormat="1" ht="9.75" customHeight="1">
      <c r="A7" s="37" t="s">
        <v>111</v>
      </c>
      <c r="B7" s="22">
        <f>SUM(B8:B13)</f>
        <v>958539.5500000006</v>
      </c>
      <c r="C7" s="21">
        <f>SUM(C8:C13)</f>
        <v>40139340</v>
      </c>
      <c r="E7" s="25" t="s">
        <v>110</v>
      </c>
      <c r="F7" s="22">
        <f>SUM(F8:F16)</f>
        <v>46483304.24</v>
      </c>
      <c r="G7" s="21">
        <f>SUM(G8:G16)</f>
        <v>975887191.63</v>
      </c>
    </row>
    <row r="8" spans="1:7" s="5" customFormat="1" ht="9.75" customHeight="1">
      <c r="A8" s="11" t="s">
        <v>109</v>
      </c>
      <c r="B8" s="10">
        <v>180337.99999999988</v>
      </c>
      <c r="C8" s="10">
        <v>9016772</v>
      </c>
      <c r="E8" s="11" t="s">
        <v>108</v>
      </c>
      <c r="F8" s="10">
        <v>1727473.9700000014</v>
      </c>
      <c r="G8" s="31">
        <v>36166426.859999925</v>
      </c>
    </row>
    <row r="9" spans="1:7" s="5" customFormat="1" ht="9.75" customHeight="1">
      <c r="A9" s="11" t="s">
        <v>107</v>
      </c>
      <c r="B9" s="10">
        <v>662300.7400000008</v>
      </c>
      <c r="C9" s="10">
        <v>26489558</v>
      </c>
      <c r="E9" s="11" t="s">
        <v>106</v>
      </c>
      <c r="F9" s="10">
        <v>474247.50000000035</v>
      </c>
      <c r="G9" s="31">
        <v>9948278.919999996</v>
      </c>
    </row>
    <row r="10" spans="1:7" s="5" customFormat="1" ht="9.75" customHeight="1">
      <c r="A10" s="11" t="s">
        <v>105</v>
      </c>
      <c r="B10" s="10">
        <v>115815.18</v>
      </c>
      <c r="C10" s="10">
        <v>4632039</v>
      </c>
      <c r="E10" s="11" t="s">
        <v>104</v>
      </c>
      <c r="F10" s="10">
        <v>32918130.22999999</v>
      </c>
      <c r="G10" s="31">
        <v>691534873.8600001</v>
      </c>
    </row>
    <row r="11" spans="1:7" s="5" customFormat="1" ht="9.75" customHeight="1">
      <c r="A11" s="11" t="s">
        <v>103</v>
      </c>
      <c r="B11" s="10"/>
      <c r="C11" s="10"/>
      <c r="E11" s="11" t="s">
        <v>102</v>
      </c>
      <c r="F11" s="10">
        <v>763044.6199999995</v>
      </c>
      <c r="G11" s="31">
        <v>15821815.879999992</v>
      </c>
    </row>
    <row r="12" spans="1:7" s="5" customFormat="1" ht="9.75" customHeight="1">
      <c r="A12" s="11" t="s">
        <v>101</v>
      </c>
      <c r="B12" s="10"/>
      <c r="C12" s="10"/>
      <c r="E12" s="11" t="s">
        <v>100</v>
      </c>
      <c r="F12" s="10"/>
      <c r="G12" s="31"/>
    </row>
    <row r="13" spans="1:7" s="5" customFormat="1" ht="9.75" customHeight="1">
      <c r="A13" s="11" t="s">
        <v>99</v>
      </c>
      <c r="B13" s="10">
        <v>85.63</v>
      </c>
      <c r="C13" s="31">
        <v>971</v>
      </c>
      <c r="E13" s="11" t="s">
        <v>87</v>
      </c>
      <c r="F13" s="10">
        <v>8478708.43000001</v>
      </c>
      <c r="G13" s="31">
        <v>178113770.57999995</v>
      </c>
    </row>
    <row r="14" spans="1:7" s="5" customFormat="1" ht="9.75" customHeight="1">
      <c r="A14" s="8"/>
      <c r="B14" s="26"/>
      <c r="C14" s="26"/>
      <c r="E14" s="11" t="s">
        <v>98</v>
      </c>
      <c r="F14" s="10">
        <v>77685.68000000001</v>
      </c>
      <c r="G14" s="31">
        <v>1617596.4799999997</v>
      </c>
    </row>
    <row r="15" spans="1:7" s="5" customFormat="1" ht="9.75" customHeight="1">
      <c r="A15" s="23" t="s">
        <v>97</v>
      </c>
      <c r="B15" s="22">
        <f>SUM(B16:B22)</f>
        <v>16629786.709999982</v>
      </c>
      <c r="C15" s="21">
        <f>SUM(C16:C22)</f>
        <v>349129822.3300001</v>
      </c>
      <c r="E15" s="11" t="s">
        <v>96</v>
      </c>
      <c r="F15" s="10">
        <v>1220498.8100000003</v>
      </c>
      <c r="G15" s="31">
        <v>25432614.899999972</v>
      </c>
    </row>
    <row r="16" spans="1:7" s="5" customFormat="1" ht="9.75" customHeight="1">
      <c r="A16" s="11" t="s">
        <v>95</v>
      </c>
      <c r="B16" s="10">
        <v>2515570.0599999996</v>
      </c>
      <c r="C16" s="10">
        <v>52863112.779999964</v>
      </c>
      <c r="E16" s="11" t="s">
        <v>94</v>
      </c>
      <c r="F16" s="10">
        <v>823514.9999999987</v>
      </c>
      <c r="G16" s="31">
        <v>17251814.150000017</v>
      </c>
    </row>
    <row r="17" spans="1:7" s="5" customFormat="1" ht="9.75" customHeight="1">
      <c r="A17" s="11" t="s">
        <v>93</v>
      </c>
      <c r="B17" s="10">
        <v>13297723.61999998</v>
      </c>
      <c r="C17" s="10">
        <v>279226888.9400001</v>
      </c>
      <c r="E17" s="11"/>
      <c r="F17" s="36"/>
      <c r="G17" s="35"/>
    </row>
    <row r="18" spans="1:7" s="5" customFormat="1" ht="9.75" customHeight="1">
      <c r="A18" s="11" t="s">
        <v>92</v>
      </c>
      <c r="B18" s="10">
        <v>5695.71</v>
      </c>
      <c r="C18" s="10">
        <v>119907.97</v>
      </c>
      <c r="E18" s="25" t="s">
        <v>91</v>
      </c>
      <c r="F18" s="22">
        <f>SUM(F19:F41)</f>
        <v>107166616.28000003</v>
      </c>
      <c r="G18" s="21">
        <f>SUM(G19:G41)</f>
        <v>2244425701.4300137</v>
      </c>
    </row>
    <row r="19" spans="1:7" s="5" customFormat="1" ht="9.75" customHeight="1">
      <c r="A19" s="11" t="s">
        <v>90</v>
      </c>
      <c r="B19" s="10">
        <v>18418.74</v>
      </c>
      <c r="C19" s="10">
        <v>387417.98000000004</v>
      </c>
      <c r="E19" s="11" t="s">
        <v>89</v>
      </c>
      <c r="F19" s="26"/>
      <c r="G19" s="34"/>
    </row>
    <row r="20" spans="1:7" s="5" customFormat="1" ht="9.75" customHeight="1">
      <c r="A20" s="11" t="s">
        <v>88</v>
      </c>
      <c r="B20" s="10">
        <v>38159.36000000001</v>
      </c>
      <c r="C20" s="10">
        <v>775030.9400000001</v>
      </c>
      <c r="E20" s="11" t="s">
        <v>87</v>
      </c>
      <c r="F20" s="10">
        <v>1251243.270000001</v>
      </c>
      <c r="G20" s="31">
        <v>26047543.479999978</v>
      </c>
    </row>
    <row r="21" spans="1:7" s="5" customFormat="1" ht="9.75" customHeight="1">
      <c r="A21" s="11" t="s">
        <v>86</v>
      </c>
      <c r="B21" s="10">
        <v>202673.09999999998</v>
      </c>
      <c r="C21" s="10">
        <v>4256670.929999999</v>
      </c>
      <c r="E21" s="11" t="s">
        <v>85</v>
      </c>
      <c r="F21" s="10">
        <v>2065727.5400000014</v>
      </c>
      <c r="G21" s="31">
        <v>43349431.459999956</v>
      </c>
    </row>
    <row r="22" spans="1:7" s="5" customFormat="1" ht="9.75" customHeight="1">
      <c r="A22" s="11" t="s">
        <v>84</v>
      </c>
      <c r="B22" s="10">
        <v>551546.1200000001</v>
      </c>
      <c r="C22" s="10">
        <v>11500792.789999988</v>
      </c>
      <c r="E22" s="11" t="s">
        <v>83</v>
      </c>
      <c r="F22" s="10">
        <v>570115.1900000003</v>
      </c>
      <c r="G22" s="31">
        <v>11956146.589999992</v>
      </c>
    </row>
    <row r="23" spans="1:7" s="5" customFormat="1" ht="9.75" customHeight="1">
      <c r="A23" s="8"/>
      <c r="B23" s="26"/>
      <c r="C23" s="26"/>
      <c r="E23" s="11" t="s">
        <v>82</v>
      </c>
      <c r="F23" s="10"/>
      <c r="G23" s="31"/>
    </row>
    <row r="24" spans="1:7" s="5" customFormat="1" ht="9.75" customHeight="1">
      <c r="A24" s="23" t="s">
        <v>81</v>
      </c>
      <c r="B24" s="22">
        <f>SUM(B25:B33)</f>
        <v>22774917.65999999</v>
      </c>
      <c r="C24" s="21">
        <f>SUM(C25:C33)</f>
        <v>476478180.67999995</v>
      </c>
      <c r="E24" s="11" t="s">
        <v>80</v>
      </c>
      <c r="F24" s="10">
        <v>1415449.96</v>
      </c>
      <c r="G24" s="31">
        <v>29685492.72</v>
      </c>
    </row>
    <row r="25" spans="1:7" s="5" customFormat="1" ht="9.75" customHeight="1">
      <c r="A25" s="11" t="s">
        <v>79</v>
      </c>
      <c r="B25" s="10">
        <v>3674348.569999996</v>
      </c>
      <c r="C25" s="10">
        <v>77171851.18999998</v>
      </c>
      <c r="E25" s="11" t="s">
        <v>78</v>
      </c>
      <c r="F25" s="10">
        <v>485983.6599999997</v>
      </c>
      <c r="G25" s="31">
        <v>10211773.85</v>
      </c>
    </row>
    <row r="26" spans="1:7" s="5" customFormat="1" ht="9.75" customHeight="1">
      <c r="A26" s="11" t="s">
        <v>77</v>
      </c>
      <c r="B26" s="10">
        <v>2869469.0199999977</v>
      </c>
      <c r="C26" s="10">
        <v>59771192.41000008</v>
      </c>
      <c r="E26" s="11" t="s">
        <v>76</v>
      </c>
      <c r="F26" s="10">
        <v>2163141.4400000027</v>
      </c>
      <c r="G26" s="31">
        <v>44798525.460000075</v>
      </c>
    </row>
    <row r="27" spans="1:7" s="5" customFormat="1" ht="9.75" customHeight="1">
      <c r="A27" s="11" t="s">
        <v>75</v>
      </c>
      <c r="B27" s="10">
        <v>1964153.9299999948</v>
      </c>
      <c r="C27" s="10">
        <v>40747361.49000002</v>
      </c>
      <c r="E27" s="11" t="s">
        <v>74</v>
      </c>
      <c r="F27" s="10">
        <v>1958339.0799999987</v>
      </c>
      <c r="G27" s="31">
        <v>41223523.24999998</v>
      </c>
    </row>
    <row r="28" spans="1:7" s="5" customFormat="1" ht="9.75" customHeight="1">
      <c r="A28" s="11" t="s">
        <v>73</v>
      </c>
      <c r="B28" s="10">
        <v>819933.2300000006</v>
      </c>
      <c r="C28" s="10">
        <v>17143928.330000006</v>
      </c>
      <c r="E28" s="11" t="s">
        <v>72</v>
      </c>
      <c r="F28" s="10">
        <v>11241928.450000003</v>
      </c>
      <c r="G28" s="31">
        <v>236102983.8899999</v>
      </c>
    </row>
    <row r="29" spans="1:7" s="5" customFormat="1" ht="9.75" customHeight="1">
      <c r="A29" s="11" t="s">
        <v>71</v>
      </c>
      <c r="B29" s="10">
        <v>7350739.030000002</v>
      </c>
      <c r="C29" s="10">
        <v>153838724.14999998</v>
      </c>
      <c r="E29" s="11" t="s">
        <v>70</v>
      </c>
      <c r="F29" s="10">
        <v>9649270.509999992</v>
      </c>
      <c r="G29" s="31">
        <v>201499099.6800005</v>
      </c>
    </row>
    <row r="30" spans="1:7" s="5" customFormat="1" ht="9.75" customHeight="1">
      <c r="A30" s="11" t="s">
        <v>69</v>
      </c>
      <c r="B30" s="10">
        <v>720545.7899999988</v>
      </c>
      <c r="C30" s="10">
        <v>15035875.48</v>
      </c>
      <c r="E30" s="11" t="s">
        <v>68</v>
      </c>
      <c r="F30" s="10">
        <v>728163.6900000003</v>
      </c>
      <c r="G30" s="31">
        <v>15123401.22000001</v>
      </c>
    </row>
    <row r="31" spans="1:7" s="5" customFormat="1" ht="9.75" customHeight="1">
      <c r="A31" s="11" t="s">
        <v>67</v>
      </c>
      <c r="B31" s="10">
        <v>2382341.899999999</v>
      </c>
      <c r="C31" s="10">
        <v>50009033.71999999</v>
      </c>
      <c r="E31" s="11" t="s">
        <v>66</v>
      </c>
      <c r="F31" s="10">
        <v>61074652.31000003</v>
      </c>
      <c r="G31" s="31">
        <v>1280161084.8600132</v>
      </c>
    </row>
    <row r="32" spans="1:7" s="5" customFormat="1" ht="9.75" customHeight="1">
      <c r="A32" s="11" t="s">
        <v>65</v>
      </c>
      <c r="B32" s="10">
        <v>2824536.3600000027</v>
      </c>
      <c r="C32" s="10">
        <v>59218231.029999934</v>
      </c>
      <c r="E32" s="11" t="s">
        <v>64</v>
      </c>
      <c r="F32" s="10">
        <v>1534785.2899999998</v>
      </c>
      <c r="G32" s="31">
        <v>31830039.30999998</v>
      </c>
    </row>
    <row r="33" spans="1:7" s="5" customFormat="1" ht="9.75" customHeight="1">
      <c r="A33" s="11" t="s">
        <v>63</v>
      </c>
      <c r="B33" s="10">
        <v>168849.83</v>
      </c>
      <c r="C33" s="10">
        <v>3541982.8800000018</v>
      </c>
      <c r="E33" s="11" t="s">
        <v>62</v>
      </c>
      <c r="F33" s="10"/>
      <c r="G33" s="31"/>
    </row>
    <row r="34" spans="1:7" s="5" customFormat="1" ht="9.75" customHeight="1">
      <c r="A34" s="8"/>
      <c r="B34" s="26"/>
      <c r="C34" s="26"/>
      <c r="E34" s="11" t="s">
        <v>61</v>
      </c>
      <c r="F34" s="10">
        <v>2238661.3499999917</v>
      </c>
      <c r="G34" s="31">
        <v>46829784.4300002</v>
      </c>
    </row>
    <row r="35" spans="1:7" s="5" customFormat="1" ht="9.75" customHeight="1">
      <c r="A35" s="23" t="s">
        <v>60</v>
      </c>
      <c r="B35" s="22">
        <f>SUM(B36:B44)</f>
        <v>85667776.4499997</v>
      </c>
      <c r="C35" s="21">
        <f>SUM(C36:C44)</f>
        <v>1789879650.6700068</v>
      </c>
      <c r="E35" s="11" t="s">
        <v>59</v>
      </c>
      <c r="F35" s="10">
        <v>1089966.9099999997</v>
      </c>
      <c r="G35" s="31">
        <v>22612735.81999999</v>
      </c>
    </row>
    <row r="36" spans="1:7" s="5" customFormat="1" ht="9.75" customHeight="1">
      <c r="A36" s="11" t="s">
        <v>58</v>
      </c>
      <c r="B36" s="10">
        <v>872104.2100000001</v>
      </c>
      <c r="C36" s="10">
        <v>18280636.58000001</v>
      </c>
      <c r="E36" s="11" t="s">
        <v>57</v>
      </c>
      <c r="F36" s="10">
        <v>3899026.080000001</v>
      </c>
      <c r="G36" s="31">
        <v>81483756.86000004</v>
      </c>
    </row>
    <row r="37" spans="1:7" s="5" customFormat="1" ht="9.75" customHeight="1">
      <c r="A37" s="11" t="s">
        <v>56</v>
      </c>
      <c r="B37" s="10">
        <v>228333.5499999998</v>
      </c>
      <c r="C37" s="10">
        <v>4728346.160000003</v>
      </c>
      <c r="E37" s="11" t="s">
        <v>55</v>
      </c>
      <c r="F37" s="10">
        <v>657862.1300000006</v>
      </c>
      <c r="G37" s="31">
        <v>13781514.710000012</v>
      </c>
    </row>
    <row r="38" spans="1:7" s="5" customFormat="1" ht="9.75" customHeight="1">
      <c r="A38" s="11" t="s">
        <v>54</v>
      </c>
      <c r="B38" s="10">
        <v>615980.5400000006</v>
      </c>
      <c r="C38" s="10">
        <v>12811042.800000006</v>
      </c>
      <c r="E38" s="11" t="s">
        <v>53</v>
      </c>
      <c r="F38" s="10">
        <v>2435360.9799999995</v>
      </c>
      <c r="G38" s="31">
        <v>50909105.42999999</v>
      </c>
    </row>
    <row r="39" spans="1:7" s="5" customFormat="1" ht="9.75" customHeight="1">
      <c r="A39" s="11" t="s">
        <v>52</v>
      </c>
      <c r="B39" s="10">
        <v>24261820.7299999</v>
      </c>
      <c r="C39" s="10">
        <v>507223610.0000018</v>
      </c>
      <c r="E39" s="11" t="s">
        <v>51</v>
      </c>
      <c r="F39" s="10"/>
      <c r="G39" s="31"/>
    </row>
    <row r="40" spans="1:7" s="5" customFormat="1" ht="9.75" customHeight="1">
      <c r="A40" s="11" t="s">
        <v>50</v>
      </c>
      <c r="B40" s="10">
        <v>3242125.2400000044</v>
      </c>
      <c r="C40" s="10">
        <v>67915792.36000006</v>
      </c>
      <c r="E40" s="11" t="s">
        <v>49</v>
      </c>
      <c r="F40" s="10">
        <v>2051401.7300000058</v>
      </c>
      <c r="G40" s="31">
        <v>43074019.73999995</v>
      </c>
    </row>
    <row r="41" spans="1:7" s="5" customFormat="1" ht="9.75" customHeight="1">
      <c r="A41" s="11" t="s">
        <v>48</v>
      </c>
      <c r="B41" s="10"/>
      <c r="C41" s="10"/>
      <c r="E41" s="11" t="s">
        <v>47</v>
      </c>
      <c r="F41" s="10">
        <v>655536.7099999997</v>
      </c>
      <c r="G41" s="31">
        <v>13745738.669999987</v>
      </c>
    </row>
    <row r="42" spans="1:7" s="5" customFormat="1" ht="9.75" customHeight="1">
      <c r="A42" s="11" t="s">
        <v>46</v>
      </c>
      <c r="B42" s="10">
        <v>53714219.889999785</v>
      </c>
      <c r="C42" s="10">
        <v>1122197552.7300048</v>
      </c>
      <c r="F42" s="29"/>
      <c r="G42" s="29"/>
    </row>
    <row r="43" spans="1:7" s="5" customFormat="1" ht="9.75" customHeight="1">
      <c r="A43" s="11" t="s">
        <v>45</v>
      </c>
      <c r="B43" s="10">
        <v>575727.4900000003</v>
      </c>
      <c r="C43" s="10">
        <v>11994659.260000002</v>
      </c>
      <c r="E43" s="25"/>
      <c r="F43" s="29"/>
      <c r="G43" s="29"/>
    </row>
    <row r="44" spans="1:7" s="5" customFormat="1" ht="9.75" customHeight="1">
      <c r="A44" s="11" t="s">
        <v>44</v>
      </c>
      <c r="B44" s="10">
        <v>2157464.8000000054</v>
      </c>
      <c r="C44" s="10">
        <v>44728010.78000001</v>
      </c>
      <c r="E44" s="25"/>
      <c r="F44" s="28"/>
      <c r="G44" s="33"/>
    </row>
    <row r="45" spans="1:7" s="5" customFormat="1" ht="9.75" customHeight="1">
      <c r="A45" s="8"/>
      <c r="B45" s="26"/>
      <c r="C45" s="26"/>
      <c r="E45" s="25"/>
      <c r="F45" s="28"/>
      <c r="G45" s="29"/>
    </row>
    <row r="46" spans="1:7" s="5" customFormat="1" ht="9.75" customHeight="1">
      <c r="A46" s="23" t="s">
        <v>43</v>
      </c>
      <c r="B46" s="22">
        <f>SUM(B47:B56)</f>
        <v>13786701.059999999</v>
      </c>
      <c r="C46" s="21">
        <f>SUM(C47:C56)</f>
        <v>288674196.15</v>
      </c>
      <c r="E46" s="25" t="s">
        <v>42</v>
      </c>
      <c r="F46" s="22">
        <f>B7+B15+B24+B35+B46+B58+F7+F18</f>
        <v>402290679.2699995</v>
      </c>
      <c r="G46" s="21">
        <f>C7+C15+C24+C35+C46+C58+G7+G18</f>
        <v>8447755339.41002</v>
      </c>
    </row>
    <row r="47" spans="1:7" s="5" customFormat="1" ht="9.75" customHeight="1">
      <c r="A47" s="11" t="s">
        <v>41</v>
      </c>
      <c r="B47" s="10">
        <v>5680025.359999993</v>
      </c>
      <c r="C47" s="10">
        <v>119288902.98999996</v>
      </c>
      <c r="E47" s="25"/>
      <c r="F47" s="28"/>
      <c r="G47" s="29"/>
    </row>
    <row r="48" spans="1:7" s="5" customFormat="1" ht="9.75" customHeight="1">
      <c r="A48" s="11" t="s">
        <v>40</v>
      </c>
      <c r="B48" s="10"/>
      <c r="C48" s="10"/>
      <c r="E48" s="25" t="s">
        <v>39</v>
      </c>
      <c r="F48" s="28"/>
      <c r="G48" s="33"/>
    </row>
    <row r="49" spans="1:7" s="5" customFormat="1" ht="9.75" customHeight="1">
      <c r="A49" s="11" t="s">
        <v>38</v>
      </c>
      <c r="B49" s="10">
        <v>3523767.4500000062</v>
      </c>
      <c r="C49" s="10">
        <v>73962705.77000006</v>
      </c>
      <c r="E49" s="25" t="s">
        <v>37</v>
      </c>
      <c r="F49" s="22">
        <v>69222939.55</v>
      </c>
      <c r="G49" s="32">
        <v>0</v>
      </c>
    </row>
    <row r="50" spans="1:7" s="5" customFormat="1" ht="9.75" customHeight="1">
      <c r="A50" s="11" t="s">
        <v>36</v>
      </c>
      <c r="B50" s="10">
        <v>251756.36999999997</v>
      </c>
      <c r="C50" s="10">
        <v>5234918.0000000065</v>
      </c>
      <c r="E50" s="11"/>
      <c r="F50" s="10"/>
      <c r="G50" s="31"/>
    </row>
    <row r="51" spans="1:7" s="5" customFormat="1" ht="9.75" customHeight="1">
      <c r="A51" s="11" t="s">
        <v>35</v>
      </c>
      <c r="B51" s="10"/>
      <c r="C51" s="10"/>
      <c r="E51" s="25" t="s">
        <v>34</v>
      </c>
      <c r="F51" s="22">
        <v>3930170.8</v>
      </c>
      <c r="G51" s="30">
        <v>0</v>
      </c>
    </row>
    <row r="52" spans="1:7" s="5" customFormat="1" ht="9.75" customHeight="1">
      <c r="A52" s="11" t="s">
        <v>33</v>
      </c>
      <c r="B52" s="10">
        <v>1012625.4000000011</v>
      </c>
      <c r="C52" s="10">
        <v>21228998.910000008</v>
      </c>
      <c r="E52" s="8"/>
      <c r="F52" s="29"/>
      <c r="G52" s="29"/>
    </row>
    <row r="53" spans="1:7" s="5" customFormat="1" ht="9.75" customHeight="1">
      <c r="A53" s="11" t="s">
        <v>32</v>
      </c>
      <c r="B53" s="10">
        <v>257135.02000000005</v>
      </c>
      <c r="C53" s="10">
        <v>5283450.69</v>
      </c>
      <c r="E53" s="11"/>
      <c r="F53" s="29"/>
      <c r="G53" s="29"/>
    </row>
    <row r="54" spans="1:7" s="5" customFormat="1" ht="9.75" customHeight="1">
      <c r="A54" s="11" t="s">
        <v>31</v>
      </c>
      <c r="B54" s="10">
        <v>112459.20999999999</v>
      </c>
      <c r="C54" s="10">
        <v>2287018.4000000004</v>
      </c>
      <c r="E54" s="11"/>
      <c r="F54" s="29"/>
      <c r="G54" s="29"/>
    </row>
    <row r="55" spans="1:7" s="5" customFormat="1" ht="9.75" customHeight="1">
      <c r="A55" s="11" t="s">
        <v>30</v>
      </c>
      <c r="B55" s="10">
        <v>1162361.78</v>
      </c>
      <c r="C55" s="10">
        <v>24194744.41999998</v>
      </c>
      <c r="E55" s="25"/>
      <c r="F55" s="28"/>
      <c r="G55" s="27"/>
    </row>
    <row r="56" spans="1:7" s="5" customFormat="1" ht="9.75" customHeight="1">
      <c r="A56" s="11" t="s">
        <v>29</v>
      </c>
      <c r="B56" s="10">
        <v>1786570.4700000016</v>
      </c>
      <c r="C56" s="10">
        <v>37193456.969999954</v>
      </c>
      <c r="E56" s="25" t="s">
        <v>28</v>
      </c>
      <c r="F56" s="22">
        <f>F46+F49+F51</f>
        <v>475443789.6199995</v>
      </c>
      <c r="G56" s="21">
        <f>G46</f>
        <v>8447755339.41002</v>
      </c>
    </row>
    <row r="57" spans="1:7" s="5" customFormat="1" ht="9.75" customHeight="1">
      <c r="A57" s="8"/>
      <c r="B57" s="26"/>
      <c r="C57" s="26"/>
      <c r="E57" s="25"/>
      <c r="F57" s="24"/>
      <c r="G57" s="7"/>
    </row>
    <row r="58" spans="1:7" s="5" customFormat="1" ht="9.75" customHeight="1">
      <c r="A58" s="23" t="s">
        <v>27</v>
      </c>
      <c r="B58" s="22">
        <f>SUM(B59:B77)</f>
        <v>108823037.3199998</v>
      </c>
      <c r="C58" s="21">
        <f>SUM(C59:C77)</f>
        <v>2283141256.519999</v>
      </c>
      <c r="E58" s="20"/>
      <c r="F58" s="19"/>
      <c r="G58" s="19"/>
    </row>
    <row r="59" spans="1:7" s="5" customFormat="1" ht="9.75" customHeight="1">
      <c r="A59" s="11" t="s">
        <v>26</v>
      </c>
      <c r="B59" s="10">
        <v>9598627.310000012</v>
      </c>
      <c r="C59" s="10">
        <v>201984237.73000005</v>
      </c>
      <c r="F59" s="2"/>
      <c r="G59" s="2"/>
    </row>
    <row r="60" spans="1:7" s="5" customFormat="1" ht="9.75" customHeight="1">
      <c r="A60" s="11" t="s">
        <v>25</v>
      </c>
      <c r="B60" s="10"/>
      <c r="C60" s="10"/>
      <c r="E60" s="18"/>
      <c r="F60" s="15"/>
      <c r="G60" s="15"/>
    </row>
    <row r="61" spans="1:7" s="5" customFormat="1" ht="9.75" customHeight="1">
      <c r="A61" s="11" t="s">
        <v>24</v>
      </c>
      <c r="B61" s="10">
        <v>7483370.520000001</v>
      </c>
      <c r="C61" s="10">
        <v>155219999.24000004</v>
      </c>
      <c r="E61" s="17"/>
      <c r="F61" s="16"/>
      <c r="G61" s="16"/>
    </row>
    <row r="62" spans="1:7" s="5" customFormat="1" ht="9.75" customHeight="1">
      <c r="A62" s="11" t="s">
        <v>23</v>
      </c>
      <c r="B62" s="10">
        <v>488758.8800000005</v>
      </c>
      <c r="C62" s="10">
        <v>10231053.519999998</v>
      </c>
      <c r="E62" s="1"/>
      <c r="F62" s="15"/>
      <c r="G62" s="15"/>
    </row>
    <row r="63" spans="1:7" s="5" customFormat="1" ht="9.75" customHeight="1">
      <c r="A63" s="11" t="s">
        <v>22</v>
      </c>
      <c r="B63" s="10">
        <v>2489820.9100000015</v>
      </c>
      <c r="C63" s="10">
        <v>52271781.570000075</v>
      </c>
      <c r="F63" s="2"/>
      <c r="G63" s="2"/>
    </row>
    <row r="64" spans="1:7" s="5" customFormat="1" ht="9.75" customHeight="1">
      <c r="A64" s="11" t="s">
        <v>21</v>
      </c>
      <c r="B64" s="10">
        <v>36262629.93</v>
      </c>
      <c r="C64" s="10">
        <v>763282831.7300003</v>
      </c>
      <c r="E64" s="13" t="s">
        <v>20</v>
      </c>
      <c r="F64" s="15"/>
      <c r="G64" s="15"/>
    </row>
    <row r="65" spans="1:7" s="5" customFormat="1" ht="9.75" customHeight="1">
      <c r="A65" s="11" t="s">
        <v>19</v>
      </c>
      <c r="B65" s="10">
        <v>2433486.170000001</v>
      </c>
      <c r="C65" s="10">
        <v>50949863.44000007</v>
      </c>
      <c r="E65" s="5" t="s">
        <v>18</v>
      </c>
      <c r="F65" s="15"/>
      <c r="G65" s="15"/>
    </row>
    <row r="66" spans="1:7" s="5" customFormat="1" ht="9.75" customHeight="1">
      <c r="A66" s="11" t="s">
        <v>17</v>
      </c>
      <c r="B66" s="10"/>
      <c r="C66" s="10"/>
      <c r="E66" s="14"/>
      <c r="F66" s="2"/>
      <c r="G66" s="2"/>
    </row>
    <row r="67" spans="1:7" s="5" customFormat="1" ht="9.75" customHeight="1">
      <c r="A67" s="11" t="s">
        <v>16</v>
      </c>
      <c r="B67" s="10">
        <v>1595879.1099999987</v>
      </c>
      <c r="C67" s="10">
        <v>33284535.54999998</v>
      </c>
      <c r="F67" s="7"/>
      <c r="G67" s="7"/>
    </row>
    <row r="68" spans="1:7" s="5" customFormat="1" ht="9.75" customHeight="1">
      <c r="A68" s="11" t="s">
        <v>15</v>
      </c>
      <c r="B68" s="10">
        <v>92066.84999999992</v>
      </c>
      <c r="C68" s="10">
        <v>1937997.8299999994</v>
      </c>
      <c r="E68" s="5" t="s">
        <v>14</v>
      </c>
      <c r="F68" s="2"/>
      <c r="G68" s="2"/>
    </row>
    <row r="69" spans="1:7" s="5" customFormat="1" ht="9.75" customHeight="1">
      <c r="A69" s="11" t="s">
        <v>13</v>
      </c>
      <c r="B69" s="10">
        <v>4287995.920000022</v>
      </c>
      <c r="C69" s="10">
        <v>90068546.31999989</v>
      </c>
      <c r="E69" s="13" t="s">
        <v>12</v>
      </c>
      <c r="F69" s="2"/>
      <c r="G69" s="2"/>
    </row>
    <row r="70" spans="1:7" s="5" customFormat="1" ht="9.75" customHeight="1">
      <c r="A70" s="11" t="s">
        <v>11</v>
      </c>
      <c r="B70" s="10">
        <v>1331076.089999999</v>
      </c>
      <c r="C70" s="10">
        <v>27825227.4</v>
      </c>
      <c r="E70" s="13" t="s">
        <v>10</v>
      </c>
      <c r="F70" s="2"/>
      <c r="G70" s="2"/>
    </row>
    <row r="71" spans="1:7" s="5" customFormat="1" ht="9.75" customHeight="1">
      <c r="A71" s="11" t="s">
        <v>9</v>
      </c>
      <c r="B71" s="10">
        <v>3224841.1799999964</v>
      </c>
      <c r="C71" s="10">
        <v>67523929.51999997</v>
      </c>
      <c r="F71" s="2"/>
      <c r="G71" s="2"/>
    </row>
    <row r="72" spans="1:7" s="5" customFormat="1" ht="9.75" customHeight="1">
      <c r="A72" s="11" t="s">
        <v>8</v>
      </c>
      <c r="B72" s="10">
        <v>4610659.449999997</v>
      </c>
      <c r="C72" s="10">
        <v>96997559.90999986</v>
      </c>
      <c r="F72" s="2"/>
      <c r="G72" s="2"/>
    </row>
    <row r="73" spans="1:7" s="5" customFormat="1" ht="9.75" customHeight="1">
      <c r="A73" s="11" t="s">
        <v>7</v>
      </c>
      <c r="B73" s="10">
        <v>29657818.749999754</v>
      </c>
      <c r="C73" s="10">
        <v>620988193.5399992</v>
      </c>
      <c r="E73" s="5" t="s">
        <v>6</v>
      </c>
      <c r="F73" s="2"/>
      <c r="G73" s="2"/>
    </row>
    <row r="74" spans="1:7" s="5" customFormat="1" ht="9.75" customHeight="1">
      <c r="A74" s="11" t="s">
        <v>5</v>
      </c>
      <c r="B74" s="10">
        <v>1507733.3099999987</v>
      </c>
      <c r="C74" s="10">
        <v>31678712.64</v>
      </c>
      <c r="F74" s="2"/>
      <c r="G74" s="2"/>
    </row>
    <row r="75" spans="1:7" s="5" customFormat="1" ht="9.75" customHeight="1">
      <c r="A75" s="11" t="s">
        <v>4</v>
      </c>
      <c r="B75" s="10">
        <v>427091.87000000034</v>
      </c>
      <c r="C75" s="10">
        <v>8959964.6</v>
      </c>
      <c r="E75" s="12"/>
      <c r="F75" s="2"/>
      <c r="G75" s="2"/>
    </row>
    <row r="76" spans="1:7" s="5" customFormat="1" ht="9.75" customHeight="1">
      <c r="A76" s="11" t="s">
        <v>3</v>
      </c>
      <c r="B76" s="10">
        <v>2153393.39</v>
      </c>
      <c r="C76" s="10">
        <v>45300954.13000002</v>
      </c>
      <c r="E76" s="9"/>
      <c r="F76" s="2"/>
      <c r="G76" s="2"/>
    </row>
    <row r="77" spans="1:7" s="5" customFormat="1" ht="9.75" customHeight="1">
      <c r="A77" s="11" t="s">
        <v>2</v>
      </c>
      <c r="B77" s="10">
        <v>1177787.68</v>
      </c>
      <c r="C77" s="10">
        <v>24635867.849999987</v>
      </c>
      <c r="E77" s="9"/>
      <c r="F77" s="2"/>
      <c r="G77" s="2"/>
    </row>
    <row r="78" spans="1:7" s="5" customFormat="1" ht="9.75" customHeight="1">
      <c r="A78" s="8"/>
      <c r="B78" s="7"/>
      <c r="C78" s="7"/>
      <c r="F78" s="7"/>
      <c r="G78" s="7"/>
    </row>
    <row r="79" spans="1:7" s="6" customFormat="1" ht="9.75" customHeight="1">
      <c r="A79" s="80" t="s">
        <v>1</v>
      </c>
      <c r="B79" s="80"/>
      <c r="C79" s="80"/>
      <c r="D79" s="80"/>
      <c r="E79" s="80"/>
      <c r="F79" s="80"/>
      <c r="G79" s="80"/>
    </row>
    <row r="80" spans="1:7" s="5" customFormat="1" ht="9.75" customHeight="1">
      <c r="A80" s="81" t="s">
        <v>0</v>
      </c>
      <c r="B80" s="81"/>
      <c r="C80" s="81"/>
      <c r="D80" s="81"/>
      <c r="E80" s="81"/>
      <c r="F80" s="81"/>
      <c r="G80" s="81"/>
    </row>
  </sheetData>
  <sheetProtection/>
  <mergeCells count="4">
    <mergeCell ref="A1:G1"/>
    <mergeCell ref="A3:G3"/>
    <mergeCell ref="A79:G79"/>
    <mergeCell ref="A80:G80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2012-06-26T13:54:38Z</dcterms:created>
  <dcterms:modified xsi:type="dcterms:W3CDTF">2012-07-05T17:07:11Z</dcterms:modified>
  <cp:category/>
  <cp:version/>
  <cp:contentType/>
  <cp:contentStatus/>
</cp:coreProperties>
</file>