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90" windowHeight="10950" tabRatio="952" activeTab="0"/>
  </bookViews>
  <sheets>
    <sheet name="Alcoholic Beverages Tax Coll" sheetId="1" r:id="rId1"/>
  </sheets>
  <definedNames>
    <definedName name="_xlnm.Print_Area" localSheetId="0">'Alcoholic Beverages Tax Coll'!$A$1:$O$54</definedName>
  </definedNames>
  <calcPr fullCalcOnLoad="1"/>
</workbook>
</file>

<file path=xl/sharedStrings.xml><?xml version="1.0" encoding="utf-8"?>
<sst xmlns="http://schemas.openxmlformats.org/spreadsheetml/2006/main" count="117" uniqueCount="91">
  <si>
    <t>before</t>
  </si>
  <si>
    <t xml:space="preserve">Amount </t>
  </si>
  <si>
    <t xml:space="preserve"> to</t>
  </si>
  <si>
    <t>Refunds</t>
  </si>
  <si>
    <t>transfers</t>
  </si>
  <si>
    <t>gross</t>
  </si>
  <si>
    <t xml:space="preserve">General </t>
  </si>
  <si>
    <t>Fund</t>
  </si>
  <si>
    <t>local</t>
  </si>
  <si>
    <t>government</t>
  </si>
  <si>
    <t>1995-96………….</t>
  </si>
  <si>
    <t>1996-97………….</t>
  </si>
  <si>
    <t>1997-98………….</t>
  </si>
  <si>
    <t>1998-99…………..</t>
  </si>
  <si>
    <t>1999-00…………..</t>
  </si>
  <si>
    <t>2000-01…………..</t>
  </si>
  <si>
    <t>2001-02…………..</t>
  </si>
  <si>
    <t>2002-03…………..</t>
  </si>
  <si>
    <t>Gross</t>
  </si>
  <si>
    <t>Detail may not add to totals due to rounding.</t>
  </si>
  <si>
    <t>Fiscal year</t>
  </si>
  <si>
    <t xml:space="preserve">Net </t>
  </si>
  <si>
    <t>[$]</t>
  </si>
  <si>
    <t>Net</t>
  </si>
  <si>
    <t>collections</t>
  </si>
  <si>
    <t>2003-04…………..</t>
  </si>
  <si>
    <t>Collection</t>
  </si>
  <si>
    <t>fees on</t>
  </si>
  <si>
    <t>overdue</t>
  </si>
  <si>
    <t>Alcoholic</t>
  </si>
  <si>
    <t>beverage</t>
  </si>
  <si>
    <t>tax</t>
  </si>
  <si>
    <t>2004-05…………..</t>
  </si>
  <si>
    <t>Local</t>
  </si>
  <si>
    <t>distribution</t>
  </si>
  <si>
    <t>Special</t>
  </si>
  <si>
    <t>reserve</t>
  </si>
  <si>
    <t>of</t>
  </si>
  <si>
    <t>to</t>
  </si>
  <si>
    <t>General</t>
  </si>
  <si>
    <t>allocation/</t>
  </si>
  <si>
    <t>allocation*</t>
  </si>
  <si>
    <t xml:space="preserve">    government shares based on net collections for the preceding 12-month period ending March 31 of the indicated fiscal year.</t>
  </si>
  <si>
    <t xml:space="preserve">  *Amounts shown for local government distribution allocation represent amounts placed in reserve during the fiscal year designated and are the computed local </t>
  </si>
  <si>
    <t xml:space="preserve">    created by the Governor pursuant to Executive Order dated February 1, 2002; the State retained this allocation to partially offset the budgetary shortfall situation. </t>
  </si>
  <si>
    <t xml:space="preserve">**The local distribution allocation amount for 2001-02, $26,690,051, was not distributed to local governments, but was instead transferred to a special reserve fund </t>
  </si>
  <si>
    <r>
      <t xml:space="preserve">    Refer to </t>
    </r>
    <r>
      <rPr>
        <b/>
        <i/>
        <sz val="8"/>
        <rFont val="Times New Roman"/>
        <family val="1"/>
      </rPr>
      <t>Net Alcoholic Beverage Tax Collections By Type</t>
    </r>
    <r>
      <rPr>
        <b/>
        <sz val="8"/>
        <rFont val="Times New Roman"/>
        <family val="1"/>
      </rPr>
      <t xml:space="preserve">, </t>
    </r>
    <r>
      <rPr>
        <b/>
        <i/>
        <sz val="8"/>
        <rFont val="Times New Roman"/>
        <family val="1"/>
      </rPr>
      <t>Collections of Fortified and Unfortified Wine Excise Taxes and Wine Licenses</t>
    </r>
    <r>
      <rPr>
        <b/>
        <sz val="8"/>
        <rFont val="Times New Roman"/>
        <family val="1"/>
      </rPr>
      <t xml:space="preserve">, and </t>
    </r>
    <r>
      <rPr>
        <b/>
        <i/>
        <sz val="8"/>
        <rFont val="Times New Roman"/>
        <family val="1"/>
      </rPr>
      <t>Collections of Beer</t>
    </r>
  </si>
  <si>
    <r>
      <t xml:space="preserve">    </t>
    </r>
    <r>
      <rPr>
        <b/>
        <i/>
        <sz val="8"/>
        <rFont val="Times New Roman"/>
        <family val="1"/>
      </rPr>
      <t>and Spirituous Liquor Excise Taxes and Licenses</t>
    </r>
    <r>
      <rPr>
        <b/>
        <sz val="8"/>
        <rFont val="Times New Roman"/>
        <family val="1"/>
      </rPr>
      <t xml:space="preserve"> tables for rates, tax collections, and law changes pertaining to the various types of alcoholic beverages.</t>
    </r>
  </si>
  <si>
    <t xml:space="preserve">  </t>
  </si>
  <si>
    <t xml:space="preserve"> </t>
  </si>
  <si>
    <t xml:space="preserve">                  Year-over-year % change</t>
  </si>
  <si>
    <t xml:space="preserve">tax </t>
  </si>
  <si>
    <t>debts</t>
  </si>
  <si>
    <t xml:space="preserve">     fund**</t>
  </si>
  <si>
    <t>2005-06…………..</t>
  </si>
  <si>
    <t>OSBM</t>
  </si>
  <si>
    <t>Civil Penalty</t>
  </si>
  <si>
    <t>&amp;</t>
  </si>
  <si>
    <t>Forfeiture</t>
  </si>
  <si>
    <t>2006-07…………..</t>
  </si>
  <si>
    <t>fines/</t>
  </si>
  <si>
    <t>forfeitures</t>
  </si>
  <si>
    <t>cost</t>
  </si>
  <si>
    <t xml:space="preserve">                          Alcoholic Beverage Tax Allocations and Transfers</t>
  </si>
  <si>
    <t xml:space="preserve">                      Intergovernmental/inter-fund transfers</t>
  </si>
  <si>
    <t xml:space="preserve">                   TABLE  11.  ALCOHOLIC BEVERAGE TAX COLLECTIONS </t>
  </si>
  <si>
    <t>Depart-</t>
  </si>
  <si>
    <t>ment</t>
  </si>
  <si>
    <t>Commerce</t>
  </si>
  <si>
    <t>transfer+</t>
  </si>
  <si>
    <t>2007-08…………..</t>
  </si>
  <si>
    <t xml:space="preserve">    Department of Commerce each quarter [previously, the transfer amounted to net proceeds of the excise taxes collected on unfortified and fortified wine bottled in the State </t>
  </si>
  <si>
    <t xml:space="preserve">    Statutory provisions of the allocation in terms of amount and designation have been periodically adjusted since the enactment of the transfer in 1987 when the annual </t>
  </si>
  <si>
    <t xml:space="preserve">    allocation was capped at $90,000.     </t>
  </si>
  <si>
    <t>2008-09…………..</t>
  </si>
  <si>
    <t xml:space="preserve">    (not to exceed $500,000 annually)].  The earmarked amount was allocated to the North Carolina Wine and Grape Growers Council to promote the North Carolina grape </t>
  </si>
  <si>
    <t xml:space="preserve">    amended the quarterly transfer provision stipulating that the original $200,000 allocation be designated for industry promotion and that an additional $25,000 of the net</t>
  </si>
  <si>
    <t xml:space="preserve">    proceeds of tax collected on unfortified wine be designated on a quarterly basis for the purpose of research and development.</t>
  </si>
  <si>
    <t xml:space="preserve">                                                    [§ 105 ARTICLE 2C.]</t>
  </si>
  <si>
    <r>
      <t xml:space="preserve">  +</t>
    </r>
    <r>
      <rPr>
        <b/>
        <u val="single"/>
        <sz val="8"/>
        <rFont val="Times New Roman"/>
        <family val="1"/>
      </rPr>
      <t>Department of Commerce transfer (§ 105-113.81A)</t>
    </r>
    <r>
      <rPr>
        <b/>
        <sz val="8"/>
        <rFont val="Times New Roman"/>
        <family val="1"/>
      </rPr>
      <t>:</t>
    </r>
  </si>
  <si>
    <t>2009-10…………..</t>
  </si>
  <si>
    <t xml:space="preserve">    The legislation specified a temporary additional reduction in the percentage of the net amount of excise taxes distributable to local governments for the taxes collected</t>
  </si>
  <si>
    <t xml:space="preserve">    </t>
  </si>
  <si>
    <r>
      <t xml:space="preserve">    Effective </t>
    </r>
    <r>
      <rPr>
        <b/>
        <u val="single"/>
        <sz val="8"/>
        <rFont val="Times New Roman"/>
        <family val="1"/>
      </rPr>
      <t>July 1, 1995</t>
    </r>
    <r>
      <rPr>
        <b/>
        <sz val="8"/>
        <rFont val="Times New Roman"/>
        <family val="1"/>
      </rPr>
      <t xml:space="preserve">, the provision of funds for the allocation changed from an annual appropriation based on the preceding 12-month period ending September 30 </t>
    </r>
  </si>
  <si>
    <t xml:space="preserve">    to a distribution based on the preceding 12-month period ending March 31 of each year.  </t>
  </si>
  <si>
    <t xml:space="preserve">    increased the excise tax rates and, accordingly, reduced the local government distributable share percentages of the beer and wine excise taxes net proceeds.  </t>
  </si>
  <si>
    <r>
      <t xml:space="preserve">    SL 2009-451, s.27A.4(a), effective </t>
    </r>
    <r>
      <rPr>
        <b/>
        <u val="single"/>
        <sz val="8"/>
        <rFont val="Times New Roman"/>
        <family val="1"/>
      </rPr>
      <t>September 1, 2009</t>
    </r>
    <r>
      <rPr>
        <b/>
        <sz val="8"/>
        <rFont val="Times New Roman"/>
        <family val="1"/>
      </rPr>
      <t xml:space="preserve">, and applicable to liquor sold and to malt beverages and wine first sold or otherwise disposed of on or after that date, </t>
    </r>
  </si>
  <si>
    <r>
      <t xml:space="preserve">    Effective </t>
    </r>
    <r>
      <rPr>
        <b/>
        <u val="single"/>
        <sz val="8"/>
        <rFont val="Times New Roman"/>
        <family val="1"/>
      </rPr>
      <t>July 1, 2007</t>
    </r>
    <r>
      <rPr>
        <b/>
        <sz val="8"/>
        <rFont val="Times New Roman"/>
        <family val="1"/>
      </rPr>
      <t xml:space="preserve">, SL 2006-227 amended this statute to provide that $200,000 of the net proceeds of the excise tax collected on unfortified wine be transferred to the </t>
    </r>
  </si>
  <si>
    <r>
      <t xml:space="preserve">    and wine industry and to contract for research and development services to improve viticultural and enological practices in the State.  Effective </t>
    </r>
    <r>
      <rPr>
        <b/>
        <u val="single"/>
        <sz val="8"/>
        <rFont val="Times New Roman"/>
        <family val="1"/>
      </rPr>
      <t>October 1, 2008</t>
    </r>
    <r>
      <rPr>
        <b/>
        <sz val="8"/>
        <rFont val="Times New Roman"/>
        <family val="1"/>
      </rPr>
      <t xml:space="preserve">, SL 2008-107 </t>
    </r>
  </si>
  <si>
    <r>
      <t xml:space="preserve">    Effective </t>
    </r>
    <r>
      <rPr>
        <b/>
        <u val="single"/>
        <sz val="8"/>
        <rFont val="Times New Roman"/>
        <family val="1"/>
      </rPr>
      <t>July 1, 2009</t>
    </r>
    <r>
      <rPr>
        <b/>
        <sz val="8"/>
        <rFont val="Times New Roman"/>
        <family val="1"/>
      </rPr>
      <t>, SL 2009-451 repealed the statutory requirement provisions for the transfer.</t>
    </r>
  </si>
  <si>
    <t xml:space="preserve">    during the 12-month collection period ending March 31, 2010.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</si>
</sst>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mmmm\-yy"/>
    <numFmt numFmtId="174" formatCode="m/d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70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170" fontId="2" fillId="33" borderId="13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70" fontId="2" fillId="33" borderId="19" xfId="0" applyNumberFormat="1" applyFont="1" applyFill="1" applyBorder="1" applyAlignment="1">
      <alignment horizontal="left"/>
    </xf>
    <xf numFmtId="170" fontId="2" fillId="33" borderId="10" xfId="0" applyNumberFormat="1" applyFont="1" applyFill="1" applyBorder="1" applyAlignment="1">
      <alignment horizontal="center"/>
    </xf>
    <xf numFmtId="170" fontId="2" fillId="33" borderId="12" xfId="0" applyNumberFormat="1" applyFont="1" applyFill="1" applyBorder="1" applyAlignment="1">
      <alignment horizontal="center"/>
    </xf>
    <xf numFmtId="170" fontId="2" fillId="33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170" fontId="2" fillId="33" borderId="20" xfId="0" applyNumberFormat="1" applyFont="1" applyFill="1" applyBorder="1" applyAlignment="1">
      <alignment horizontal="center"/>
    </xf>
    <xf numFmtId="170" fontId="2" fillId="33" borderId="0" xfId="0" applyNumberFormat="1" applyFont="1" applyFill="1" applyAlignment="1">
      <alignment horizontal="center"/>
    </xf>
    <xf numFmtId="170" fontId="2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70" fontId="2" fillId="33" borderId="21" xfId="0" applyNumberFormat="1" applyFont="1" applyFill="1" applyBorder="1" applyAlignment="1">
      <alignment horizontal="center"/>
    </xf>
    <xf numFmtId="170" fontId="2" fillId="33" borderId="22" xfId="0" applyNumberFormat="1" applyFont="1" applyFill="1" applyBorder="1" applyAlignment="1">
      <alignment horizontal="center"/>
    </xf>
    <xf numFmtId="10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 quotePrefix="1">
      <alignment horizontal="left"/>
    </xf>
    <xf numFmtId="3" fontId="2" fillId="33" borderId="16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33" borderId="23" xfId="0" applyNumberFormat="1" applyFont="1" applyFill="1" applyBorder="1" applyAlignment="1" quotePrefix="1">
      <alignment horizontal="right"/>
    </xf>
    <xf numFmtId="10" fontId="2" fillId="33" borderId="15" xfId="0" applyNumberFormat="1" applyFont="1" applyFill="1" applyBorder="1" applyAlignment="1">
      <alignment horizontal="right"/>
    </xf>
    <xf numFmtId="3" fontId="2" fillId="33" borderId="22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 horizontal="left"/>
    </xf>
    <xf numFmtId="3" fontId="2" fillId="33" borderId="24" xfId="0" applyNumberFormat="1" applyFont="1" applyFill="1" applyBorder="1" applyAlignment="1">
      <alignment horizontal="right"/>
    </xf>
    <xf numFmtId="3" fontId="2" fillId="33" borderId="19" xfId="0" applyNumberFormat="1" applyFont="1" applyFill="1" applyBorder="1" applyAlignment="1">
      <alignment horizontal="right"/>
    </xf>
    <xf numFmtId="3" fontId="2" fillId="33" borderId="25" xfId="0" applyNumberFormat="1" applyFont="1" applyFill="1" applyBorder="1" applyAlignment="1" quotePrefix="1">
      <alignment horizontal="right"/>
    </xf>
    <xf numFmtId="10" fontId="2" fillId="33" borderId="21" xfId="0" applyNumberFormat="1" applyFont="1" applyFill="1" applyBorder="1" applyAlignment="1">
      <alignment horizontal="right"/>
    </xf>
    <xf numFmtId="10" fontId="2" fillId="33" borderId="24" xfId="0" applyNumberFormat="1" applyFont="1" applyFill="1" applyBorder="1" applyAlignment="1">
      <alignment horizontal="right"/>
    </xf>
    <xf numFmtId="10" fontId="2" fillId="33" borderId="19" xfId="0" applyNumberFormat="1" applyFont="1" applyFill="1" applyBorder="1" applyAlignment="1">
      <alignment horizontal="right"/>
    </xf>
    <xf numFmtId="37" fontId="2" fillId="33" borderId="0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left"/>
    </xf>
    <xf numFmtId="37" fontId="2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2" fillId="33" borderId="26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70" fontId="2" fillId="33" borderId="24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42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33" borderId="0" xfId="0" applyFont="1" applyFill="1" applyAlignment="1">
      <alignment/>
    </xf>
    <xf numFmtId="41" fontId="2" fillId="33" borderId="23" xfId="0" applyNumberFormat="1" applyFont="1" applyFill="1" applyBorder="1" applyAlignment="1" quotePrefix="1">
      <alignment horizontal="right"/>
    </xf>
    <xf numFmtId="41" fontId="2" fillId="33" borderId="26" xfId="0" applyNumberFormat="1" applyFont="1" applyFill="1" applyBorder="1" applyAlignment="1" quotePrefix="1">
      <alignment horizontal="right"/>
    </xf>
    <xf numFmtId="0" fontId="2" fillId="33" borderId="28" xfId="0" applyFont="1" applyFill="1" applyBorder="1" applyAlignment="1">
      <alignment horizontal="left"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4" fillId="33" borderId="11" xfId="0" applyNumberFormat="1" applyFont="1" applyFill="1" applyBorder="1" applyAlignment="1">
      <alignment/>
    </xf>
    <xf numFmtId="41" fontId="2" fillId="33" borderId="31" xfId="0" applyNumberFormat="1" applyFont="1" applyFill="1" applyBorder="1" applyAlignment="1" quotePrefix="1">
      <alignment horizontal="right"/>
    </xf>
    <xf numFmtId="0" fontId="1" fillId="33" borderId="17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 quotePrefix="1">
      <alignment/>
    </xf>
    <xf numFmtId="0" fontId="2" fillId="33" borderId="33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41" fontId="2" fillId="33" borderId="26" xfId="0" applyNumberFormat="1" applyFont="1" applyFill="1" applyBorder="1" applyAlignment="1">
      <alignment horizontal="right"/>
    </xf>
    <xf numFmtId="41" fontId="2" fillId="33" borderId="0" xfId="0" applyNumberFormat="1" applyFont="1" applyFill="1" applyBorder="1" applyAlignment="1" quotePrefix="1">
      <alignment horizontal="right"/>
    </xf>
    <xf numFmtId="3" fontId="2" fillId="33" borderId="34" xfId="0" applyNumberFormat="1" applyFont="1" applyFill="1" applyBorder="1" applyAlignment="1">
      <alignment horizontal="right"/>
    </xf>
    <xf numFmtId="3" fontId="2" fillId="33" borderId="18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>
      <alignment horizontal="right"/>
    </xf>
    <xf numFmtId="10" fontId="2" fillId="33" borderId="20" xfId="0" applyNumberFormat="1" applyFont="1" applyFill="1" applyBorder="1" applyAlignment="1">
      <alignment horizontal="right"/>
    </xf>
    <xf numFmtId="0" fontId="2" fillId="33" borderId="33" xfId="0" applyFont="1" applyFill="1" applyBorder="1" applyAlignment="1">
      <alignment/>
    </xf>
    <xf numFmtId="41" fontId="2" fillId="33" borderId="35" xfId="0" applyNumberFormat="1" applyFont="1" applyFill="1" applyBorder="1" applyAlignment="1" quotePrefix="1">
      <alignment horizontal="right"/>
    </xf>
    <xf numFmtId="3" fontId="2" fillId="33" borderId="35" xfId="0" applyNumberFormat="1" applyFont="1" applyFill="1" applyBorder="1" applyAlignment="1">
      <alignment horizontal="right"/>
    </xf>
    <xf numFmtId="3" fontId="2" fillId="33" borderId="36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 quotePrefix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2" fillId="33" borderId="31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9"/>
  <sheetViews>
    <sheetView tabSelected="1" zoomScalePageLayoutView="0" workbookViewId="0" topLeftCell="A1">
      <selection activeCell="O46" sqref="O46"/>
    </sheetView>
  </sheetViews>
  <sheetFormatPr defaultColWidth="9.140625" defaultRowHeight="10.5" customHeight="1"/>
  <cols>
    <col min="1" max="1" width="8.421875" style="56" customWidth="1"/>
    <col min="2" max="2" width="9.421875" style="4" customWidth="1"/>
    <col min="3" max="3" width="7.7109375" style="4" customWidth="1"/>
    <col min="4" max="4" width="9.8515625" style="4" customWidth="1"/>
    <col min="5" max="5" width="9.57421875" style="4" customWidth="1"/>
    <col min="6" max="6" width="9.00390625" style="4" customWidth="1"/>
    <col min="7" max="7" width="8.57421875" style="4" customWidth="1"/>
    <col min="8" max="8" width="8.140625" style="4" customWidth="1"/>
    <col min="9" max="9" width="10.00390625" style="4" customWidth="1"/>
    <col min="10" max="10" width="8.28125" style="4" customWidth="1"/>
    <col min="11" max="11" width="9.57421875" style="4" customWidth="1"/>
    <col min="12" max="12" width="8.140625" style="5" customWidth="1"/>
    <col min="13" max="13" width="7.7109375" style="5" customWidth="1"/>
    <col min="14" max="14" width="8.00390625" style="5" customWidth="1"/>
    <col min="15" max="15" width="7.140625" style="5" customWidth="1"/>
    <col min="16" max="16" width="9.140625" style="4" hidden="1" customWidth="1"/>
    <col min="17" max="17" width="9.140625" style="4" customWidth="1"/>
    <col min="18" max="18" width="23.00390625" style="4" customWidth="1"/>
    <col min="19" max="19" width="10.8515625" style="4" customWidth="1"/>
    <col min="20" max="20" width="11.28125" style="6" customWidth="1"/>
    <col min="21" max="24" width="10.8515625" style="4" customWidth="1"/>
    <col min="25" max="16384" width="9.140625" style="4" customWidth="1"/>
  </cols>
  <sheetData>
    <row r="1" spans="1:15" ht="10.5" customHeight="1">
      <c r="A1" s="1" t="s">
        <v>48</v>
      </c>
      <c r="B1" s="2" t="s">
        <v>49</v>
      </c>
      <c r="C1" s="1" t="s">
        <v>49</v>
      </c>
      <c r="D1" s="1" t="s">
        <v>49</v>
      </c>
      <c r="E1" s="2" t="s">
        <v>65</v>
      </c>
      <c r="F1" s="3"/>
      <c r="G1" s="1"/>
      <c r="H1" s="1"/>
      <c r="I1" s="1"/>
      <c r="J1" s="1"/>
      <c r="N1" s="4"/>
      <c r="O1" s="4"/>
    </row>
    <row r="2" spans="1:15" ht="10.5" customHeight="1">
      <c r="A2" s="7"/>
      <c r="B2" s="7"/>
      <c r="E2" s="8" t="s">
        <v>78</v>
      </c>
      <c r="L2" s="9"/>
      <c r="M2" s="4"/>
      <c r="N2" s="4"/>
      <c r="O2" s="4"/>
    </row>
    <row r="3" spans="1:15" ht="10.5" customHeight="1">
      <c r="A3" s="10"/>
      <c r="B3" s="11"/>
      <c r="C3" s="12"/>
      <c r="D3" s="15" t="s">
        <v>23</v>
      </c>
      <c r="E3" s="70" t="s">
        <v>63</v>
      </c>
      <c r="F3" s="13"/>
      <c r="G3" s="14"/>
      <c r="H3" s="14"/>
      <c r="I3" s="14"/>
      <c r="J3" s="14"/>
      <c r="K3" s="15"/>
      <c r="L3" s="16"/>
      <c r="M3" s="16"/>
      <c r="N3" s="16"/>
      <c r="O3" s="16"/>
    </row>
    <row r="4" spans="1:15" ht="10.5" customHeight="1">
      <c r="A4" s="17"/>
      <c r="B4" s="28"/>
      <c r="C4" s="19"/>
      <c r="D4" s="21" t="s">
        <v>24</v>
      </c>
      <c r="E4" s="78"/>
      <c r="F4" s="83" t="s">
        <v>64</v>
      </c>
      <c r="G4" s="71"/>
      <c r="H4" s="72"/>
      <c r="I4" s="93"/>
      <c r="J4" s="72"/>
      <c r="K4" s="85"/>
      <c r="L4" s="4"/>
      <c r="M4" s="4"/>
      <c r="N4" s="4"/>
      <c r="O4" s="4"/>
    </row>
    <row r="5" spans="1:15" ht="10.5" customHeight="1">
      <c r="A5" s="17"/>
      <c r="B5" s="28"/>
      <c r="C5" s="19"/>
      <c r="D5" s="23" t="s">
        <v>0</v>
      </c>
      <c r="E5" s="77"/>
      <c r="F5" s="20"/>
      <c r="G5" s="20"/>
      <c r="H5" s="20"/>
      <c r="I5" s="20"/>
      <c r="J5" s="20"/>
      <c r="K5" s="86"/>
      <c r="L5" s="24" t="s">
        <v>50</v>
      </c>
      <c r="M5" s="24"/>
      <c r="N5" s="24"/>
      <c r="O5" s="24"/>
    </row>
    <row r="6" spans="1:15" ht="10.5" customHeight="1">
      <c r="A6" s="17"/>
      <c r="B6" s="18" t="s">
        <v>29</v>
      </c>
      <c r="C6" s="18"/>
      <c r="D6" s="64" t="s">
        <v>8</v>
      </c>
      <c r="E6" s="73"/>
      <c r="F6" s="18" t="s">
        <v>66</v>
      </c>
      <c r="G6" s="21"/>
      <c r="H6" s="18" t="s">
        <v>26</v>
      </c>
      <c r="I6" s="21" t="s">
        <v>55</v>
      </c>
      <c r="J6" s="21" t="s">
        <v>26</v>
      </c>
      <c r="K6" s="23" t="s">
        <v>21</v>
      </c>
      <c r="L6" s="25"/>
      <c r="M6" s="26"/>
      <c r="O6" s="75"/>
    </row>
    <row r="7" spans="1:15" ht="10.5" customHeight="1">
      <c r="A7" s="4"/>
      <c r="B7" s="21" t="s">
        <v>30</v>
      </c>
      <c r="C7" s="28"/>
      <c r="D7" s="64" t="s">
        <v>9</v>
      </c>
      <c r="E7" s="22" t="s">
        <v>33</v>
      </c>
      <c r="F7" s="18" t="s">
        <v>67</v>
      </c>
      <c r="H7" s="18" t="s">
        <v>27</v>
      </c>
      <c r="I7" s="21" t="s">
        <v>56</v>
      </c>
      <c r="J7" s="21" t="s">
        <v>62</v>
      </c>
      <c r="K7" s="23" t="s">
        <v>24</v>
      </c>
      <c r="L7" s="29"/>
      <c r="M7" s="30"/>
      <c r="N7" s="18" t="s">
        <v>23</v>
      </c>
      <c r="O7" s="74"/>
    </row>
    <row r="8" spans="1:15" ht="10.5" customHeight="1">
      <c r="A8" s="17"/>
      <c r="B8" s="21" t="s">
        <v>31</v>
      </c>
      <c r="C8" s="28"/>
      <c r="D8" s="17" t="s">
        <v>34</v>
      </c>
      <c r="E8" s="22" t="s">
        <v>9</v>
      </c>
      <c r="F8" s="18" t="s">
        <v>37</v>
      </c>
      <c r="G8" s="17" t="s">
        <v>35</v>
      </c>
      <c r="H8" s="18" t="s">
        <v>28</v>
      </c>
      <c r="I8" s="21" t="s">
        <v>57</v>
      </c>
      <c r="J8" s="21" t="s">
        <v>37</v>
      </c>
      <c r="K8" s="23" t="s">
        <v>38</v>
      </c>
      <c r="L8" s="4"/>
      <c r="M8" s="31"/>
      <c r="N8" s="18" t="s">
        <v>24</v>
      </c>
      <c r="O8" s="27" t="s">
        <v>1</v>
      </c>
    </row>
    <row r="9" spans="1:15" ht="10.5" customHeight="1">
      <c r="A9" s="17"/>
      <c r="B9" s="27" t="s">
        <v>5</v>
      </c>
      <c r="C9" s="28"/>
      <c r="D9" s="64" t="s">
        <v>40</v>
      </c>
      <c r="E9" s="22" t="s">
        <v>34</v>
      </c>
      <c r="F9" s="21" t="s">
        <v>68</v>
      </c>
      <c r="G9" s="18" t="s">
        <v>36</v>
      </c>
      <c r="H9" s="18" t="s">
        <v>51</v>
      </c>
      <c r="I9" s="21" t="s">
        <v>58</v>
      </c>
      <c r="J9" s="21" t="s">
        <v>60</v>
      </c>
      <c r="K9" s="23" t="s">
        <v>39</v>
      </c>
      <c r="L9" s="29"/>
      <c r="M9" s="31"/>
      <c r="N9" s="18" t="s">
        <v>0</v>
      </c>
      <c r="O9" s="27" t="s">
        <v>2</v>
      </c>
    </row>
    <row r="10" spans="1:15" ht="10.5" customHeight="1">
      <c r="A10" s="17"/>
      <c r="B10" s="21" t="s">
        <v>24</v>
      </c>
      <c r="C10" s="18" t="s">
        <v>3</v>
      </c>
      <c r="D10" s="17" t="s">
        <v>4</v>
      </c>
      <c r="E10" s="22" t="s">
        <v>41</v>
      </c>
      <c r="F10" s="21" t="s">
        <v>69</v>
      </c>
      <c r="G10" s="84" t="s">
        <v>53</v>
      </c>
      <c r="H10" s="18" t="s">
        <v>52</v>
      </c>
      <c r="I10" s="21" t="s">
        <v>7</v>
      </c>
      <c r="J10" s="21" t="s">
        <v>61</v>
      </c>
      <c r="K10" s="23" t="s">
        <v>7</v>
      </c>
      <c r="L10" s="29" t="s">
        <v>18</v>
      </c>
      <c r="M10" s="31"/>
      <c r="N10" s="30" t="s">
        <v>40</v>
      </c>
      <c r="O10" s="27" t="s">
        <v>6</v>
      </c>
    </row>
    <row r="11" spans="1:15" ht="10.5" customHeight="1">
      <c r="A11" s="32" t="s">
        <v>20</v>
      </c>
      <c r="B11" s="58" t="s">
        <v>22</v>
      </c>
      <c r="C11" s="58" t="s">
        <v>22</v>
      </c>
      <c r="D11" s="58" t="s">
        <v>22</v>
      </c>
      <c r="E11" s="59" t="s">
        <v>22</v>
      </c>
      <c r="F11" s="58" t="s">
        <v>22</v>
      </c>
      <c r="G11" s="58" t="s">
        <v>22</v>
      </c>
      <c r="H11" s="62" t="s">
        <v>22</v>
      </c>
      <c r="I11" s="62" t="s">
        <v>22</v>
      </c>
      <c r="J11" s="62" t="s">
        <v>22</v>
      </c>
      <c r="K11" s="60" t="s">
        <v>22</v>
      </c>
      <c r="L11" s="33" t="s">
        <v>24</v>
      </c>
      <c r="M11" s="61" t="s">
        <v>3</v>
      </c>
      <c r="N11" s="62" t="s">
        <v>4</v>
      </c>
      <c r="O11" s="34" t="s">
        <v>7</v>
      </c>
    </row>
    <row r="12" spans="1:15" ht="10.5" customHeight="1">
      <c r="A12" s="36" t="s">
        <v>10</v>
      </c>
      <c r="B12" s="37">
        <v>168753148</v>
      </c>
      <c r="C12" s="38">
        <v>681016</v>
      </c>
      <c r="D12" s="39">
        <v>168072133</v>
      </c>
      <c r="E12" s="40">
        <v>22451744</v>
      </c>
      <c r="F12" s="57">
        <v>102536</v>
      </c>
      <c r="G12" s="69">
        <v>0</v>
      </c>
      <c r="H12" s="88">
        <v>0</v>
      </c>
      <c r="I12" s="94">
        <v>0</v>
      </c>
      <c r="J12" s="94">
        <v>0</v>
      </c>
      <c r="K12" s="90">
        <v>145517853</v>
      </c>
      <c r="L12" s="35">
        <v>0.032964132212339334</v>
      </c>
      <c r="M12" s="41">
        <v>7.076373900049809</v>
      </c>
      <c r="N12" s="41">
        <v>0.029326812700853442</v>
      </c>
      <c r="O12" s="35">
        <v>-0.10828519996990234</v>
      </c>
    </row>
    <row r="13" spans="1:15" ht="10.5" customHeight="1">
      <c r="A13" s="9" t="s">
        <v>11</v>
      </c>
      <c r="B13" s="37">
        <v>173583529</v>
      </c>
      <c r="C13" s="38">
        <v>74349</v>
      </c>
      <c r="D13" s="39">
        <v>173509181</v>
      </c>
      <c r="E13" s="40">
        <v>23210614</v>
      </c>
      <c r="F13" s="57">
        <v>90000</v>
      </c>
      <c r="G13" s="69">
        <v>0</v>
      </c>
      <c r="H13" s="88">
        <v>0</v>
      </c>
      <c r="I13" s="94">
        <v>0</v>
      </c>
      <c r="J13" s="94">
        <v>0</v>
      </c>
      <c r="K13" s="90">
        <v>150208567</v>
      </c>
      <c r="L13" s="35">
        <v>0.028623946025587623</v>
      </c>
      <c r="M13" s="41">
        <v>-0.8908263535658487</v>
      </c>
      <c r="N13" s="41">
        <v>0.03234949127467788</v>
      </c>
      <c r="O13" s="35">
        <v>0.03223462897023364</v>
      </c>
    </row>
    <row r="14" spans="1:15" ht="10.5" customHeight="1">
      <c r="A14" s="9" t="s">
        <v>12</v>
      </c>
      <c r="B14" s="37">
        <v>177590940</v>
      </c>
      <c r="C14" s="38">
        <v>117880</v>
      </c>
      <c r="D14" s="39">
        <v>177473060</v>
      </c>
      <c r="E14" s="40">
        <v>23599550</v>
      </c>
      <c r="F14" s="57">
        <v>150000</v>
      </c>
      <c r="G14" s="69">
        <v>0</v>
      </c>
      <c r="H14" s="88">
        <v>0</v>
      </c>
      <c r="I14" s="94">
        <v>0</v>
      </c>
      <c r="J14" s="94">
        <v>0</v>
      </c>
      <c r="K14" s="90">
        <v>153723510</v>
      </c>
      <c r="L14" s="35">
        <v>0.023086355157579497</v>
      </c>
      <c r="M14" s="41">
        <v>0.5854954336978305</v>
      </c>
      <c r="N14" s="41">
        <v>0.02284535594689943</v>
      </c>
      <c r="O14" s="35">
        <v>0.023400416302486928</v>
      </c>
    </row>
    <row r="15" spans="1:15" ht="10.5" customHeight="1">
      <c r="A15" s="9" t="s">
        <v>13</v>
      </c>
      <c r="B15" s="37">
        <v>182634360</v>
      </c>
      <c r="C15" s="38">
        <v>58996</v>
      </c>
      <c r="D15" s="39">
        <v>182575364</v>
      </c>
      <c r="E15" s="40">
        <v>24424343</v>
      </c>
      <c r="F15" s="57">
        <v>124492</v>
      </c>
      <c r="G15" s="69">
        <v>0</v>
      </c>
      <c r="H15" s="88">
        <v>0</v>
      </c>
      <c r="I15" s="94">
        <v>0</v>
      </c>
      <c r="J15" s="94">
        <v>0</v>
      </c>
      <c r="K15" s="90">
        <v>158026529</v>
      </c>
      <c r="L15" s="35">
        <v>0.02839908387218402</v>
      </c>
      <c r="M15" s="41">
        <v>-0.4995249406175772</v>
      </c>
      <c r="N15" s="41">
        <v>0.028749738129268745</v>
      </c>
      <c r="O15" s="35">
        <v>0.027991938253296454</v>
      </c>
    </row>
    <row r="16" spans="1:15" ht="10.5" customHeight="1">
      <c r="A16" s="9" t="s">
        <v>14</v>
      </c>
      <c r="B16" s="37">
        <v>192130608</v>
      </c>
      <c r="C16" s="38">
        <v>312094</v>
      </c>
      <c r="D16" s="39">
        <v>191818514</v>
      </c>
      <c r="E16" s="40">
        <v>25236935</v>
      </c>
      <c r="F16" s="57">
        <v>209226</v>
      </c>
      <c r="G16" s="69">
        <v>0</v>
      </c>
      <c r="H16" s="88">
        <v>0</v>
      </c>
      <c r="I16" s="94">
        <v>0</v>
      </c>
      <c r="J16" s="94">
        <v>0</v>
      </c>
      <c r="K16" s="90">
        <v>166372353</v>
      </c>
      <c r="L16" s="35">
        <v>0.051995955197039596</v>
      </c>
      <c r="M16" s="41">
        <v>4.290087463556851</v>
      </c>
      <c r="N16" s="41">
        <v>0.05062649087748772</v>
      </c>
      <c r="O16" s="35">
        <v>0.05281280334898705</v>
      </c>
    </row>
    <row r="17" spans="1:15" ht="10.5" customHeight="1">
      <c r="A17" s="9" t="s">
        <v>15</v>
      </c>
      <c r="B17" s="37">
        <v>199089631.48</v>
      </c>
      <c r="C17" s="38">
        <v>123156</v>
      </c>
      <c r="D17" s="39">
        <v>198966476</v>
      </c>
      <c r="E17" s="40">
        <v>26092566</v>
      </c>
      <c r="F17" s="57">
        <v>175000</v>
      </c>
      <c r="G17" s="69">
        <v>0</v>
      </c>
      <c r="H17" s="88">
        <v>0</v>
      </c>
      <c r="I17" s="94">
        <v>0</v>
      </c>
      <c r="J17" s="94">
        <v>0</v>
      </c>
      <c r="K17" s="90">
        <v>172698910</v>
      </c>
      <c r="L17" s="35">
        <v>0.036220275116185495</v>
      </c>
      <c r="M17" s="41">
        <v>-0.6053881202458233</v>
      </c>
      <c r="N17" s="41">
        <v>0.03726419233964037</v>
      </c>
      <c r="O17" s="35">
        <v>0.03802649229827266</v>
      </c>
    </row>
    <row r="18" spans="1:15" ht="10.5" customHeight="1">
      <c r="A18" s="9" t="s">
        <v>16</v>
      </c>
      <c r="B18" s="37">
        <v>201767619</v>
      </c>
      <c r="C18" s="38">
        <v>134663</v>
      </c>
      <c r="D18" s="39">
        <v>201632956</v>
      </c>
      <c r="E18" s="68">
        <v>0</v>
      </c>
      <c r="F18" s="57">
        <v>298180</v>
      </c>
      <c r="G18" s="57">
        <v>26690051</v>
      </c>
      <c r="H18" s="88">
        <v>0</v>
      </c>
      <c r="I18" s="94">
        <v>0</v>
      </c>
      <c r="J18" s="94">
        <v>0</v>
      </c>
      <c r="K18" s="90">
        <v>174644725</v>
      </c>
      <c r="L18" s="35">
        <v>0.013451165186716588</v>
      </c>
      <c r="M18" s="41">
        <v>0.09343434343434344</v>
      </c>
      <c r="N18" s="41">
        <v>0.013401654658647118</v>
      </c>
      <c r="O18" s="35">
        <v>0.011267094853117486</v>
      </c>
    </row>
    <row r="19" spans="1:15" ht="10.5" customHeight="1">
      <c r="A19" s="9" t="s">
        <v>17</v>
      </c>
      <c r="B19" s="37">
        <v>198759850</v>
      </c>
      <c r="C19" s="38">
        <v>99687</v>
      </c>
      <c r="D19" s="39">
        <v>198660162</v>
      </c>
      <c r="E19" s="40">
        <v>27408926</v>
      </c>
      <c r="F19" s="57">
        <v>350000</v>
      </c>
      <c r="G19" s="87">
        <v>0</v>
      </c>
      <c r="H19" s="39">
        <v>4685</v>
      </c>
      <c r="I19" s="94">
        <v>0</v>
      </c>
      <c r="J19" s="94">
        <v>0</v>
      </c>
      <c r="K19" s="90">
        <v>170896552</v>
      </c>
      <c r="L19" s="35">
        <v>-0.014907094681035018</v>
      </c>
      <c r="M19" s="41">
        <v>-0.25972984412941935</v>
      </c>
      <c r="N19" s="41">
        <v>-0.014743591816409218</v>
      </c>
      <c r="O19" s="35">
        <v>-0.02146170174907945</v>
      </c>
    </row>
    <row r="20" spans="1:15" ht="10.5" customHeight="1">
      <c r="A20" s="9" t="s">
        <v>25</v>
      </c>
      <c r="B20" s="37">
        <v>211370795</v>
      </c>
      <c r="C20" s="38">
        <v>152739</v>
      </c>
      <c r="D20" s="39">
        <v>211218056</v>
      </c>
      <c r="E20" s="40">
        <v>28475073</v>
      </c>
      <c r="F20" s="57">
        <v>350000</v>
      </c>
      <c r="G20" s="69">
        <v>0</v>
      </c>
      <c r="H20" s="39">
        <v>474</v>
      </c>
      <c r="I20" s="94">
        <v>0</v>
      </c>
      <c r="J20" s="94">
        <v>0</v>
      </c>
      <c r="K20" s="90">
        <v>182392509</v>
      </c>
      <c r="L20" s="35">
        <v>0.06344815112307642</v>
      </c>
      <c r="M20" s="41">
        <v>0.5321857413704897</v>
      </c>
      <c r="N20" s="41">
        <v>0.06321294553258242</v>
      </c>
      <c r="O20" s="35">
        <v>0.06726851341038174</v>
      </c>
    </row>
    <row r="21" spans="1:15" ht="10.5" customHeight="1">
      <c r="A21" s="9" t="s">
        <v>32</v>
      </c>
      <c r="B21" s="37">
        <v>219520358.98</v>
      </c>
      <c r="C21" s="38">
        <v>82044.15</v>
      </c>
      <c r="D21" s="39">
        <v>219438314.83</v>
      </c>
      <c r="E21" s="40">
        <v>29778545.33</v>
      </c>
      <c r="F21" s="57">
        <v>350000.01</v>
      </c>
      <c r="G21" s="69">
        <v>0</v>
      </c>
      <c r="H21" s="39">
        <v>1111.95</v>
      </c>
      <c r="I21" s="94">
        <v>0</v>
      </c>
      <c r="J21" s="94">
        <v>0</v>
      </c>
      <c r="K21" s="90">
        <v>189308657.54</v>
      </c>
      <c r="L21" s="35">
        <v>0.03855577105626153</v>
      </c>
      <c r="M21" s="41">
        <v>-0.4628474063598688</v>
      </c>
      <c r="N21" s="41">
        <v>0.03891835284195596</v>
      </c>
      <c r="O21" s="35">
        <v>0.03791903833068052</v>
      </c>
    </row>
    <row r="22" spans="1:15" ht="10.5" customHeight="1">
      <c r="A22" s="9" t="s">
        <v>54</v>
      </c>
      <c r="B22" s="37">
        <v>231610070.83</v>
      </c>
      <c r="C22" s="38">
        <v>60574.19</v>
      </c>
      <c r="D22" s="39">
        <f>B22-C22</f>
        <v>231549496.64000002</v>
      </c>
      <c r="E22" s="40">
        <v>30229766.06</v>
      </c>
      <c r="F22" s="57">
        <v>440039.01</v>
      </c>
      <c r="G22" s="69">
        <v>0</v>
      </c>
      <c r="H22" s="69">
        <v>0</v>
      </c>
      <c r="I22" s="95">
        <v>34450.05</v>
      </c>
      <c r="J22" s="94">
        <v>0</v>
      </c>
      <c r="K22" s="90">
        <f>D22-E22-F22-G22-H22-I22</f>
        <v>200845241.52</v>
      </c>
      <c r="L22" s="92">
        <f aca="true" t="shared" si="0" ref="L22:N23">(B22-B21)/B21</f>
        <v>0.055073305757036825</v>
      </c>
      <c r="M22" s="41">
        <f t="shared" si="0"/>
        <v>-0.2616878839015334</v>
      </c>
      <c r="N22" s="41">
        <f t="shared" si="0"/>
        <v>0.0551917372286722</v>
      </c>
      <c r="O22" s="35">
        <f>(K22-K21)/K21</f>
        <v>0.06094060424871163</v>
      </c>
    </row>
    <row r="23" spans="1:15" ht="10.5" customHeight="1">
      <c r="A23" s="9" t="s">
        <v>59</v>
      </c>
      <c r="B23" s="37">
        <v>245387597.23</v>
      </c>
      <c r="C23" s="38">
        <v>552404.32</v>
      </c>
      <c r="D23" s="39">
        <f>B23-C23</f>
        <v>244835192.91</v>
      </c>
      <c r="E23" s="40">
        <v>31638059.41</v>
      </c>
      <c r="F23" s="57">
        <v>559961</v>
      </c>
      <c r="G23" s="69">
        <v>0</v>
      </c>
      <c r="H23" s="97">
        <v>1169.73</v>
      </c>
      <c r="I23" s="95">
        <v>27656.92</v>
      </c>
      <c r="J23" s="98">
        <v>115.26</v>
      </c>
      <c r="K23" s="90">
        <f>D23-E23-F23-G23-H23-I23-J23</f>
        <v>212608230.59000003</v>
      </c>
      <c r="L23" s="92">
        <f t="shared" si="0"/>
        <v>0.059485869291549816</v>
      </c>
      <c r="M23" s="41">
        <f t="shared" si="0"/>
        <v>8.119466888455296</v>
      </c>
      <c r="N23" s="41">
        <f t="shared" si="0"/>
        <v>0.05737734895902549</v>
      </c>
      <c r="O23" s="35">
        <f>(K23-K22)/K22</f>
        <v>0.058567427243869624</v>
      </c>
    </row>
    <row r="24" spans="1:15" ht="10.5" customHeight="1">
      <c r="A24" s="9" t="s">
        <v>70</v>
      </c>
      <c r="B24" s="37">
        <v>259110001.23</v>
      </c>
      <c r="C24" s="38">
        <v>85614.17</v>
      </c>
      <c r="D24" s="39">
        <f>B24-C24</f>
        <v>259024387.06</v>
      </c>
      <c r="E24" s="40">
        <v>33073333.28</v>
      </c>
      <c r="F24" s="57">
        <v>800000</v>
      </c>
      <c r="G24" s="69">
        <v>0</v>
      </c>
      <c r="H24" s="69">
        <v>0</v>
      </c>
      <c r="I24" s="95">
        <v>25533.67</v>
      </c>
      <c r="J24" s="98">
        <v>104.33</v>
      </c>
      <c r="K24" s="90">
        <f>D24-E24-F24-G24-H24-I24-J24</f>
        <v>225125415.78</v>
      </c>
      <c r="L24" s="92">
        <f aca="true" t="shared" si="1" ref="L24:N25">(B24-B23)/B23</f>
        <v>0.0559213430299743</v>
      </c>
      <c r="M24" s="41">
        <f t="shared" si="1"/>
        <v>-0.8450153865559922</v>
      </c>
      <c r="N24" s="41">
        <f t="shared" si="1"/>
        <v>0.05795406281814997</v>
      </c>
      <c r="O24" s="35">
        <f>(K24-K23)/K23</f>
        <v>0.058874414952159004</v>
      </c>
    </row>
    <row r="25" spans="1:15" ht="10.5" customHeight="1">
      <c r="A25" s="9" t="s">
        <v>74</v>
      </c>
      <c r="B25" s="37">
        <v>262810968.34</v>
      </c>
      <c r="C25" s="38">
        <v>35641.94</v>
      </c>
      <c r="D25" s="39">
        <f>B25-C25</f>
        <v>262775326.4</v>
      </c>
      <c r="E25" s="40">
        <v>33379599.86</v>
      </c>
      <c r="F25" s="57">
        <v>875000</v>
      </c>
      <c r="G25" s="69">
        <v>0</v>
      </c>
      <c r="H25" s="97">
        <v>7297.46</v>
      </c>
      <c r="I25" s="95">
        <v>54627.21</v>
      </c>
      <c r="J25" s="98">
        <v>229.83</v>
      </c>
      <c r="K25" s="90">
        <f>D25-E25-F25-G25-H25-I25-J25</f>
        <v>228458572.04</v>
      </c>
      <c r="L25" s="92">
        <f t="shared" si="1"/>
        <v>0.014283381932119388</v>
      </c>
      <c r="M25" s="41">
        <f t="shared" si="1"/>
        <v>-0.5836911109457698</v>
      </c>
      <c r="N25" s="41">
        <f t="shared" si="1"/>
        <v>0.014481027761803532</v>
      </c>
      <c r="O25" s="35">
        <f>(K25-K24)/K24</f>
        <v>0.014805775031892716</v>
      </c>
    </row>
    <row r="26" spans="1:15" ht="10.5" customHeight="1">
      <c r="A26" s="43" t="s">
        <v>80</v>
      </c>
      <c r="B26" s="42">
        <v>294285373.65</v>
      </c>
      <c r="C26" s="44">
        <v>1053570.11</v>
      </c>
      <c r="D26" s="45">
        <f>B26-C26</f>
        <v>293231803.53999996</v>
      </c>
      <c r="E26" s="46">
        <v>10860329.08</v>
      </c>
      <c r="F26" s="76">
        <v>0</v>
      </c>
      <c r="G26" s="76">
        <v>0</v>
      </c>
      <c r="H26" s="99">
        <v>6574.25</v>
      </c>
      <c r="I26" s="96">
        <v>47737.21</v>
      </c>
      <c r="J26" s="89">
        <v>220.61</v>
      </c>
      <c r="K26" s="91">
        <f>D26-E26-F26-G26-H26-I26-J26</f>
        <v>282316942.39</v>
      </c>
      <c r="L26" s="47">
        <f>(B26-B25)/B25</f>
        <v>0.11976062303945154</v>
      </c>
      <c r="M26" s="48">
        <f>(C26-C25)/C25</f>
        <v>28.559841860459898</v>
      </c>
      <c r="N26" s="48">
        <f>(D26-D25)/D25</f>
        <v>0.11590310839777518</v>
      </c>
      <c r="O26" s="49">
        <f>(K26-K25)/K25</f>
        <v>0.23574676961812632</v>
      </c>
    </row>
    <row r="27" spans="1:15" ht="10.5" customHeight="1">
      <c r="A27" s="9" t="s">
        <v>19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51"/>
      <c r="N27" s="51"/>
      <c r="O27" s="51"/>
    </row>
    <row r="28" spans="1:15" ht="10.5" customHeight="1">
      <c r="A28" s="52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1"/>
      <c r="M28" s="51"/>
      <c r="N28" s="51"/>
      <c r="O28" s="51"/>
    </row>
    <row r="29" spans="1:18" ht="10.5" customHeight="1">
      <c r="A29" s="79" t="s">
        <v>43</v>
      </c>
      <c r="B29" s="79"/>
      <c r="C29" s="80"/>
      <c r="D29" s="79"/>
      <c r="E29" s="80"/>
      <c r="F29" s="79"/>
      <c r="G29" s="80"/>
      <c r="H29" s="79"/>
      <c r="I29" s="79"/>
      <c r="J29" s="79"/>
      <c r="K29" s="80"/>
      <c r="L29" s="79"/>
      <c r="M29" s="80"/>
      <c r="N29" s="79"/>
      <c r="O29" s="80"/>
      <c r="P29" s="79"/>
      <c r="Q29" s="80"/>
      <c r="R29" s="79"/>
    </row>
    <row r="30" spans="1:18" ht="10.5" customHeight="1">
      <c r="A30" s="81" t="s">
        <v>42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ht="10.5" customHeight="1">
      <c r="A31" s="81" t="s">
        <v>83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ht="10.5" customHeight="1">
      <c r="A32" s="81" t="s">
        <v>84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 ht="10.5" customHeight="1">
      <c r="A33" s="81" t="s">
        <v>82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ht="10.5" customHeight="1">
      <c r="A34" s="81" t="s">
        <v>45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R34" s="81"/>
    </row>
    <row r="35" spans="1:18" ht="10.5" customHeight="1">
      <c r="A35" s="81" t="s">
        <v>44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R35" s="81"/>
    </row>
    <row r="36" ht="10.5" customHeight="1">
      <c r="R36" s="81"/>
    </row>
    <row r="37" spans="1:18" ht="10.5" customHeight="1">
      <c r="A37" s="81" t="s">
        <v>86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1:18" ht="10.5" customHeight="1">
      <c r="A38" s="81" t="s">
        <v>85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21" ht="10.5" customHeight="1">
      <c r="A39" s="81" t="s">
        <v>81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U39" s="17"/>
    </row>
    <row r="40" spans="1:21" ht="10.5" customHeight="1">
      <c r="A40" s="81" t="s">
        <v>90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U40" s="53"/>
    </row>
    <row r="41" spans="1:18" ht="10.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1:18" ht="12" customHeight="1">
      <c r="A42" s="82" t="s">
        <v>79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1:18" ht="10.5" customHeight="1">
      <c r="A43" s="8" t="s">
        <v>87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1:18" ht="10.5" customHeight="1">
      <c r="A44" s="81" t="s">
        <v>71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1:18" ht="10.5" customHeight="1">
      <c r="A45" s="81" t="s">
        <v>75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1:18" ht="12" customHeight="1">
      <c r="A46" s="81" t="s">
        <v>88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1:18" ht="12" customHeight="1">
      <c r="A47" s="81" t="s">
        <v>76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1:18" ht="12" customHeight="1">
      <c r="A48" s="81" t="s">
        <v>77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1:18" ht="10.5" customHeight="1">
      <c r="A49" s="81" t="s">
        <v>72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1:10" ht="10.5" customHeight="1">
      <c r="A50" s="81" t="s">
        <v>73</v>
      </c>
      <c r="B50" s="81"/>
      <c r="C50" s="81"/>
      <c r="D50" s="81"/>
      <c r="E50" s="81"/>
      <c r="F50" s="81"/>
      <c r="G50" s="81"/>
      <c r="H50" s="81"/>
      <c r="I50" s="81"/>
      <c r="J50" s="81"/>
    </row>
    <row r="51" spans="1:10" ht="10.5" customHeight="1">
      <c r="A51" s="81" t="s">
        <v>89</v>
      </c>
      <c r="B51" s="81"/>
      <c r="C51" s="81"/>
      <c r="D51" s="81"/>
      <c r="E51" s="81"/>
      <c r="F51" s="81"/>
      <c r="G51" s="81"/>
      <c r="H51" s="81"/>
      <c r="I51" s="81"/>
      <c r="J51" s="81"/>
    </row>
    <row r="52" spans="1:10" ht="10.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</row>
    <row r="53" spans="1:18" ht="10.5" customHeight="1">
      <c r="A53" s="81" t="s">
        <v>46</v>
      </c>
      <c r="B53" s="81"/>
      <c r="C53" s="81"/>
      <c r="D53" s="81"/>
      <c r="E53" s="81"/>
      <c r="L53" s="4"/>
      <c r="M53" s="4"/>
      <c r="N53" s="4"/>
      <c r="O53" s="4"/>
      <c r="R53" s="81"/>
    </row>
    <row r="54" spans="1:18" ht="10.5" customHeight="1">
      <c r="A54" s="4" t="s">
        <v>47</v>
      </c>
      <c r="L54" s="4"/>
      <c r="M54" s="4"/>
      <c r="N54" s="4"/>
      <c r="O54" s="4"/>
      <c r="R54" s="81"/>
    </row>
    <row r="55" spans="1:18" ht="10.5" customHeight="1">
      <c r="A55" s="4"/>
      <c r="L55" s="4"/>
      <c r="M55" s="4"/>
      <c r="N55" s="4"/>
      <c r="O55" s="4"/>
      <c r="R55" s="81"/>
    </row>
    <row r="56" spans="15:18" ht="10.5" customHeight="1">
      <c r="O56" s="81"/>
      <c r="R56" s="81"/>
    </row>
    <row r="57" spans="15:18" ht="3.75" customHeight="1">
      <c r="O57" s="81"/>
      <c r="P57" s="81"/>
      <c r="Q57" s="81"/>
      <c r="R57" s="81"/>
    </row>
    <row r="58" spans="1:17" ht="10.5" customHeight="1">
      <c r="A58" s="50"/>
      <c r="B58" s="65"/>
      <c r="C58" s="8"/>
      <c r="D58" s="50"/>
      <c r="E58" s="65"/>
      <c r="F58" s="50"/>
      <c r="G58" s="65"/>
      <c r="H58" s="8"/>
      <c r="I58" s="8"/>
      <c r="J58" s="8"/>
      <c r="K58" s="8"/>
      <c r="L58" s="51"/>
      <c r="M58" s="51"/>
      <c r="O58" s="8"/>
      <c r="P58" s="8"/>
      <c r="Q58" s="8"/>
    </row>
    <row r="59" spans="1:17" ht="3.75" customHeight="1">
      <c r="A59" s="64"/>
      <c r="B59" s="8"/>
      <c r="C59" s="8"/>
      <c r="D59" s="8"/>
      <c r="E59" s="8"/>
      <c r="F59" s="8"/>
      <c r="G59" s="8"/>
      <c r="H59" s="8"/>
      <c r="I59" s="8"/>
      <c r="J59" s="8"/>
      <c r="K59" s="8"/>
      <c r="L59" s="51"/>
      <c r="M59" s="51"/>
      <c r="O59" s="8"/>
      <c r="P59" s="8"/>
      <c r="Q59" s="8"/>
    </row>
    <row r="60" spans="1:17" ht="10.5" customHeight="1">
      <c r="A60" s="7"/>
      <c r="B60" s="8"/>
      <c r="C60" s="8"/>
      <c r="P60" s="8"/>
      <c r="Q60" s="8"/>
    </row>
    <row r="61" spans="1:17" ht="10.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"/>
      <c r="Q61" s="8"/>
    </row>
    <row r="62" spans="1:17" ht="10.5" customHeight="1">
      <c r="A62" s="4"/>
      <c r="K62" s="81"/>
      <c r="L62" s="81"/>
      <c r="M62" s="81"/>
      <c r="N62" s="81"/>
      <c r="O62" s="81"/>
      <c r="P62" s="8"/>
      <c r="Q62" s="8"/>
    </row>
    <row r="63" spans="15:17" ht="10.5" customHeight="1">
      <c r="O63" s="8"/>
      <c r="P63" s="8"/>
      <c r="Q63" s="8"/>
    </row>
    <row r="64" ht="10.5" customHeight="1">
      <c r="R64" s="8"/>
    </row>
    <row r="65" spans="1:18" ht="10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R65" s="8"/>
    </row>
    <row r="66" spans="14:18" ht="10.5" customHeight="1">
      <c r="N66" s="8"/>
      <c r="O66" s="8"/>
      <c r="P66" s="8"/>
      <c r="R66" s="8"/>
    </row>
    <row r="67" spans="1:18" ht="10.5" customHeight="1">
      <c r="A67" s="54"/>
      <c r="B67" s="54"/>
      <c r="C67" s="5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R67" s="8"/>
    </row>
    <row r="68" spans="1:18" ht="10.5" customHeight="1">
      <c r="A68" s="6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R68" s="8"/>
    </row>
    <row r="69" spans="1:18" ht="10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R69" s="8"/>
    </row>
    <row r="70" spans="1:18" ht="10.5" customHeight="1">
      <c r="A70" s="5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R70" s="8"/>
    </row>
    <row r="71" spans="1:20" ht="10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R71" s="8"/>
      <c r="T71" s="4"/>
    </row>
    <row r="72" spans="1:20" ht="10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R72" s="8"/>
      <c r="T72" s="4"/>
    </row>
    <row r="73" spans="1:20" ht="10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R73" s="8"/>
      <c r="T73" s="4"/>
    </row>
    <row r="74" spans="1:20" ht="10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R74" s="8"/>
      <c r="T74" s="4"/>
    </row>
    <row r="75" spans="1:20" ht="10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R75" s="8"/>
      <c r="T75" s="4"/>
    </row>
    <row r="76" spans="1:20" ht="10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R76" s="8"/>
      <c r="T76" s="4"/>
    </row>
    <row r="77" spans="1:20" ht="10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R77" s="8"/>
      <c r="T77" s="4"/>
    </row>
    <row r="78" spans="1:20" ht="7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R78" s="8"/>
      <c r="T78" s="4"/>
    </row>
    <row r="79" spans="1:20" ht="10.5" customHeight="1">
      <c r="A79" s="54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R79" s="8"/>
      <c r="T79" s="4"/>
    </row>
    <row r="80" spans="1:20" ht="10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R80" s="8"/>
      <c r="T80" s="4"/>
    </row>
    <row r="81" spans="1:20" ht="10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R81" s="8"/>
      <c r="T81" s="4"/>
    </row>
    <row r="82" spans="1:20" ht="10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R82" s="8"/>
      <c r="T82" s="4"/>
    </row>
    <row r="83" spans="1:20" ht="7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R83" s="8"/>
      <c r="T83" s="4"/>
    </row>
    <row r="84" spans="1:20" ht="10.5" customHeight="1">
      <c r="A84" s="54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R84" s="8"/>
      <c r="T84" s="4"/>
    </row>
    <row r="85" spans="1:20" ht="10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R85" s="8"/>
      <c r="T85" s="4"/>
    </row>
    <row r="86" spans="1:20" ht="10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R86" s="8"/>
      <c r="T86" s="4"/>
    </row>
    <row r="87" spans="1:20" ht="10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R87" s="8"/>
      <c r="T87" s="4"/>
    </row>
    <row r="88" spans="1:20" ht="7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R88" s="8"/>
      <c r="T88" s="4"/>
    </row>
    <row r="89" spans="1:16" ht="10.5" customHeight="1">
      <c r="A89" s="54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0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20" ht="10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T91" s="4"/>
    </row>
    <row r="92" spans="1:20" ht="7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T92" s="4"/>
    </row>
    <row r="93" spans="1:13" ht="10.5" customHeight="1">
      <c r="A93" s="54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0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8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0.5" customHeight="1">
      <c r="A96" s="54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0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0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0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0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0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0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0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0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0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7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0.5" customHeight="1">
      <c r="A107" s="5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0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4"/>
    </row>
    <row r="109" spans="1:13" ht="10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4"/>
    </row>
    <row r="110" spans="1:13" ht="10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4"/>
    </row>
    <row r="111" spans="1:13" ht="10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4"/>
    </row>
    <row r="112" spans="1:13" ht="10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4"/>
    </row>
    <row r="113" spans="1:13" ht="10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4"/>
    </row>
    <row r="114" spans="1:13" ht="10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4"/>
    </row>
    <row r="115" spans="1:12" ht="10.5" customHeight="1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51"/>
    </row>
    <row r="116" spans="1:12" ht="10.5" customHeight="1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51"/>
    </row>
    <row r="117" spans="1:12" ht="10.5" customHeight="1">
      <c r="A117" s="6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51"/>
    </row>
    <row r="118" spans="1:12" ht="10.5" customHeight="1">
      <c r="A118" s="64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51"/>
    </row>
    <row r="119" spans="1:46" ht="10.5" customHeight="1">
      <c r="A119" s="66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51"/>
      <c r="M119" s="51"/>
      <c r="N119" s="51"/>
      <c r="O119" s="51"/>
      <c r="P119" s="8"/>
      <c r="Q119" s="8"/>
      <c r="R119" s="8"/>
      <c r="S119" s="8"/>
      <c r="T119" s="67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</row>
    <row r="120" spans="1:12" ht="10.5" customHeight="1">
      <c r="A120" s="64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51"/>
    </row>
    <row r="121" spans="1:12" ht="10.5" customHeight="1">
      <c r="A121" s="64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51"/>
    </row>
    <row r="122" spans="1:12" ht="10.5" customHeight="1">
      <c r="A122" s="6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51"/>
    </row>
    <row r="123" spans="1:12" ht="10.5" customHeight="1">
      <c r="A123" s="64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51"/>
    </row>
    <row r="124" spans="1:12" ht="10.5" customHeight="1">
      <c r="A124" s="64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51"/>
    </row>
    <row r="125" spans="1:12" ht="10.5" customHeight="1">
      <c r="A125" s="6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51"/>
    </row>
    <row r="126" spans="1:12" ht="10.5" customHeight="1">
      <c r="A126" s="64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51"/>
    </row>
    <row r="127" spans="1:12" ht="10.5" customHeight="1">
      <c r="A127" s="6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51"/>
    </row>
    <row r="128" spans="1:12" ht="10.5" customHeight="1">
      <c r="A128" s="64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51"/>
    </row>
    <row r="129" spans="1:12" ht="10.5" customHeight="1">
      <c r="A129" s="64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51"/>
    </row>
  </sheetData>
  <sheetProtection/>
  <printOptions horizontalCentered="1"/>
  <pageMargins left="0" right="0" top="0.45" bottom="0" header="0" footer="0"/>
  <pageSetup horizontalDpi="600" verticalDpi="600" orientation="landscape" r:id="rId1"/>
  <rowBreaks count="1" manualBreakCount="1">
    <brk id="6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2010-12-08T17:45:58Z</cp:lastPrinted>
  <dcterms:created xsi:type="dcterms:W3CDTF">2003-09-16T19:29:02Z</dcterms:created>
  <dcterms:modified xsi:type="dcterms:W3CDTF">2010-12-08T17:46:00Z</dcterms:modified>
  <cp:category/>
  <cp:version/>
  <cp:contentType/>
  <cp:contentStatus/>
</cp:coreProperties>
</file>