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255" windowHeight="9435" tabRatio="970" activeTab="0"/>
  </bookViews>
  <sheets>
    <sheet name="Net Alcoholic Beverage Tax Col" sheetId="1" r:id="rId1"/>
  </sheets>
  <definedNames>
    <definedName name="_xlnm.Print_Area" localSheetId="0">'Net Alcoholic Beverage Tax Col'!$A$1:$O$108</definedName>
  </definedNames>
  <calcPr fullCalcOnLoad="1"/>
</workbook>
</file>

<file path=xl/sharedStrings.xml><?xml version="1.0" encoding="utf-8"?>
<sst xmlns="http://schemas.openxmlformats.org/spreadsheetml/2006/main" count="202" uniqueCount="71">
  <si>
    <t>[$]</t>
  </si>
  <si>
    <t>Type of Tax</t>
  </si>
  <si>
    <t>Less:</t>
  </si>
  <si>
    <t>Collection</t>
  </si>
  <si>
    <t>%</t>
  </si>
  <si>
    <t>of</t>
  </si>
  <si>
    <t>total</t>
  </si>
  <si>
    <t xml:space="preserve">         1997-1998</t>
  </si>
  <si>
    <t xml:space="preserve">           1996-1997</t>
  </si>
  <si>
    <t xml:space="preserve">           1995-1996</t>
  </si>
  <si>
    <t xml:space="preserve">           1994-1995</t>
  </si>
  <si>
    <t xml:space="preserve">           1993-1994</t>
  </si>
  <si>
    <t xml:space="preserve">           1992-1993</t>
  </si>
  <si>
    <t xml:space="preserve">           1991-1992</t>
  </si>
  <si>
    <t>see note</t>
  </si>
  <si>
    <t xml:space="preserve">       Fiscal Year</t>
  </si>
  <si>
    <t>[G.S. 105 ARTICLE 2C.]</t>
  </si>
  <si>
    <t xml:space="preserve">         1998-1999</t>
  </si>
  <si>
    <t xml:space="preserve">         1999-2000</t>
  </si>
  <si>
    <t xml:space="preserve">         2000-2001</t>
  </si>
  <si>
    <t xml:space="preserve">         2001-2002</t>
  </si>
  <si>
    <t xml:space="preserve">         2002-2003</t>
  </si>
  <si>
    <t xml:space="preserve">         2003-2004</t>
  </si>
  <si>
    <t>Detail may not add to totals due to rounding.</t>
  </si>
  <si>
    <r>
      <t xml:space="preserve">*State license taxes for alcoholic beverages were repealed effective </t>
    </r>
    <r>
      <rPr>
        <b/>
        <u val="single"/>
        <sz val="8"/>
        <rFont val="Times New Roman"/>
        <family val="1"/>
      </rPr>
      <t>May 1, 1999.</t>
    </r>
    <r>
      <rPr>
        <b/>
        <sz val="8"/>
        <rFont val="Times New Roman"/>
        <family val="1"/>
      </rPr>
      <t xml:space="preserve">  Amounts shown after this date for license tax collections are delayed payments or refunds.</t>
    </r>
  </si>
  <si>
    <t xml:space="preserve">Pursuant to G.S. 18B-804, alcoholic beverage pricing, a charge of $20 on each 4 liters and a proportional sum on lesser quantities is assessed on spirituous liquor sold to a  </t>
  </si>
  <si>
    <t>mixed beverage permittee for resale in mixed beverages.</t>
  </si>
  <si>
    <r>
      <t xml:space="preserve">Effective </t>
    </r>
    <r>
      <rPr>
        <b/>
        <u val="single"/>
        <sz val="8"/>
        <rFont val="Times New Roman"/>
        <family val="1"/>
      </rPr>
      <t>February 1, 2002</t>
    </r>
    <r>
      <rPr>
        <b/>
        <sz val="8"/>
        <rFont val="Times New Roman"/>
        <family val="1"/>
      </rPr>
      <t xml:space="preserve">, the excise tax rate on liquor sold in ABC stores was reduced from 28% to 25% due to the enactment of a 6% State sales tax on spirituous liquor </t>
    </r>
  </si>
  <si>
    <t>based on net collections for the preceding 12-month period ending March 31 of the indicated fiscal year.</t>
  </si>
  <si>
    <t xml:space="preserve">Amounts shown for local distribution allocations represent amounts placed in reserve during the fiscal year designated and are the computed local government shares </t>
  </si>
  <si>
    <t xml:space="preserve">the Governor pursuant to Executive Order dated February 1, 2002; the State retained this allocation to partially offset the budgetary shortfall situation. </t>
  </si>
  <si>
    <t xml:space="preserve">The local distribution allocation amount for 2001-02, $26,690,051, was not distributed to local governments, but was instead transferred to a special reserve fund created by </t>
  </si>
  <si>
    <t xml:space="preserve">Enactment of House Bill #2377 (Chapter 813, 1989 Session Laws) abolished the requirement to maintain a reserve account for distributing the local government share of  </t>
  </si>
  <si>
    <t>Pursuant to G.S. 18B-804, alcoholic beverage pricing, a charge of $20 on each 4 liters and a proportional sum on lesser quantities is assessed on spirituous liquor sold to a</t>
  </si>
  <si>
    <t>G.S. 18B-804(b)(8) and the guest room cabinet surcharge required by G.S. 18B-804(b)(9).</t>
  </si>
  <si>
    <t xml:space="preserve">     Local distribution allocations</t>
  </si>
  <si>
    <t>Total collections</t>
  </si>
  <si>
    <t xml:space="preserve">      Beer</t>
  </si>
  <si>
    <t xml:space="preserve">      Wine</t>
  </si>
  <si>
    <t xml:space="preserve">      Other </t>
  </si>
  <si>
    <t xml:space="preserve">            Total license</t>
  </si>
  <si>
    <t xml:space="preserve">            Total excise</t>
  </si>
  <si>
    <t>License tax:*</t>
  </si>
  <si>
    <t>Excise tax:</t>
  </si>
  <si>
    <t xml:space="preserve">      Beer excise</t>
  </si>
  <si>
    <t xml:space="preserve">      Fortified wine excise</t>
  </si>
  <si>
    <t xml:space="preserve">      Unfortified wine excise</t>
  </si>
  <si>
    <t xml:space="preserve">      Liquor excise</t>
  </si>
  <si>
    <t xml:space="preserve">      Liquor surcharge</t>
  </si>
  <si>
    <r>
      <t>+DOACS transfer (G.S.105-113.81A)</t>
    </r>
    <r>
      <rPr>
        <b/>
        <sz val="8"/>
        <rFont val="Times New Roman"/>
        <family val="1"/>
      </rPr>
      <t>:</t>
    </r>
  </si>
  <si>
    <t>amount</t>
  </si>
  <si>
    <t xml:space="preserve">Liquor surcharge: Pursuant to G.S. 18B-805, the local board shall pay to the Department of Revenue 1/2 of both the mixed beverages surcharges required by </t>
  </si>
  <si>
    <t xml:space="preserve">     Intergovernmental transfers:</t>
  </si>
  <si>
    <t xml:space="preserve">          DOACS transfer +</t>
  </si>
  <si>
    <t xml:space="preserve">          Special reserve fund</t>
  </si>
  <si>
    <t>Net collections to General Fund</t>
  </si>
  <si>
    <t xml:space="preserve">         2004-2005</t>
  </si>
  <si>
    <r>
      <t xml:space="preserve">effective </t>
    </r>
    <r>
      <rPr>
        <b/>
        <u val="single"/>
        <sz val="8"/>
        <rFont val="Times New Roman"/>
        <family val="1"/>
      </rPr>
      <t>December 1, 2001</t>
    </r>
    <r>
      <rPr>
        <b/>
        <sz val="8"/>
        <rFont val="Times New Roman"/>
        <family val="1"/>
      </rPr>
      <t xml:space="preserve">.  Effective </t>
    </r>
    <r>
      <rPr>
        <b/>
        <u val="single"/>
        <sz val="8"/>
        <rFont val="Times New Roman"/>
        <family val="1"/>
      </rPr>
      <t>October 1, 2005</t>
    </r>
    <r>
      <rPr>
        <b/>
        <sz val="8"/>
        <rFont val="Times New Roman"/>
        <family val="1"/>
      </rPr>
      <t>, the 6% State rate increased to the combined general rate of 7%.</t>
    </r>
  </si>
  <si>
    <r>
      <t xml:space="preserve">Net proceeds of the excise taxes collected on unfortified and fortified wine bottled in the State [not to exceed $350,000 annually ($500,000 effective </t>
    </r>
    <r>
      <rPr>
        <b/>
        <u val="single"/>
        <sz val="8"/>
        <rFont val="Times New Roman"/>
        <family val="1"/>
      </rPr>
      <t>July 1, 2005</t>
    </r>
    <r>
      <rPr>
        <b/>
        <sz val="8"/>
        <rFont val="Times New Roman"/>
        <family val="1"/>
      </rPr>
      <t xml:space="preserve">)] are </t>
    </r>
  </si>
  <si>
    <t>Grape Growers Council to promote the North Carolina grape and wine industry and to contract for research and development services to improve viticultural and</t>
  </si>
  <si>
    <t>enological practices in the State; the amount of the allocation has been adjusted since the enactment of the transfer in 1987.</t>
  </si>
  <si>
    <t>TABLE  12.  NET ALCOHOLIC BEVERAGE TAX COLLECTIONS BY TYPE</t>
  </si>
  <si>
    <t xml:space="preserve">                                              TABLE  12. - Continued</t>
  </si>
  <si>
    <t>cabinet guest room permittee for resale.</t>
  </si>
  <si>
    <t xml:space="preserve">         2005-2006</t>
  </si>
  <si>
    <t xml:space="preserve">    OSBM Civil Penalty/Forfeiture Fund</t>
  </si>
  <si>
    <t xml:space="preserve">from an annual appropriation based on the preceding 12-month period ending September 30 to a distribution based on the preceding 12-month period ending March 31 </t>
  </si>
  <si>
    <t>of each year.</t>
  </si>
  <si>
    <r>
      <t xml:space="preserve">beverage tax collections.  Beginning with fiscal year 1990-91, an appropriation was established.  Effective </t>
    </r>
    <r>
      <rPr>
        <b/>
        <u val="single"/>
        <sz val="8"/>
        <rFont val="Times New Roman"/>
        <family val="1"/>
      </rPr>
      <t>July 1, 1995</t>
    </r>
    <r>
      <rPr>
        <b/>
        <sz val="8"/>
        <rFont val="Times New Roman"/>
        <family val="1"/>
      </rPr>
      <t>, the provision of funds for the allocation changed</t>
    </r>
  </si>
  <si>
    <t>Collections exclude the following 20% collection fee amounts on overdue tax debts (G.S. 105-243.1):  2002-03: $4,685; 2003-04: $474; 2004-05: $1,112; 2005-06: $-0-</t>
  </si>
  <si>
    <r>
      <t xml:space="preserve">required to be credited to the Department of Agriculture and Consumer Services [Department of Commerce effective </t>
    </r>
    <r>
      <rPr>
        <b/>
        <u val="single"/>
        <sz val="8"/>
        <rFont val="Times New Roman"/>
        <family val="1"/>
      </rPr>
      <t>September 8, 2005</t>
    </r>
    <r>
      <rPr>
        <b/>
        <sz val="8"/>
        <rFont val="Times New Roman"/>
        <family val="1"/>
      </rPr>
      <t xml:space="preserve">] to be allocated to the North Carolina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</si>
</sst>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dd\-mmm\-yy"/>
    <numFmt numFmtId="166" formatCode="#,##0.0000"/>
    <numFmt numFmtId="167" formatCode="0.0%"/>
    <numFmt numFmtId="168" formatCode="0.0"/>
    <numFmt numFmtId="169" formatCode="mmmm\ d\,\ yyyy"/>
    <numFmt numFmtId="170" formatCode="&quot;$&quot;#,##0.00"/>
  </numFmts>
  <fonts count="6">
    <font>
      <sz val="10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/>
    </xf>
    <xf numFmtId="167" fontId="1" fillId="2" borderId="8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167" fontId="1" fillId="2" borderId="9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1" fillId="2" borderId="8" xfId="0" applyNumberFormat="1" applyFont="1" applyFill="1" applyBorder="1" applyAlignment="1" quotePrefix="1">
      <alignment horizontal="right"/>
    </xf>
    <xf numFmtId="3" fontId="1" fillId="2" borderId="14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 quotePrefix="1">
      <alignment horizontal="right"/>
    </xf>
    <xf numFmtId="3" fontId="1" fillId="2" borderId="3" xfId="0" applyNumberFormat="1" applyFont="1" applyFill="1" applyBorder="1" applyAlignment="1">
      <alignment horizontal="right"/>
    </xf>
    <xf numFmtId="167" fontId="1" fillId="2" borderId="5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left"/>
    </xf>
    <xf numFmtId="167" fontId="1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3" fillId="2" borderId="0" xfId="0" applyNumberFormat="1" applyFont="1" applyFill="1" applyAlignment="1" quotePrefix="1">
      <alignment/>
    </xf>
    <xf numFmtId="41" fontId="1" fillId="2" borderId="8" xfId="0" applyNumberFormat="1" applyFont="1" applyFill="1" applyBorder="1" applyAlignment="1">
      <alignment horizontal="center"/>
    </xf>
    <xf numFmtId="41" fontId="1" fillId="2" borderId="14" xfId="0" applyNumberFormat="1" applyFont="1" applyFill="1" applyBorder="1" applyAlignment="1">
      <alignment horizontal="center"/>
    </xf>
    <xf numFmtId="41" fontId="1" fillId="2" borderId="9" xfId="0" applyNumberFormat="1" applyFont="1" applyFill="1" applyBorder="1" applyAlignment="1">
      <alignment horizontal="center"/>
    </xf>
    <xf numFmtId="41" fontId="1" fillId="2" borderId="3" xfId="0" applyNumberFormat="1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/>
    </xf>
    <xf numFmtId="10" fontId="1" fillId="2" borderId="14" xfId="0" applyNumberFormat="1" applyFont="1" applyFill="1" applyBorder="1" applyAlignment="1">
      <alignment/>
    </xf>
    <xf numFmtId="10" fontId="1" fillId="2" borderId="14" xfId="0" applyNumberFormat="1" applyFont="1" applyFill="1" applyBorder="1" applyAlignment="1">
      <alignment/>
    </xf>
    <xf numFmtId="10" fontId="1" fillId="2" borderId="8" xfId="0" applyNumberFormat="1" applyFont="1" applyFill="1" applyBorder="1" applyAlignment="1">
      <alignment horizontal="center"/>
    </xf>
    <xf numFmtId="10" fontId="1" fillId="2" borderId="9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/>
    </xf>
    <xf numFmtId="10" fontId="1" fillId="2" borderId="3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/>
    </xf>
    <xf numFmtId="10" fontId="1" fillId="2" borderId="8" xfId="0" applyNumberFormat="1" applyFont="1" applyFill="1" applyBorder="1" applyAlignment="1">
      <alignment/>
    </xf>
    <xf numFmtId="10" fontId="1" fillId="2" borderId="6" xfId="0" applyNumberFormat="1" applyFont="1" applyFill="1" applyBorder="1" applyAlignment="1">
      <alignment/>
    </xf>
    <xf numFmtId="41" fontId="1" fillId="2" borderId="12" xfId="0" applyNumberFormat="1" applyFont="1" applyFill="1" applyBorder="1" applyAlignment="1">
      <alignment horizontal="center"/>
    </xf>
    <xf numFmtId="41" fontId="1" fillId="2" borderId="8" xfId="0" applyNumberFormat="1" applyFont="1" applyFill="1" applyBorder="1" applyAlignment="1">
      <alignment/>
    </xf>
    <xf numFmtId="41" fontId="1" fillId="2" borderId="9" xfId="0" applyNumberFormat="1" applyFont="1" applyFill="1" applyBorder="1" applyAlignment="1">
      <alignment/>
    </xf>
    <xf numFmtId="41" fontId="1" fillId="2" borderId="8" xfId="0" applyNumberFormat="1" applyFont="1" applyFill="1" applyBorder="1" applyAlignment="1">
      <alignment/>
    </xf>
    <xf numFmtId="41" fontId="1" fillId="2" borderId="9" xfId="0" applyNumberFormat="1" applyFont="1" applyFill="1" applyBorder="1" applyAlignment="1">
      <alignment/>
    </xf>
    <xf numFmtId="10" fontId="1" fillId="2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08"/>
  <sheetViews>
    <sheetView tabSelected="1" workbookViewId="0" topLeftCell="A1">
      <selection activeCell="N1" sqref="N1"/>
    </sheetView>
  </sheetViews>
  <sheetFormatPr defaultColWidth="9.140625" defaultRowHeight="12.75"/>
  <cols>
    <col min="1" max="1" width="25.140625" style="2" customWidth="1"/>
    <col min="2" max="2" width="9.57421875" style="2" customWidth="1"/>
    <col min="3" max="3" width="6.8515625" style="2" customWidth="1"/>
    <col min="4" max="4" width="9.57421875" style="2" customWidth="1"/>
    <col min="5" max="5" width="6.8515625" style="2" customWidth="1"/>
    <col min="6" max="6" width="9.28125" style="2" customWidth="1"/>
    <col min="7" max="7" width="7.140625" style="2" customWidth="1"/>
    <col min="8" max="8" width="9.28125" style="2" customWidth="1"/>
    <col min="9" max="9" width="7.00390625" style="2" customWidth="1"/>
    <col min="10" max="10" width="9.28125" style="2" customWidth="1"/>
    <col min="11" max="11" width="7.00390625" style="2" customWidth="1"/>
    <col min="12" max="12" width="9.28125" style="2" customWidth="1"/>
    <col min="13" max="13" width="6.140625" style="2" customWidth="1"/>
    <col min="14" max="14" width="0.9921875" style="2" customWidth="1"/>
    <col min="15" max="15" width="6.140625" style="2" customWidth="1"/>
    <col min="16" max="16" width="5.8515625" style="2" customWidth="1"/>
    <col min="17" max="17" width="3.00390625" style="2" customWidth="1"/>
    <col min="18" max="18" width="9.28125" style="2" customWidth="1"/>
    <col min="19" max="19" width="6.140625" style="2" customWidth="1"/>
    <col min="20" max="20" width="9.28125" style="2" customWidth="1"/>
    <col min="21" max="21" width="6.140625" style="2" customWidth="1"/>
    <col min="22" max="22" width="9.28125" style="2" customWidth="1"/>
    <col min="23" max="23" width="6.140625" style="2" customWidth="1"/>
    <col min="24" max="24" width="9.28125" style="2" customWidth="1"/>
    <col min="25" max="25" width="6.140625" style="2" customWidth="1"/>
    <col min="26" max="26" width="9.28125" style="2" customWidth="1"/>
    <col min="27" max="27" width="6.140625" style="2" customWidth="1"/>
    <col min="28" max="28" width="9.28125" style="2" customWidth="1"/>
    <col min="29" max="29" width="6.140625" style="2" customWidth="1"/>
    <col min="30" max="30" width="9.28125" style="2" customWidth="1"/>
    <col min="31" max="31" width="6.140625" style="2" customWidth="1"/>
    <col min="32" max="16384" width="9.140625" style="2" customWidth="1"/>
  </cols>
  <sheetData>
    <row r="1" spans="1:2" ht="10.5">
      <c r="A1" s="1"/>
      <c r="B1" s="2" t="s">
        <v>61</v>
      </c>
    </row>
    <row r="2" spans="1:4" ht="10.5">
      <c r="A2" s="1"/>
      <c r="D2" s="2" t="s">
        <v>16</v>
      </c>
    </row>
    <row r="3" spans="1:11" ht="10.5">
      <c r="A3" s="3"/>
      <c r="B3" s="4"/>
      <c r="C3" s="4"/>
      <c r="D3" s="4"/>
      <c r="E3" s="4"/>
      <c r="F3" s="4" t="s">
        <v>15</v>
      </c>
      <c r="G3" s="4"/>
      <c r="H3" s="4"/>
      <c r="I3" s="4"/>
      <c r="J3" s="4"/>
      <c r="K3" s="4"/>
    </row>
    <row r="4" spans="1:11" ht="10.5">
      <c r="A4" s="1"/>
      <c r="B4" s="5" t="s">
        <v>13</v>
      </c>
      <c r="C4" s="7"/>
      <c r="D4" s="5" t="s">
        <v>12</v>
      </c>
      <c r="E4" s="6"/>
      <c r="F4" s="7" t="s">
        <v>11</v>
      </c>
      <c r="G4" s="7"/>
      <c r="H4" s="5" t="s">
        <v>10</v>
      </c>
      <c r="I4" s="7"/>
      <c r="J4" s="5" t="s">
        <v>9</v>
      </c>
      <c r="K4" s="7"/>
    </row>
    <row r="5" spans="1:11" ht="10.5">
      <c r="A5" s="1"/>
      <c r="B5" s="8" t="s">
        <v>3</v>
      </c>
      <c r="C5" s="8" t="s">
        <v>4</v>
      </c>
      <c r="D5" s="8" t="s">
        <v>3</v>
      </c>
      <c r="E5" s="8" t="s">
        <v>4</v>
      </c>
      <c r="F5" s="8" t="s">
        <v>3</v>
      </c>
      <c r="G5" s="8" t="s">
        <v>4</v>
      </c>
      <c r="H5" s="8" t="s">
        <v>3</v>
      </c>
      <c r="I5" s="9" t="s">
        <v>4</v>
      </c>
      <c r="J5" s="8" t="s">
        <v>3</v>
      </c>
      <c r="K5" s="9" t="s">
        <v>4</v>
      </c>
    </row>
    <row r="6" spans="1:11" ht="10.5">
      <c r="A6" s="1"/>
      <c r="B6" s="10" t="s">
        <v>50</v>
      </c>
      <c r="C6" s="10" t="s">
        <v>5</v>
      </c>
      <c r="D6" s="10" t="s">
        <v>50</v>
      </c>
      <c r="E6" s="10" t="s">
        <v>5</v>
      </c>
      <c r="F6" s="10" t="s">
        <v>50</v>
      </c>
      <c r="G6" s="10" t="s">
        <v>5</v>
      </c>
      <c r="H6" s="10" t="s">
        <v>50</v>
      </c>
      <c r="I6" s="11" t="s">
        <v>5</v>
      </c>
      <c r="J6" s="10" t="s">
        <v>50</v>
      </c>
      <c r="K6" s="11" t="s">
        <v>5</v>
      </c>
    </row>
    <row r="7" spans="1:11" ht="10.5">
      <c r="A7" s="12" t="s">
        <v>1</v>
      </c>
      <c r="B7" s="13" t="s">
        <v>0</v>
      </c>
      <c r="C7" s="13" t="s">
        <v>6</v>
      </c>
      <c r="D7" s="13" t="s">
        <v>0</v>
      </c>
      <c r="E7" s="13" t="s">
        <v>6</v>
      </c>
      <c r="F7" s="13" t="s">
        <v>0</v>
      </c>
      <c r="G7" s="13" t="s">
        <v>6</v>
      </c>
      <c r="H7" s="13" t="s">
        <v>0</v>
      </c>
      <c r="I7" s="14" t="s">
        <v>6</v>
      </c>
      <c r="J7" s="13" t="s">
        <v>0</v>
      </c>
      <c r="K7" s="14" t="s">
        <v>6</v>
      </c>
    </row>
    <row r="8" spans="1:11" ht="10.5">
      <c r="A8" s="15" t="s">
        <v>42</v>
      </c>
      <c r="B8" s="16"/>
      <c r="C8" s="16"/>
      <c r="D8" s="8"/>
      <c r="E8" s="8"/>
      <c r="F8" s="8"/>
      <c r="G8" s="8"/>
      <c r="H8" s="8"/>
      <c r="I8" s="9"/>
      <c r="J8" s="8"/>
      <c r="K8" s="9"/>
    </row>
    <row r="9" spans="1:11" ht="10.5">
      <c r="A9" s="17" t="s">
        <v>37</v>
      </c>
      <c r="B9" s="18">
        <v>1369492</v>
      </c>
      <c r="C9" s="44">
        <v>0.008659125315871815</v>
      </c>
      <c r="D9" s="20">
        <v>1613603</v>
      </c>
      <c r="E9" s="44">
        <v>0.010134214852630193</v>
      </c>
      <c r="F9" s="20">
        <v>1667639.15</v>
      </c>
      <c r="G9" s="44">
        <v>0.010343401007220327</v>
      </c>
      <c r="H9" s="20">
        <v>1620817.14</v>
      </c>
      <c r="I9" s="48">
        <v>0.0099263959485423</v>
      </c>
      <c r="J9" s="20">
        <v>1640748.47</v>
      </c>
      <c r="K9" s="48">
        <v>0.00976216842039724</v>
      </c>
    </row>
    <row r="10" spans="1:11" ht="10.5">
      <c r="A10" s="17" t="s">
        <v>38</v>
      </c>
      <c r="B10" s="18">
        <v>1270889</v>
      </c>
      <c r="C10" s="44">
        <v>0.008035670974027607</v>
      </c>
      <c r="D10" s="20">
        <v>1471315</v>
      </c>
      <c r="E10" s="44">
        <v>0.00924057672543841</v>
      </c>
      <c r="F10" s="20">
        <v>1526014</v>
      </c>
      <c r="G10" s="44">
        <v>0.00946498212435965</v>
      </c>
      <c r="H10" s="22">
        <v>1478013.41</v>
      </c>
      <c r="I10" s="48">
        <v>0.009051820814848484</v>
      </c>
      <c r="J10" s="22">
        <v>1523813</v>
      </c>
      <c r="K10" s="48">
        <v>0.009066422684027114</v>
      </c>
    </row>
    <row r="11" spans="1:11" ht="10.5">
      <c r="A11" s="17" t="s">
        <v>39</v>
      </c>
      <c r="B11" s="18">
        <v>641</v>
      </c>
      <c r="C11" s="44">
        <v>4.05296221334176E-06</v>
      </c>
      <c r="D11" s="20">
        <v>1128</v>
      </c>
      <c r="E11" s="44">
        <v>7.08439086551454E-06</v>
      </c>
      <c r="F11" s="23">
        <v>775.5</v>
      </c>
      <c r="G11" s="44">
        <v>4.809977914646201E-06</v>
      </c>
      <c r="H11" s="23">
        <v>729.5</v>
      </c>
      <c r="I11" s="48">
        <v>4.4676883442024854E-06</v>
      </c>
      <c r="J11" s="23">
        <v>635</v>
      </c>
      <c r="K11" s="48">
        <v>3.7781397089782124E-06</v>
      </c>
    </row>
    <row r="12" spans="1:11" ht="10.5">
      <c r="A12" s="17" t="s">
        <v>40</v>
      </c>
      <c r="B12" s="25">
        <v>2641022</v>
      </c>
      <c r="C12" s="45">
        <v>0.016698849252112763</v>
      </c>
      <c r="D12" s="25">
        <v>3086046</v>
      </c>
      <c r="E12" s="45">
        <v>0.019381875968934117</v>
      </c>
      <c r="F12" s="25">
        <v>3194428.65</v>
      </c>
      <c r="G12" s="45">
        <v>0.01981319310949462</v>
      </c>
      <c r="H12" s="25">
        <v>3099560.05</v>
      </c>
      <c r="I12" s="49">
        <v>0.018982684451734986</v>
      </c>
      <c r="J12" s="25">
        <v>3165196.47</v>
      </c>
      <c r="K12" s="49">
        <v>0.01883236924413333</v>
      </c>
    </row>
    <row r="13" spans="1:11" ht="10.5">
      <c r="A13" s="17" t="s">
        <v>43</v>
      </c>
      <c r="B13" s="18"/>
      <c r="C13" s="18"/>
      <c r="D13" s="10"/>
      <c r="E13" s="47"/>
      <c r="F13" s="10"/>
      <c r="G13" s="10"/>
      <c r="H13" s="10"/>
      <c r="I13" s="11"/>
      <c r="J13" s="10"/>
      <c r="K13" s="11"/>
    </row>
    <row r="14" spans="1:230" ht="10.5">
      <c r="A14" s="26" t="s">
        <v>44</v>
      </c>
      <c r="B14" s="18">
        <v>69632297</v>
      </c>
      <c r="C14" s="44">
        <v>0.4402762380174583</v>
      </c>
      <c r="D14" s="18">
        <v>70817204</v>
      </c>
      <c r="E14" s="44">
        <v>0.4447666251231203</v>
      </c>
      <c r="F14" s="18">
        <v>73692742.64</v>
      </c>
      <c r="G14" s="44">
        <v>0.45707345527802246</v>
      </c>
      <c r="H14" s="18">
        <v>74760038.08</v>
      </c>
      <c r="I14" s="48">
        <v>0.45785407915304993</v>
      </c>
      <c r="J14" s="18">
        <v>76139438.07</v>
      </c>
      <c r="K14" s="48">
        <v>0.4530164321126841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</row>
    <row r="15" spans="1:230" ht="10.5">
      <c r="A15" s="17" t="s">
        <v>45</v>
      </c>
      <c r="B15" s="18">
        <v>2283027</v>
      </c>
      <c r="C15" s="44">
        <v>0.014435291986020277</v>
      </c>
      <c r="D15" s="18">
        <v>2090872</v>
      </c>
      <c r="E15" s="44">
        <v>0.013131697249787338</v>
      </c>
      <c r="F15" s="18">
        <v>1894108</v>
      </c>
      <c r="G15" s="44">
        <v>0.011748056283629514</v>
      </c>
      <c r="H15" s="18">
        <v>1879918</v>
      </c>
      <c r="I15" s="48">
        <v>0.011513211427904659</v>
      </c>
      <c r="J15" s="18">
        <v>1892250</v>
      </c>
      <c r="K15" s="48">
        <v>0.011258558841439406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</row>
    <row r="16" spans="1:230" ht="10.5">
      <c r="A16" s="17" t="s">
        <v>46</v>
      </c>
      <c r="B16" s="18">
        <v>5739541</v>
      </c>
      <c r="C16" s="44">
        <v>0.03629039437585925</v>
      </c>
      <c r="D16" s="18">
        <v>5462170</v>
      </c>
      <c r="E16" s="44">
        <v>0.03430509508323365</v>
      </c>
      <c r="F16" s="18">
        <v>5692364</v>
      </c>
      <c r="G16" s="44">
        <v>0.03530644116328448</v>
      </c>
      <c r="H16" s="18">
        <v>6050087</v>
      </c>
      <c r="I16" s="48">
        <v>0.03705264314093349</v>
      </c>
      <c r="J16" s="18">
        <v>6808590</v>
      </c>
      <c r="K16" s="48">
        <v>0.040509927938821993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</row>
    <row r="17" spans="1:230" ht="10.5">
      <c r="A17" s="26" t="s">
        <v>47</v>
      </c>
      <c r="B17" s="18">
        <v>72735145</v>
      </c>
      <c r="C17" s="44">
        <v>0.4598951548626113</v>
      </c>
      <c r="D17" s="18">
        <v>72134448</v>
      </c>
      <c r="E17" s="44">
        <v>0.45303956072706875</v>
      </c>
      <c r="F17" s="18">
        <v>70971766.48</v>
      </c>
      <c r="G17" s="44">
        <v>0.4401968140970053</v>
      </c>
      <c r="H17" s="18">
        <v>71351718.61</v>
      </c>
      <c r="I17" s="48">
        <v>0.4369804545205107</v>
      </c>
      <c r="J17" s="18">
        <v>73706584.03</v>
      </c>
      <c r="K17" s="48">
        <v>0.4385413731289486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</row>
    <row r="18" spans="1:230" ht="10.5">
      <c r="A18" s="26" t="s">
        <v>48</v>
      </c>
      <c r="B18" s="18">
        <v>5124896</v>
      </c>
      <c r="C18" s="44">
        <v>0.03240407150593812</v>
      </c>
      <c r="D18" s="18">
        <v>5632547</v>
      </c>
      <c r="E18" s="44">
        <v>0.03537514584785578</v>
      </c>
      <c r="F18" s="18">
        <v>5781941.74</v>
      </c>
      <c r="G18" s="44">
        <v>0.03586204006856355</v>
      </c>
      <c r="H18" s="18">
        <v>6142225.32</v>
      </c>
      <c r="I18" s="48">
        <v>0.03761692730586619</v>
      </c>
      <c r="J18" s="18">
        <v>6360074.52</v>
      </c>
      <c r="K18" s="48">
        <v>0.03784133873397251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</row>
    <row r="19" spans="1:230" ht="10.5">
      <c r="A19" s="17" t="s">
        <v>41</v>
      </c>
      <c r="B19" s="24">
        <v>155514906</v>
      </c>
      <c r="C19" s="45">
        <v>0.9833011507478873</v>
      </c>
      <c r="D19" s="24">
        <v>156137241</v>
      </c>
      <c r="E19" s="45">
        <v>0.9806181240310659</v>
      </c>
      <c r="F19" s="24">
        <v>158032922.86</v>
      </c>
      <c r="G19" s="45">
        <v>0.9801868068905053</v>
      </c>
      <c r="H19" s="24">
        <v>160183987.01</v>
      </c>
      <c r="I19" s="49">
        <v>0.981017315548265</v>
      </c>
      <c r="J19" s="24">
        <v>164906936.62</v>
      </c>
      <c r="K19" s="49">
        <v>0.9811676307558667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3" customHeight="1">
      <c r="A20" s="27"/>
      <c r="B20" s="24"/>
      <c r="C20" s="46"/>
      <c r="D20" s="24"/>
      <c r="E20" s="46"/>
      <c r="F20" s="24"/>
      <c r="G20" s="24"/>
      <c r="H20" s="24"/>
      <c r="I20" s="50"/>
      <c r="J20" s="24"/>
      <c r="K20" s="50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10.5">
      <c r="A21" s="17" t="s">
        <v>36</v>
      </c>
      <c r="B21" s="24">
        <v>158155928</v>
      </c>
      <c r="C21" s="45">
        <v>1</v>
      </c>
      <c r="D21" s="24">
        <v>159223287</v>
      </c>
      <c r="E21" s="45">
        <v>1</v>
      </c>
      <c r="F21" s="24">
        <v>161227351.51000002</v>
      </c>
      <c r="G21" s="45">
        <v>1</v>
      </c>
      <c r="H21" s="24">
        <v>163283547.06</v>
      </c>
      <c r="I21" s="49">
        <v>1</v>
      </c>
      <c r="J21" s="24">
        <v>168072133.09</v>
      </c>
      <c r="K21" s="49">
        <v>1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11" ht="10.5">
      <c r="A22" s="27" t="s">
        <v>2</v>
      </c>
      <c r="B22" s="18"/>
      <c r="C22" s="18"/>
      <c r="D22" s="18"/>
      <c r="E22" s="18"/>
      <c r="F22" s="18"/>
      <c r="G22" s="18"/>
      <c r="H22" s="18"/>
      <c r="I22" s="28"/>
      <c r="J22" s="18"/>
      <c r="K22" s="28"/>
    </row>
    <row r="23" spans="1:11" ht="10.5">
      <c r="A23" s="27" t="s">
        <v>35</v>
      </c>
      <c r="B23" s="10" t="s">
        <v>14</v>
      </c>
      <c r="C23" s="40">
        <v>0</v>
      </c>
      <c r="D23" s="10" t="s">
        <v>14</v>
      </c>
      <c r="E23" s="40">
        <v>0</v>
      </c>
      <c r="F23" s="10" t="s">
        <v>14</v>
      </c>
      <c r="G23" s="40">
        <v>0</v>
      </c>
      <c r="H23" s="10" t="s">
        <v>14</v>
      </c>
      <c r="I23" s="40">
        <v>0</v>
      </c>
      <c r="J23" s="18">
        <v>22451744</v>
      </c>
      <c r="K23" s="48">
        <v>0.1336</v>
      </c>
    </row>
    <row r="24" spans="1:11" ht="10.5">
      <c r="A24" s="27" t="s">
        <v>52</v>
      </c>
      <c r="B24" s="18"/>
      <c r="C24" s="44"/>
      <c r="D24" s="18"/>
      <c r="E24" s="19"/>
      <c r="F24" s="18"/>
      <c r="G24" s="19"/>
      <c r="H24" s="28"/>
      <c r="I24" s="21"/>
      <c r="J24" s="28"/>
      <c r="K24" s="21"/>
    </row>
    <row r="25" spans="1:11" ht="10.5">
      <c r="A25" s="27" t="s">
        <v>53</v>
      </c>
      <c r="B25" s="18">
        <v>80107</v>
      </c>
      <c r="C25" s="44">
        <v>0.0005065064649363001</v>
      </c>
      <c r="D25" s="18">
        <v>80825</v>
      </c>
      <c r="E25" s="44">
        <v>0.0005076204713698694</v>
      </c>
      <c r="F25" s="18">
        <v>93735</v>
      </c>
      <c r="G25" s="44">
        <v>0.0005813839843060757</v>
      </c>
      <c r="H25" s="18">
        <v>94763</v>
      </c>
      <c r="I25" s="48">
        <v>0.0005803585340118713</v>
      </c>
      <c r="J25" s="18">
        <v>102536</v>
      </c>
      <c r="K25" s="48">
        <v>0.000610071390865811</v>
      </c>
    </row>
    <row r="26" spans="1:11" ht="10.5">
      <c r="A26" s="27" t="s">
        <v>54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2">
        <v>0</v>
      </c>
    </row>
    <row r="27" spans="1:11" ht="10.5" customHeight="1">
      <c r="A27" s="27" t="s">
        <v>65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2">
        <v>0</v>
      </c>
    </row>
    <row r="28" spans="1:11" ht="10.5">
      <c r="A28" s="29" t="s">
        <v>55</v>
      </c>
      <c r="B28" s="24">
        <v>158075821</v>
      </c>
      <c r="C28" s="45">
        <v>0.9994934935350637</v>
      </c>
      <c r="D28" s="24">
        <v>159142462</v>
      </c>
      <c r="E28" s="45">
        <v>0.9994923795286301</v>
      </c>
      <c r="F28" s="24">
        <v>161133616.51000002</v>
      </c>
      <c r="G28" s="45">
        <v>0.9994186160156939</v>
      </c>
      <c r="H28" s="24">
        <v>163188783</v>
      </c>
      <c r="I28" s="49">
        <v>0.9994196349742134</v>
      </c>
      <c r="J28" s="24">
        <v>145517853.09</v>
      </c>
      <c r="K28" s="49">
        <v>0.8658059513773022</v>
      </c>
    </row>
    <row r="29" ht="3.75" customHeight="1">
      <c r="B29" s="1"/>
    </row>
    <row r="30" spans="1:11" ht="10.5">
      <c r="A30" s="3"/>
      <c r="B30" s="4"/>
      <c r="C30" s="4"/>
      <c r="D30" s="4"/>
      <c r="E30" s="4"/>
      <c r="F30" s="4" t="s">
        <v>15</v>
      </c>
      <c r="G30" s="4"/>
      <c r="H30" s="4"/>
      <c r="I30" s="4"/>
      <c r="J30" s="4"/>
      <c r="K30" s="4"/>
    </row>
    <row r="31" spans="1:11" ht="10.5">
      <c r="A31" s="1"/>
      <c r="B31" s="30" t="s">
        <v>8</v>
      </c>
      <c r="C31" s="4"/>
      <c r="D31" s="5" t="s">
        <v>7</v>
      </c>
      <c r="E31" s="7"/>
      <c r="F31" s="5" t="s">
        <v>17</v>
      </c>
      <c r="G31" s="6"/>
      <c r="H31" s="7" t="s">
        <v>18</v>
      </c>
      <c r="I31" s="7"/>
      <c r="J31" s="5" t="s">
        <v>19</v>
      </c>
      <c r="K31" s="7"/>
    </row>
    <row r="32" spans="1:11" ht="10.5">
      <c r="A32" s="1"/>
      <c r="B32" s="8" t="s">
        <v>3</v>
      </c>
      <c r="C32" s="9" t="s">
        <v>4</v>
      </c>
      <c r="D32" s="8" t="s">
        <v>3</v>
      </c>
      <c r="E32" s="8" t="s">
        <v>4</v>
      </c>
      <c r="F32" s="8" t="s">
        <v>3</v>
      </c>
      <c r="G32" s="8" t="s">
        <v>4</v>
      </c>
      <c r="H32" s="8" t="s">
        <v>3</v>
      </c>
      <c r="I32" s="9" t="s">
        <v>4</v>
      </c>
      <c r="J32" s="8" t="s">
        <v>3</v>
      </c>
      <c r="K32" s="9" t="s">
        <v>4</v>
      </c>
    </row>
    <row r="33" spans="1:11" ht="10.5">
      <c r="A33" s="1"/>
      <c r="B33" s="10" t="s">
        <v>50</v>
      </c>
      <c r="C33" s="11" t="s">
        <v>5</v>
      </c>
      <c r="D33" s="10" t="s">
        <v>50</v>
      </c>
      <c r="E33" s="10" t="s">
        <v>5</v>
      </c>
      <c r="F33" s="10" t="s">
        <v>50</v>
      </c>
      <c r="G33" s="10" t="s">
        <v>5</v>
      </c>
      <c r="H33" s="10" t="s">
        <v>50</v>
      </c>
      <c r="I33" s="11" t="s">
        <v>5</v>
      </c>
      <c r="J33" s="10" t="s">
        <v>50</v>
      </c>
      <c r="K33" s="11" t="s">
        <v>5</v>
      </c>
    </row>
    <row r="34" spans="1:11" ht="10.5">
      <c r="A34" s="12" t="s">
        <v>1</v>
      </c>
      <c r="B34" s="11" t="s">
        <v>0</v>
      </c>
      <c r="C34" s="14" t="s">
        <v>6</v>
      </c>
      <c r="D34" s="13" t="s">
        <v>0</v>
      </c>
      <c r="E34" s="13" t="s">
        <v>6</v>
      </c>
      <c r="F34" s="13" t="s">
        <v>0</v>
      </c>
      <c r="G34" s="13" t="s">
        <v>6</v>
      </c>
      <c r="H34" s="13" t="s">
        <v>0</v>
      </c>
      <c r="I34" s="14" t="s">
        <v>6</v>
      </c>
      <c r="J34" s="13" t="s">
        <v>0</v>
      </c>
      <c r="K34" s="14" t="s">
        <v>6</v>
      </c>
    </row>
    <row r="35" spans="1:11" ht="10.5">
      <c r="A35" s="15" t="s">
        <v>42</v>
      </c>
      <c r="B35" s="16"/>
      <c r="C35" s="31"/>
      <c r="D35" s="16"/>
      <c r="E35" s="16"/>
      <c r="F35" s="16"/>
      <c r="G35" s="16"/>
      <c r="H35" s="16"/>
      <c r="I35" s="31"/>
      <c r="J35" s="8"/>
      <c r="K35" s="9"/>
    </row>
    <row r="36" spans="1:11" ht="10.5">
      <c r="A36" s="17" t="s">
        <v>37</v>
      </c>
      <c r="B36" s="20">
        <v>1616633</v>
      </c>
      <c r="C36" s="48">
        <v>0.009317276405811</v>
      </c>
      <c r="D36" s="18">
        <v>1664527</v>
      </c>
      <c r="E36" s="44">
        <v>0.00937904041993119</v>
      </c>
      <c r="F36" s="18">
        <v>402450</v>
      </c>
      <c r="G36" s="44">
        <v>0.0022042952136298788</v>
      </c>
      <c r="H36" s="18">
        <v>8177</v>
      </c>
      <c r="I36" s="48">
        <v>4.2628836129968145E-05</v>
      </c>
      <c r="J36" s="20">
        <v>1046</v>
      </c>
      <c r="K36" s="48">
        <v>5.2571670415472405E-06</v>
      </c>
    </row>
    <row r="37" spans="1:11" ht="10.5">
      <c r="A37" s="17" t="s">
        <v>38</v>
      </c>
      <c r="B37" s="32">
        <v>1504391</v>
      </c>
      <c r="C37" s="48">
        <v>0.008670382683895736</v>
      </c>
      <c r="D37" s="18">
        <v>1553568</v>
      </c>
      <c r="E37" s="44">
        <v>0.008753824400031758</v>
      </c>
      <c r="F37" s="18">
        <v>415437</v>
      </c>
      <c r="G37" s="44">
        <v>0.002275427483326515</v>
      </c>
      <c r="H37" s="18">
        <v>7482</v>
      </c>
      <c r="I37" s="48">
        <v>3.900561965567098E-05</v>
      </c>
      <c r="J37" s="20">
        <v>224</v>
      </c>
      <c r="K37" s="48">
        <v>1.125817798572258E-06</v>
      </c>
    </row>
    <row r="38" spans="1:11" ht="10.5">
      <c r="A38" s="17" t="s">
        <v>39</v>
      </c>
      <c r="B38" s="33">
        <v>495</v>
      </c>
      <c r="C38" s="48">
        <v>2.852874969690984E-06</v>
      </c>
      <c r="D38" s="18">
        <v>560</v>
      </c>
      <c r="E38" s="44">
        <v>3.155408494522148E-06</v>
      </c>
      <c r="F38" s="18">
        <v>54</v>
      </c>
      <c r="G38" s="44">
        <v>2.9576827316688644E-07</v>
      </c>
      <c r="H38" s="55">
        <v>0</v>
      </c>
      <c r="I38" s="56">
        <v>0</v>
      </c>
      <c r="J38" s="40">
        <v>0</v>
      </c>
      <c r="K38" s="54">
        <v>0</v>
      </c>
    </row>
    <row r="39" spans="1:11" ht="10.5">
      <c r="A39" s="17" t="s">
        <v>40</v>
      </c>
      <c r="B39" s="34">
        <v>3121519</v>
      </c>
      <c r="C39" s="49">
        <v>0.017990511964676426</v>
      </c>
      <c r="D39" s="24">
        <v>3218655</v>
      </c>
      <c r="E39" s="45">
        <v>0.01813602022845747</v>
      </c>
      <c r="F39" s="24">
        <v>817941</v>
      </c>
      <c r="G39" s="45">
        <v>0.00448001846522956</v>
      </c>
      <c r="H39" s="25">
        <v>15659</v>
      </c>
      <c r="I39" s="49">
        <v>8.163445578563913E-05</v>
      </c>
      <c r="J39" s="25">
        <v>1270</v>
      </c>
      <c r="K39" s="49">
        <v>6.382984840119498E-06</v>
      </c>
    </row>
    <row r="40" spans="1:11" ht="10.5">
      <c r="A40" s="17" t="s">
        <v>43</v>
      </c>
      <c r="B40" s="11"/>
      <c r="C40" s="48"/>
      <c r="D40" s="18"/>
      <c r="E40" s="52"/>
      <c r="F40" s="18"/>
      <c r="G40" s="18"/>
      <c r="H40" s="18"/>
      <c r="I40" s="28"/>
      <c r="J40" s="10"/>
      <c r="K40" s="11"/>
    </row>
    <row r="41" spans="1:11" ht="10.5">
      <c r="A41" s="26" t="s">
        <v>44</v>
      </c>
      <c r="B41" s="28">
        <v>77939400.27</v>
      </c>
      <c r="C41" s="48">
        <v>0.44919467511719136</v>
      </c>
      <c r="D41" s="18">
        <v>79153607.78</v>
      </c>
      <c r="E41" s="44">
        <v>0.4460035113590828</v>
      </c>
      <c r="F41" s="18">
        <v>82384631.45</v>
      </c>
      <c r="G41" s="44">
        <v>0.4512362996195716</v>
      </c>
      <c r="H41" s="18">
        <v>85415039</v>
      </c>
      <c r="I41" s="48">
        <v>0.4452909013777471</v>
      </c>
      <c r="J41" s="18">
        <v>86281560</v>
      </c>
      <c r="K41" s="48">
        <v>0.433648731859733</v>
      </c>
    </row>
    <row r="42" spans="1:11" ht="10.5">
      <c r="A42" s="17" t="s">
        <v>45</v>
      </c>
      <c r="B42" s="28">
        <v>1684012</v>
      </c>
      <c r="C42" s="48">
        <v>0.009705607441331825</v>
      </c>
      <c r="D42" s="18">
        <v>1560452</v>
      </c>
      <c r="E42" s="44">
        <v>0.008792613385882275</v>
      </c>
      <c r="F42" s="18">
        <v>1394901</v>
      </c>
      <c r="G42" s="44">
        <v>0.007640138148310428</v>
      </c>
      <c r="H42" s="18">
        <v>1448805</v>
      </c>
      <c r="I42" s="48">
        <v>0.007552998768408768</v>
      </c>
      <c r="J42" s="18">
        <v>1371315</v>
      </c>
      <c r="K42" s="48">
        <v>0.0068921912252192675</v>
      </c>
    </row>
    <row r="43" spans="1:11" ht="10.5">
      <c r="A43" s="17" t="s">
        <v>46</v>
      </c>
      <c r="B43" s="28">
        <v>7292528</v>
      </c>
      <c r="C43" s="48">
        <v>0.042029637569637686</v>
      </c>
      <c r="D43" s="18">
        <v>7404304</v>
      </c>
      <c r="E43" s="44">
        <v>0.04172072096004342</v>
      </c>
      <c r="F43" s="18">
        <v>7833110</v>
      </c>
      <c r="G43" s="44">
        <v>0.042903433670856854</v>
      </c>
      <c r="H43" s="18">
        <v>8504894</v>
      </c>
      <c r="I43" s="48">
        <v>0.04433823316971374</v>
      </c>
      <c r="J43" s="18">
        <v>8653912</v>
      </c>
      <c r="K43" s="48">
        <v>0.04349432212891985</v>
      </c>
    </row>
    <row r="44" spans="1:11" ht="10.5">
      <c r="A44" s="26" t="s">
        <v>47</v>
      </c>
      <c r="B44" s="28">
        <v>76862992.39</v>
      </c>
      <c r="C44" s="48">
        <v>0.4429909234039992</v>
      </c>
      <c r="D44" s="18">
        <v>79026733.08</v>
      </c>
      <c r="E44" s="44">
        <v>0.44528861581244</v>
      </c>
      <c r="F44" s="18">
        <v>82324243.69</v>
      </c>
      <c r="G44" s="44">
        <v>0.45090554436965274</v>
      </c>
      <c r="H44" s="18">
        <v>88220230</v>
      </c>
      <c r="I44" s="48">
        <v>0.45991509453566093</v>
      </c>
      <c r="J44" s="18">
        <v>94275888</v>
      </c>
      <c r="K44" s="48">
        <v>0.4738280030651998</v>
      </c>
    </row>
    <row r="45" spans="1:11" ht="10.5">
      <c r="A45" s="26" t="s">
        <v>48</v>
      </c>
      <c r="B45" s="28">
        <v>6608729.52</v>
      </c>
      <c r="C45" s="48">
        <v>0.03808864450316345</v>
      </c>
      <c r="D45" s="18">
        <v>7109307.8</v>
      </c>
      <c r="E45" s="44">
        <v>0.04005851825409386</v>
      </c>
      <c r="F45" s="18">
        <v>7820536.41</v>
      </c>
      <c r="G45" s="44">
        <v>0.04283456572637892</v>
      </c>
      <c r="H45" s="18">
        <v>8213887</v>
      </c>
      <c r="I45" s="48">
        <v>0.04282113769268382</v>
      </c>
      <c r="J45" s="18">
        <v>8382531</v>
      </c>
      <c r="K45" s="48">
        <v>0.042130368736087984</v>
      </c>
    </row>
    <row r="46" spans="1:11" ht="10.5">
      <c r="A46" s="17" t="s">
        <v>41</v>
      </c>
      <c r="B46" s="5">
        <v>170387662.18</v>
      </c>
      <c r="C46" s="49">
        <v>0.9820094880353236</v>
      </c>
      <c r="D46" s="24">
        <v>174254404.66000003</v>
      </c>
      <c r="E46" s="53">
        <v>0.9818639797715425</v>
      </c>
      <c r="F46" s="24">
        <v>181757422.54999998</v>
      </c>
      <c r="G46" s="45">
        <v>0.9955199815347704</v>
      </c>
      <c r="H46" s="24">
        <v>191802855</v>
      </c>
      <c r="I46" s="49">
        <v>0.9999183655442143</v>
      </c>
      <c r="J46" s="24">
        <v>198965206</v>
      </c>
      <c r="K46" s="49">
        <v>0.9999936170151599</v>
      </c>
    </row>
    <row r="47" spans="1:11" ht="3" customHeight="1">
      <c r="A47" s="27"/>
      <c r="B47" s="24"/>
      <c r="C47" s="51"/>
      <c r="D47" s="18"/>
      <c r="E47" s="46"/>
      <c r="F47" s="5"/>
      <c r="G47" s="24"/>
      <c r="H47" s="24"/>
      <c r="I47" s="5"/>
      <c r="J47" s="24"/>
      <c r="K47" s="50"/>
    </row>
    <row r="48" spans="1:11" ht="10.5">
      <c r="A48" s="17" t="s">
        <v>36</v>
      </c>
      <c r="B48" s="5">
        <v>173509181.18</v>
      </c>
      <c r="C48" s="49">
        <v>1</v>
      </c>
      <c r="D48" s="24">
        <v>177473059.66000003</v>
      </c>
      <c r="E48" s="45">
        <v>1</v>
      </c>
      <c r="F48" s="24">
        <v>182575363.54999998</v>
      </c>
      <c r="G48" s="45">
        <v>1</v>
      </c>
      <c r="H48" s="24">
        <v>191818514</v>
      </c>
      <c r="I48" s="49">
        <v>1</v>
      </c>
      <c r="J48" s="24">
        <v>198966476</v>
      </c>
      <c r="K48" s="49">
        <v>1</v>
      </c>
    </row>
    <row r="49" spans="1:11" ht="10.5">
      <c r="A49" s="27" t="s">
        <v>2</v>
      </c>
      <c r="B49" s="28"/>
      <c r="C49" s="28"/>
      <c r="D49" s="18"/>
      <c r="E49" s="18"/>
      <c r="F49" s="18"/>
      <c r="G49" s="18"/>
      <c r="H49" s="18"/>
      <c r="I49" s="28"/>
      <c r="J49" s="18"/>
      <c r="K49" s="28"/>
    </row>
    <row r="50" spans="1:11" ht="10.5">
      <c r="A50" s="27" t="s">
        <v>35</v>
      </c>
      <c r="B50" s="28">
        <v>23210614.04</v>
      </c>
      <c r="C50" s="48">
        <v>0.13377167641590734</v>
      </c>
      <c r="D50" s="18">
        <v>23599549.72</v>
      </c>
      <c r="E50" s="44">
        <v>0.13297539223818888</v>
      </c>
      <c r="F50" s="18">
        <v>24424343.34</v>
      </c>
      <c r="G50" s="44">
        <v>0.1337767750538323</v>
      </c>
      <c r="H50" s="18">
        <v>25236935.1</v>
      </c>
      <c r="I50" s="48">
        <v>0.13156673239581035</v>
      </c>
      <c r="J50" s="18">
        <v>26092565.69</v>
      </c>
      <c r="K50" s="48">
        <v>0.13114051278668676</v>
      </c>
    </row>
    <row r="51" spans="1:11" ht="10.5">
      <c r="A51" s="27" t="s">
        <v>52</v>
      </c>
      <c r="B51" s="18"/>
      <c r="C51" s="21"/>
      <c r="D51" s="18"/>
      <c r="E51" s="19"/>
      <c r="F51" s="18"/>
      <c r="G51" s="19"/>
      <c r="H51" s="28"/>
      <c r="I51" s="21"/>
      <c r="J51" s="28"/>
      <c r="K51" s="48"/>
    </row>
    <row r="52" spans="1:11" ht="10.5">
      <c r="A52" s="27" t="s">
        <v>53</v>
      </c>
      <c r="B52" s="28">
        <v>90000</v>
      </c>
      <c r="C52" s="48">
        <v>0.0005187045399438153</v>
      </c>
      <c r="D52" s="18">
        <v>150000</v>
      </c>
      <c r="E52" s="44">
        <v>0.000845198703889861</v>
      </c>
      <c r="F52" s="18">
        <v>124492</v>
      </c>
      <c r="G52" s="44">
        <v>0.0006818663678350375</v>
      </c>
      <c r="H52" s="18">
        <v>209226.36</v>
      </c>
      <c r="I52" s="48">
        <v>0.0010907516466319824</v>
      </c>
      <c r="J52" s="18">
        <v>175000</v>
      </c>
      <c r="K52" s="48">
        <v>0.0008795451551345765</v>
      </c>
    </row>
    <row r="53" spans="1:11" ht="10.5">
      <c r="A53" s="27" t="s">
        <v>54</v>
      </c>
      <c r="B53" s="40">
        <v>0</v>
      </c>
      <c r="C53" s="42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2">
        <v>0</v>
      </c>
    </row>
    <row r="54" spans="1:11" ht="10.5" customHeight="1">
      <c r="A54" s="27" t="s">
        <v>65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2">
        <v>0</v>
      </c>
    </row>
    <row r="55" spans="1:11" ht="10.5">
      <c r="A55" s="29" t="s">
        <v>55</v>
      </c>
      <c r="B55" s="24">
        <v>150208567.14000002</v>
      </c>
      <c r="C55" s="49">
        <v>0.8657096190441489</v>
      </c>
      <c r="D55" s="24">
        <v>153723509.94000003</v>
      </c>
      <c r="E55" s="45">
        <v>0.8661794090579212</v>
      </c>
      <c r="F55" s="24">
        <v>158026529</v>
      </c>
      <c r="G55" s="45">
        <v>0.865541362905313</v>
      </c>
      <c r="H55" s="24">
        <v>166372352.54</v>
      </c>
      <c r="I55" s="49">
        <v>0.8673425159575576</v>
      </c>
      <c r="J55" s="24">
        <v>172698910.31</v>
      </c>
      <c r="K55" s="49">
        <v>0.8679799420581787</v>
      </c>
    </row>
    <row r="56" ht="10.5">
      <c r="B56" s="1" t="s">
        <v>62</v>
      </c>
    </row>
    <row r="57" spans="1:11" ht="10.5">
      <c r="A57" s="3"/>
      <c r="B57" s="4"/>
      <c r="C57" s="4"/>
      <c r="D57" s="4"/>
      <c r="E57" s="4"/>
      <c r="F57" s="4" t="s">
        <v>15</v>
      </c>
      <c r="G57" s="4"/>
      <c r="H57" s="4"/>
      <c r="I57" s="4"/>
      <c r="J57" s="4"/>
      <c r="K57" s="4"/>
    </row>
    <row r="58" spans="1:11" ht="10.5">
      <c r="A58" s="1"/>
      <c r="B58" s="5" t="s">
        <v>20</v>
      </c>
      <c r="C58" s="7"/>
      <c r="D58" s="5" t="s">
        <v>21</v>
      </c>
      <c r="E58" s="6"/>
      <c r="F58" s="5" t="s">
        <v>22</v>
      </c>
      <c r="G58" s="7"/>
      <c r="H58" s="36" t="s">
        <v>56</v>
      </c>
      <c r="I58" s="7"/>
      <c r="J58" s="36" t="s">
        <v>64</v>
      </c>
      <c r="K58" s="7"/>
    </row>
    <row r="59" spans="1:11" ht="10.5">
      <c r="A59" s="1"/>
      <c r="B59" s="8" t="s">
        <v>3</v>
      </c>
      <c r="C59" s="8" t="s">
        <v>4</v>
      </c>
      <c r="D59" s="8" t="s">
        <v>3</v>
      </c>
      <c r="E59" s="8" t="s">
        <v>4</v>
      </c>
      <c r="F59" s="8" t="s">
        <v>3</v>
      </c>
      <c r="G59" s="8" t="s">
        <v>4</v>
      </c>
      <c r="H59" s="8" t="s">
        <v>3</v>
      </c>
      <c r="I59" s="9" t="s">
        <v>4</v>
      </c>
      <c r="J59" s="8" t="s">
        <v>3</v>
      </c>
      <c r="K59" s="9" t="s">
        <v>4</v>
      </c>
    </row>
    <row r="60" spans="1:11" ht="10.5">
      <c r="A60" s="1"/>
      <c r="B60" s="10" t="s">
        <v>50</v>
      </c>
      <c r="C60" s="10" t="s">
        <v>5</v>
      </c>
      <c r="D60" s="10" t="s">
        <v>50</v>
      </c>
      <c r="E60" s="10" t="s">
        <v>5</v>
      </c>
      <c r="F60" s="10" t="s">
        <v>50</v>
      </c>
      <c r="G60" s="10" t="s">
        <v>5</v>
      </c>
      <c r="H60" s="10" t="s">
        <v>50</v>
      </c>
      <c r="I60" s="11" t="s">
        <v>5</v>
      </c>
      <c r="J60" s="10" t="s">
        <v>50</v>
      </c>
      <c r="K60" s="11" t="s">
        <v>5</v>
      </c>
    </row>
    <row r="61" spans="1:11" ht="10.5">
      <c r="A61" s="12" t="s">
        <v>1</v>
      </c>
      <c r="B61" s="13" t="s">
        <v>0</v>
      </c>
      <c r="C61" s="13" t="s">
        <v>6</v>
      </c>
      <c r="D61" s="13" t="s">
        <v>0</v>
      </c>
      <c r="E61" s="13" t="s">
        <v>6</v>
      </c>
      <c r="F61" s="13" t="s">
        <v>0</v>
      </c>
      <c r="G61" s="13" t="s">
        <v>6</v>
      </c>
      <c r="H61" s="11" t="s">
        <v>0</v>
      </c>
      <c r="I61" s="14" t="s">
        <v>6</v>
      </c>
      <c r="J61" s="11" t="s">
        <v>0</v>
      </c>
      <c r="K61" s="14" t="s">
        <v>6</v>
      </c>
    </row>
    <row r="62" spans="1:11" ht="10.5">
      <c r="A62" s="15" t="s">
        <v>42</v>
      </c>
      <c r="B62" s="8"/>
      <c r="C62" s="8"/>
      <c r="D62" s="16"/>
      <c r="E62" s="31"/>
      <c r="F62" s="16"/>
      <c r="G62" s="31"/>
      <c r="H62" s="16"/>
      <c r="I62" s="31"/>
      <c r="J62" s="16"/>
      <c r="K62" s="31"/>
    </row>
    <row r="63" spans="1:11" ht="10.5">
      <c r="A63" s="17" t="s">
        <v>37</v>
      </c>
      <c r="B63" s="20">
        <v>2234</v>
      </c>
      <c r="C63" s="44">
        <v>1.1079538009649574E-05</v>
      </c>
      <c r="D63" s="40">
        <v>799</v>
      </c>
      <c r="E63" s="44">
        <v>4.02203857664555E-06</v>
      </c>
      <c r="F63" s="40">
        <v>0</v>
      </c>
      <c r="G63" s="42">
        <v>0</v>
      </c>
      <c r="H63" s="40">
        <v>0</v>
      </c>
      <c r="I63" s="42">
        <v>0</v>
      </c>
      <c r="J63" s="40">
        <v>0</v>
      </c>
      <c r="K63" s="42">
        <v>0</v>
      </c>
    </row>
    <row r="64" spans="1:11" ht="10.5">
      <c r="A64" s="17" t="s">
        <v>38</v>
      </c>
      <c r="B64" s="20">
        <v>1770</v>
      </c>
      <c r="C64" s="44">
        <v>8.77832689215745E-06</v>
      </c>
      <c r="D64" s="40">
        <v>47</v>
      </c>
      <c r="E64" s="44">
        <v>2.365905045085618E-07</v>
      </c>
      <c r="F64" s="40">
        <v>0</v>
      </c>
      <c r="G64" s="42">
        <v>0</v>
      </c>
      <c r="H64" s="40">
        <v>0</v>
      </c>
      <c r="I64" s="42">
        <v>0</v>
      </c>
      <c r="J64" s="40">
        <v>0</v>
      </c>
      <c r="K64" s="42">
        <v>0</v>
      </c>
    </row>
    <row r="65" spans="1:11" ht="10.5">
      <c r="A65" s="17" t="s">
        <v>39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2">
        <v>0</v>
      </c>
      <c r="H65" s="40">
        <v>0</v>
      </c>
      <c r="I65" s="42">
        <v>0</v>
      </c>
      <c r="J65" s="40">
        <v>0</v>
      </c>
      <c r="K65" s="42">
        <v>0</v>
      </c>
    </row>
    <row r="66" spans="1:11" ht="10.5">
      <c r="A66" s="17" t="s">
        <v>40</v>
      </c>
      <c r="B66" s="25">
        <v>4004</v>
      </c>
      <c r="C66" s="45">
        <v>1.9857864901807024E-05</v>
      </c>
      <c r="D66" s="41">
        <v>846</v>
      </c>
      <c r="E66" s="45">
        <v>4.258629081154112E-06</v>
      </c>
      <c r="F66" s="41">
        <v>0</v>
      </c>
      <c r="G66" s="43">
        <v>0</v>
      </c>
      <c r="H66" s="41">
        <v>0</v>
      </c>
      <c r="I66" s="43">
        <v>0</v>
      </c>
      <c r="J66" s="41">
        <v>0</v>
      </c>
      <c r="K66" s="43">
        <v>0</v>
      </c>
    </row>
    <row r="67" spans="1:11" ht="10.5">
      <c r="A67" s="17" t="s">
        <v>43</v>
      </c>
      <c r="B67" s="10"/>
      <c r="C67" s="10"/>
      <c r="D67" s="11"/>
      <c r="E67" s="21"/>
      <c r="F67" s="11"/>
      <c r="G67" s="21"/>
      <c r="H67" s="11"/>
      <c r="I67" s="21"/>
      <c r="J67" s="11"/>
      <c r="K67" s="21"/>
    </row>
    <row r="68" spans="1:11" ht="10.5">
      <c r="A68" s="26" t="s">
        <v>44</v>
      </c>
      <c r="B68" s="18">
        <v>88631573</v>
      </c>
      <c r="C68" s="44">
        <v>0.4395688817853764</v>
      </c>
      <c r="D68" s="28">
        <v>88496593</v>
      </c>
      <c r="E68" s="48">
        <v>0.4454777358544438</v>
      </c>
      <c r="F68" s="28">
        <v>93474007.83</v>
      </c>
      <c r="G68" s="48">
        <v>0.4425</v>
      </c>
      <c r="H68" s="28">
        <v>93218651.74</v>
      </c>
      <c r="I68" s="48">
        <v>0.4248078744923528</v>
      </c>
      <c r="J68" s="28">
        <v>95667155.75</v>
      </c>
      <c r="K68" s="48">
        <f>J68/J73</f>
        <v>0.41316071569241136</v>
      </c>
    </row>
    <row r="69" spans="1:11" ht="10.5">
      <c r="A69" s="17" t="s">
        <v>45</v>
      </c>
      <c r="B69" s="18">
        <v>1248267</v>
      </c>
      <c r="C69" s="44">
        <v>0.006190788573272714</v>
      </c>
      <c r="D69" s="28">
        <v>1250035</v>
      </c>
      <c r="E69" s="48">
        <v>0.006292476836241703</v>
      </c>
      <c r="F69" s="28">
        <v>1257801.34</v>
      </c>
      <c r="G69" s="48">
        <v>0.006</v>
      </c>
      <c r="H69" s="28">
        <v>1038294.16</v>
      </c>
      <c r="I69" s="48">
        <v>0.004731623199589337</v>
      </c>
      <c r="J69" s="28">
        <v>1170314.45</v>
      </c>
      <c r="K69" s="48">
        <f>J69/J73</f>
        <v>0.005054273349682717</v>
      </c>
    </row>
    <row r="70" spans="1:11" ht="10.5">
      <c r="A70" s="17" t="s">
        <v>46</v>
      </c>
      <c r="B70" s="18">
        <v>9341280</v>
      </c>
      <c r="C70" s="44">
        <v>0.04632814092156641</v>
      </c>
      <c r="D70" s="28">
        <v>10254364</v>
      </c>
      <c r="E70" s="48">
        <v>0.05161883302498795</v>
      </c>
      <c r="F70" s="28">
        <v>11241818.45</v>
      </c>
      <c r="G70" s="48">
        <v>0.0532</v>
      </c>
      <c r="H70" s="28">
        <v>11843907.340000002</v>
      </c>
      <c r="I70" s="48">
        <v>0.053974017097168724</v>
      </c>
      <c r="J70" s="28">
        <v>13459631.29</v>
      </c>
      <c r="K70" s="48">
        <f>J70/J73</f>
        <v>0.05812852753001777</v>
      </c>
    </row>
    <row r="71" spans="1:11" ht="10.5">
      <c r="A71" s="26" t="s">
        <v>47</v>
      </c>
      <c r="B71" s="18">
        <v>93205147</v>
      </c>
      <c r="C71" s="44">
        <v>0.4622515527669991</v>
      </c>
      <c r="D71" s="28">
        <v>89463937</v>
      </c>
      <c r="E71" s="48">
        <v>0.45034719127983375</v>
      </c>
      <c r="F71" s="28">
        <v>95129951.56</v>
      </c>
      <c r="G71" s="48">
        <v>0.4504</v>
      </c>
      <c r="H71" s="28">
        <v>102143159.35</v>
      </c>
      <c r="I71" s="48">
        <v>0.4654778588563095</v>
      </c>
      <c r="J71" s="28">
        <v>108997192.49</v>
      </c>
      <c r="K71" s="48">
        <f>J71/J73</f>
        <v>0.47072955921585363</v>
      </c>
    </row>
    <row r="72" spans="1:11" ht="10.5">
      <c r="A72" s="26" t="s">
        <v>48</v>
      </c>
      <c r="B72" s="18">
        <v>9202685</v>
      </c>
      <c r="C72" s="44">
        <v>0.04564077808788361</v>
      </c>
      <c r="D72" s="28">
        <v>9189704</v>
      </c>
      <c r="E72" s="48">
        <v>0.04625950437541167</v>
      </c>
      <c r="F72" s="28">
        <v>10114002.82</v>
      </c>
      <c r="G72" s="48">
        <v>0.0479</v>
      </c>
      <c r="H72" s="28">
        <v>11193190.290000003</v>
      </c>
      <c r="I72" s="48">
        <v>0.051008626354579624</v>
      </c>
      <c r="J72" s="28">
        <v>12255202.66</v>
      </c>
      <c r="K72" s="48">
        <f>J72/J73</f>
        <v>0.052926924212034425</v>
      </c>
    </row>
    <row r="73" spans="1:11" ht="10.5">
      <c r="A73" s="17" t="s">
        <v>41</v>
      </c>
      <c r="B73" s="24">
        <v>201628952</v>
      </c>
      <c r="C73" s="45">
        <v>0.9999801421350982</v>
      </c>
      <c r="D73" s="5">
        <v>198654633</v>
      </c>
      <c r="E73" s="49">
        <v>0.9999957413709188</v>
      </c>
      <c r="F73" s="5">
        <v>211217582</v>
      </c>
      <c r="G73" s="49">
        <v>1</v>
      </c>
      <c r="H73" s="5">
        <v>219437202.88</v>
      </c>
      <c r="I73" s="49">
        <v>1</v>
      </c>
      <c r="J73" s="5">
        <f>SUM(J68:J72)</f>
        <v>231549496.64000002</v>
      </c>
      <c r="K73" s="49">
        <f>J73/J73</f>
        <v>1</v>
      </c>
    </row>
    <row r="74" spans="1:11" ht="3" customHeight="1">
      <c r="A74" s="27"/>
      <c r="B74" s="24"/>
      <c r="C74" s="24"/>
      <c r="D74" s="24"/>
      <c r="E74" s="51"/>
      <c r="F74" s="24"/>
      <c r="G74" s="51"/>
      <c r="H74" s="24"/>
      <c r="I74" s="35"/>
      <c r="J74" s="24"/>
      <c r="K74" s="51"/>
    </row>
    <row r="75" spans="1:11" ht="10.5">
      <c r="A75" s="17" t="s">
        <v>36</v>
      </c>
      <c r="B75" s="24">
        <v>201632956</v>
      </c>
      <c r="C75" s="45">
        <v>1</v>
      </c>
      <c r="D75" s="5">
        <v>198655479</v>
      </c>
      <c r="E75" s="49">
        <v>1</v>
      </c>
      <c r="F75" s="5">
        <v>211217582</v>
      </c>
      <c r="G75" s="49">
        <v>1</v>
      </c>
      <c r="H75" s="5">
        <v>219437202.88</v>
      </c>
      <c r="I75" s="49">
        <v>1</v>
      </c>
      <c r="J75" s="5">
        <f>J73</f>
        <v>231549496.64000002</v>
      </c>
      <c r="K75" s="49">
        <f>J75/J75</f>
        <v>1</v>
      </c>
    </row>
    <row r="76" spans="1:11" ht="10.5">
      <c r="A76" s="27" t="s">
        <v>2</v>
      </c>
      <c r="B76" s="18"/>
      <c r="C76" s="18"/>
      <c r="D76" s="28"/>
      <c r="E76" s="28"/>
      <c r="F76" s="28"/>
      <c r="G76" s="28"/>
      <c r="H76" s="28"/>
      <c r="I76" s="28"/>
      <c r="J76" s="28"/>
      <c r="K76" s="28"/>
    </row>
    <row r="77" spans="1:11" ht="10.5">
      <c r="A77" s="27" t="s">
        <v>35</v>
      </c>
      <c r="B77" s="55">
        <v>0</v>
      </c>
      <c r="C77" s="57">
        <v>0</v>
      </c>
      <c r="D77" s="28">
        <v>27408925.87</v>
      </c>
      <c r="E77" s="48">
        <v>0.13797216169406534</v>
      </c>
      <c r="F77" s="28">
        <v>28475072.53</v>
      </c>
      <c r="G77" s="48">
        <v>0.1348</v>
      </c>
      <c r="H77" s="28">
        <v>29778545.33</v>
      </c>
      <c r="I77" s="48">
        <v>0.1357041784126482</v>
      </c>
      <c r="J77" s="28">
        <v>30229766.06</v>
      </c>
      <c r="K77" s="48">
        <f>J77/J75</f>
        <v>0.13055422921950688</v>
      </c>
    </row>
    <row r="78" spans="1:11" ht="10.5">
      <c r="A78" s="27" t="s">
        <v>52</v>
      </c>
      <c r="B78" s="18"/>
      <c r="C78" s="44"/>
      <c r="D78" s="28"/>
      <c r="E78" s="48"/>
      <c r="F78" s="28"/>
      <c r="G78" s="48"/>
      <c r="H78" s="28"/>
      <c r="I78" s="48"/>
      <c r="J78" s="28"/>
      <c r="K78" s="48"/>
    </row>
    <row r="79" spans="1:11" ht="10.5">
      <c r="A79" s="27" t="s">
        <v>53</v>
      </c>
      <c r="B79" s="18">
        <v>298179.77</v>
      </c>
      <c r="C79" s="44">
        <v>0.0014788245727052677</v>
      </c>
      <c r="D79" s="28">
        <v>350000</v>
      </c>
      <c r="E79" s="48">
        <v>0.0017618441825105664</v>
      </c>
      <c r="F79" s="28">
        <v>350000</v>
      </c>
      <c r="G79" s="48">
        <v>0.0017</v>
      </c>
      <c r="H79" s="28">
        <v>350000.01</v>
      </c>
      <c r="I79" s="48">
        <v>0.0015949893883372126</v>
      </c>
      <c r="J79" s="28">
        <v>440039.01</v>
      </c>
      <c r="K79" s="48">
        <f>J79/J75</f>
        <v>0.0019004101342709788</v>
      </c>
    </row>
    <row r="80" spans="1:11" ht="10.5">
      <c r="A80" s="27" t="s">
        <v>54</v>
      </c>
      <c r="B80" s="18">
        <v>26690051</v>
      </c>
      <c r="C80" s="44">
        <v>0.1324</v>
      </c>
      <c r="D80" s="58">
        <v>0</v>
      </c>
      <c r="E80" s="56">
        <v>0</v>
      </c>
      <c r="F80" s="40">
        <v>0</v>
      </c>
      <c r="G80" s="42">
        <v>0</v>
      </c>
      <c r="H80" s="40">
        <v>0</v>
      </c>
      <c r="I80" s="40">
        <v>0</v>
      </c>
      <c r="J80" s="40">
        <v>0</v>
      </c>
      <c r="K80" s="42">
        <v>0</v>
      </c>
    </row>
    <row r="81" spans="1:11" ht="10.5" customHeight="1">
      <c r="A81" s="27" t="s">
        <v>65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28">
        <v>34450.05</v>
      </c>
      <c r="K81" s="59">
        <f>J81/J75</f>
        <v>0.0001487805004973126</v>
      </c>
    </row>
    <row r="82" spans="1:11" ht="10.5">
      <c r="A82" s="29" t="s">
        <v>55</v>
      </c>
      <c r="B82" s="24">
        <v>174644725.36999997</v>
      </c>
      <c r="C82" s="45">
        <v>0.8661516888637986</v>
      </c>
      <c r="D82" s="24">
        <v>170896552</v>
      </c>
      <c r="E82" s="49">
        <v>0.8602659884351843</v>
      </c>
      <c r="F82" s="24">
        <v>182392509.47</v>
      </c>
      <c r="G82" s="49">
        <v>0.86353</v>
      </c>
      <c r="H82" s="24">
        <v>189308657.54000002</v>
      </c>
      <c r="I82" s="49">
        <v>0.8627008321990147</v>
      </c>
      <c r="J82" s="24">
        <f>J75-J77-J79-J81</f>
        <v>200845241.52</v>
      </c>
      <c r="K82" s="49">
        <f>J82/J75</f>
        <v>0.8673965801457248</v>
      </c>
    </row>
    <row r="83" spans="1:16" ht="10.5">
      <c r="A83" s="1" t="s">
        <v>23</v>
      </c>
      <c r="B83" s="1"/>
      <c r="C83" s="37"/>
      <c r="D83" s="1"/>
      <c r="E83" s="37"/>
      <c r="F83" s="1"/>
      <c r="G83" s="37"/>
      <c r="H83" s="1"/>
      <c r="I83" s="37"/>
      <c r="J83" s="1"/>
      <c r="K83" s="37"/>
      <c r="L83" s="1"/>
      <c r="M83" s="37"/>
      <c r="N83" s="1"/>
      <c r="O83" s="37"/>
      <c r="P83" s="1"/>
    </row>
    <row r="84" spans="1:16" ht="10.5">
      <c r="A84" s="1" t="s">
        <v>29</v>
      </c>
      <c r="B84" s="1"/>
      <c r="C84" s="37"/>
      <c r="D84" s="1"/>
      <c r="E84" s="37"/>
      <c r="F84" s="1"/>
      <c r="G84" s="37"/>
      <c r="H84" s="1"/>
      <c r="I84" s="37"/>
      <c r="J84" s="1"/>
      <c r="K84" s="37"/>
      <c r="L84" s="1"/>
      <c r="M84" s="37"/>
      <c r="N84" s="1"/>
      <c r="O84" s="37"/>
      <c r="P84" s="1"/>
    </row>
    <row r="85" spans="1:2" ht="10.5">
      <c r="A85" s="2" t="s">
        <v>28</v>
      </c>
      <c r="B85" s="1"/>
    </row>
    <row r="86" spans="1:2" ht="10.5">
      <c r="A86" s="2" t="s">
        <v>31</v>
      </c>
      <c r="B86" s="1"/>
    </row>
    <row r="87" ht="10.5">
      <c r="A87" s="2" t="s">
        <v>30</v>
      </c>
    </row>
    <row r="88" ht="10.5" customHeight="1">
      <c r="A88" s="39" t="s">
        <v>49</v>
      </c>
    </row>
    <row r="89" ht="10.5" customHeight="1">
      <c r="A89" s="2" t="s">
        <v>58</v>
      </c>
    </row>
    <row r="90" ht="10.5" customHeight="1">
      <c r="A90" s="2" t="s">
        <v>70</v>
      </c>
    </row>
    <row r="91" ht="10.5" customHeight="1">
      <c r="A91" s="2" t="s">
        <v>59</v>
      </c>
    </row>
    <row r="92" ht="10.5" customHeight="1">
      <c r="A92" s="2" t="s">
        <v>60</v>
      </c>
    </row>
    <row r="93" ht="3" customHeight="1"/>
    <row r="94" spans="1:2" ht="10.5">
      <c r="A94" s="2" t="s">
        <v>32</v>
      </c>
      <c r="B94" s="1"/>
    </row>
    <row r="95" ht="10.5">
      <c r="A95" s="2" t="s">
        <v>68</v>
      </c>
    </row>
    <row r="96" ht="10.5">
      <c r="A96" s="2" t="s">
        <v>66</v>
      </c>
    </row>
    <row r="97" ht="10.5">
      <c r="A97" s="2" t="s">
        <v>67</v>
      </c>
    </row>
    <row r="98" ht="3" customHeight="1"/>
    <row r="99" ht="10.5">
      <c r="A99" s="2" t="s">
        <v>24</v>
      </c>
    </row>
    <row r="100" spans="1:14" ht="12.75">
      <c r="A100" s="2" t="s">
        <v>69</v>
      </c>
      <c r="N100" s="38"/>
    </row>
    <row r="101" ht="10.5">
      <c r="A101" s="2" t="s">
        <v>51</v>
      </c>
    </row>
    <row r="102" ht="10.5">
      <c r="A102" s="2" t="s">
        <v>34</v>
      </c>
    </row>
    <row r="103" ht="10.5">
      <c r="A103" s="2" t="s">
        <v>25</v>
      </c>
    </row>
    <row r="104" ht="10.5">
      <c r="A104" s="2" t="s">
        <v>26</v>
      </c>
    </row>
    <row r="105" ht="10.5">
      <c r="A105" s="2" t="s">
        <v>33</v>
      </c>
    </row>
    <row r="106" ht="10.5">
      <c r="A106" s="2" t="s">
        <v>63</v>
      </c>
    </row>
    <row r="107" ht="10.5">
      <c r="A107" s="2" t="s">
        <v>27</v>
      </c>
    </row>
    <row r="108" ht="10.5">
      <c r="A108" s="2" t="s">
        <v>57</v>
      </c>
    </row>
  </sheetData>
  <printOptions horizontalCentered="1"/>
  <pageMargins left="1" right="0" top="0.45" bottom="0" header="0" footer="0"/>
  <pageSetup horizontalDpi="600" verticalDpi="600" orientation="landscape" scale="96" r:id="rId1"/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rvjna00</cp:lastModifiedBy>
  <cp:lastPrinted>2007-05-02T16:43:12Z</cp:lastPrinted>
  <dcterms:created xsi:type="dcterms:W3CDTF">2001-12-10T19:41:38Z</dcterms:created>
  <dcterms:modified xsi:type="dcterms:W3CDTF">2007-05-02T16:43:55Z</dcterms:modified>
  <cp:category/>
  <cp:version/>
  <cp:contentType/>
  <cp:contentStatus/>
</cp:coreProperties>
</file>