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Unauthorized Substance Tax" sheetId="1" r:id="rId1"/>
  </sheets>
  <definedNames>
    <definedName name="_xlnm.Print_Area" localSheetId="0">'Unauthorized Substance Tax'!$A$1:$Q$59</definedName>
  </definedNames>
  <calcPr fullCalcOnLoad="1"/>
</workbook>
</file>

<file path=xl/sharedStrings.xml><?xml version="1.0" encoding="utf-8"?>
<sst xmlns="http://schemas.openxmlformats.org/spreadsheetml/2006/main" count="122" uniqueCount="98">
  <si>
    <t>costs</t>
  </si>
  <si>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</si>
  <si>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</si>
  <si>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</si>
  <si>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</si>
  <si>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</si>
  <si>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</si>
  <si>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</si>
  <si>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</si>
  <si>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Detail may not add to totals due to rounding.</t>
  </si>
  <si>
    <t>Collection</t>
  </si>
  <si>
    <t>Net</t>
  </si>
  <si>
    <t>fees on</t>
  </si>
  <si>
    <t>overdue</t>
  </si>
  <si>
    <t>revenue</t>
  </si>
  <si>
    <t>Unauthorized substance</t>
  </si>
  <si>
    <t>1992-93………..</t>
  </si>
  <si>
    <t>1993-94……….</t>
  </si>
  <si>
    <t>1994-95…….....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</si>
  <si>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</si>
  <si>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</si>
  <si>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</si>
  <si>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</si>
  <si>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</si>
  <si>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</si>
  <si>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</si>
  <si>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</si>
  <si>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</si>
  <si>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t xml:space="preserve">The statute specifies that the refund of a tax that has already been distributed is to first be drawn from the State Unauthorized Substances Tax Account.  The amount of any refunded taxes  </t>
  </si>
  <si>
    <t>Unauthorized substance tax rates and bases:</t>
  </si>
  <si>
    <t>Minimum Quantity Before Tax is Due</t>
  </si>
  <si>
    <t>$0.40 for each gram or fraction thereof</t>
  </si>
  <si>
    <t>More than 42.5 grams</t>
  </si>
  <si>
    <t xml:space="preserve">$3.50 for each gram or fraction thereof </t>
  </si>
  <si>
    <r>
      <t xml:space="preserve">Marijuana </t>
    </r>
    <r>
      <rPr>
        <b/>
        <i/>
        <sz val="8"/>
        <rFont val="Times New Roman"/>
        <family val="1"/>
      </rPr>
      <t>other</t>
    </r>
    <r>
      <rPr>
        <b/>
        <sz val="8"/>
        <rFont val="Times New Roman"/>
        <family val="1"/>
      </rPr>
      <t xml:space="preserve"> than separated stems and stalks</t>
    </r>
  </si>
  <si>
    <t>$50.00 for each gram or fraction thereof</t>
  </si>
  <si>
    <t>Cocaine</t>
  </si>
  <si>
    <t>7 or more grams</t>
  </si>
  <si>
    <t>Any other controlled substance that is sold by weight</t>
  </si>
  <si>
    <t>10 dosage units</t>
  </si>
  <si>
    <r>
      <t xml:space="preserve">Any other controlled substance that is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weight</t>
    </r>
  </si>
  <si>
    <t>Any low-street-value drug that is not sold by weight</t>
  </si>
  <si>
    <t>$200.00 for each gram or fraction thereof</t>
  </si>
  <si>
    <t>$200.00 for each 10 dosage units or fraction thereof</t>
  </si>
  <si>
    <t>$50.00 for each 10 dosage units or fraction thereof</t>
  </si>
  <si>
    <t>$31.70 for each gallon or fraction thereof</t>
  </si>
  <si>
    <t>Illicit spirituous liquor sold by the drink</t>
  </si>
  <si>
    <t>No minimum</t>
  </si>
  <si>
    <t>$12.80 for each gallon or fraction thereof</t>
  </si>
  <si>
    <r>
      <t xml:space="preserve">Illicit spirituous liquor </t>
    </r>
    <r>
      <rPr>
        <b/>
        <i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sold by the drink</t>
    </r>
  </si>
  <si>
    <t>$1.28 per gallon or fraction thereof</t>
  </si>
  <si>
    <t>Mash</t>
  </si>
  <si>
    <t>Illicit mixed beverages</t>
  </si>
  <si>
    <t>Rate</t>
  </si>
  <si>
    <t xml:space="preserve">$20.00 on each 4 liters and a proportional sum on lesser quantities </t>
  </si>
  <si>
    <t>Marijuana stems &amp; stalks that have been separated from the plant</t>
  </si>
  <si>
    <r>
      <t xml:space="preserve">When the tax was first imposed, the $50 rate applicable to cocaine was $200 per gram, and the $200 rate applicable to drugs sold by dosage units was $400.  In </t>
    </r>
    <r>
      <rPr>
        <b/>
        <i/>
        <sz val="8"/>
        <rFont val="Times New Roman"/>
        <family val="1"/>
      </rPr>
      <t>Lynn v. West</t>
    </r>
    <r>
      <rPr>
        <b/>
        <sz val="8"/>
        <rFont val="Times New Roman"/>
        <family val="1"/>
      </rPr>
      <t xml:space="preserve">, the 4th U.S. Circuit </t>
    </r>
  </si>
  <si>
    <r>
      <t xml:space="preserve">Court of Appeals found the tax to be a criminal penalty; as a result, the rates were reduced effective </t>
    </r>
    <r>
      <rPr>
        <b/>
        <u val="single"/>
        <sz val="8"/>
        <rFont val="Times New Roman"/>
        <family val="1"/>
      </rPr>
      <t>October 31, 1998.</t>
    </r>
    <r>
      <rPr>
        <b/>
        <sz val="8"/>
        <rFont val="Times New Roman"/>
        <family val="1"/>
      </rPr>
      <t xml:space="preserve"> </t>
    </r>
  </si>
  <si>
    <t>2003-04………..</t>
  </si>
  <si>
    <t>2004-05………..</t>
  </si>
  <si>
    <r>
      <t xml:space="preserve">The excise tax levied under Article 2D is to generate revenue for State and local law enforcement agencies and for the General Fund.  The tax was first imposed effective </t>
    </r>
    <r>
      <rPr>
        <b/>
        <u val="single"/>
        <sz val="8"/>
        <rFont val="Times New Roman"/>
        <family val="1"/>
      </rPr>
      <t>January 1, 1990</t>
    </r>
    <r>
      <rPr>
        <b/>
        <sz val="8"/>
        <rFont val="Times New Roman"/>
        <family val="1"/>
      </rPr>
      <t xml:space="preserve">.   </t>
    </r>
  </si>
  <si>
    <t>2005-06………..</t>
  </si>
  <si>
    <t>Civil</t>
  </si>
  <si>
    <t>Penalty &amp;</t>
  </si>
  <si>
    <t>Forfeiture</t>
  </si>
  <si>
    <t>Fund</t>
  </si>
  <si>
    <t>OSBM</t>
  </si>
  <si>
    <t xml:space="preserve">                                  [G.S. 105 ARTICLE 2D.]</t>
  </si>
  <si>
    <t>debts</t>
  </si>
  <si>
    <t>General</t>
  </si>
  <si>
    <t>that had been credited to the General Fund is to be subtracted from succeeding credits to the General Fund.</t>
  </si>
  <si>
    <t>agencies</t>
  </si>
  <si>
    <t>non-tax</t>
  </si>
  <si>
    <t xml:space="preserve">   [The General Fund non-tax revenue </t>
  </si>
  <si>
    <t xml:space="preserve">    represents the unencumbered tax proceeds </t>
  </si>
  <si>
    <t xml:space="preserve">    agencies.]</t>
  </si>
  <si>
    <t xml:space="preserve">    paid to State and local law enforcement </t>
  </si>
  <si>
    <r>
      <t xml:space="preserve">   </t>
    </r>
    <r>
      <rPr>
        <b/>
        <sz val="8"/>
        <rFont val="Times New Roman"/>
        <family val="1"/>
      </rPr>
      <t xml:space="preserve">collected by assessment not required to be </t>
    </r>
  </si>
  <si>
    <t>after</t>
  </si>
  <si>
    <t xml:space="preserve">                                                   TABLE  15.  UNAUTHORIZED SUBSTANCE TAXES COLLECTIONS</t>
  </si>
  <si>
    <t>General Fund non-tax proceeds</t>
  </si>
  <si>
    <t>State &amp; local law enforcement agencies proceeds</t>
  </si>
  <si>
    <t>2006-07………..</t>
  </si>
  <si>
    <t>Admini-</t>
  </si>
  <si>
    <t>strative</t>
  </si>
  <si>
    <t>fines/</t>
  </si>
  <si>
    <t>cost of</t>
  </si>
  <si>
    <t>forfei-</t>
  </si>
  <si>
    <t>tures</t>
  </si>
  <si>
    <t>State/local</t>
  </si>
  <si>
    <t>law enforce-</t>
  </si>
  <si>
    <t>ment</t>
  </si>
  <si>
    <t>DOR</t>
  </si>
  <si>
    <t>reimburse-</t>
  </si>
  <si>
    <t>ment by</t>
  </si>
  <si>
    <t>ment agencies</t>
  </si>
  <si>
    <t>Unencumbered proceeds</t>
  </si>
  <si>
    <t xml:space="preserve">                                          Distributions and Transfers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</si>
</sst>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7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3" fontId="3" fillId="2" borderId="0" xfId="0" applyNumberFormat="1" applyFont="1" applyFill="1" applyBorder="1" applyAlignment="1" quotePrefix="1">
      <alignment horizontal="center"/>
    </xf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Border="1" applyAlignment="1" quotePrefix="1">
      <alignment horizontal="right"/>
    </xf>
    <xf numFmtId="0" fontId="5" fillId="2" borderId="0" xfId="0" applyFont="1" applyFill="1" applyAlignment="1">
      <alignment/>
    </xf>
    <xf numFmtId="37" fontId="3" fillId="2" borderId="0" xfId="0" applyNumberFormat="1" applyFont="1" applyFill="1" applyAlignment="1">
      <alignment/>
    </xf>
    <xf numFmtId="37" fontId="3" fillId="2" borderId="0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 quotePrefix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 quotePrefix="1">
      <alignment horizontal="left"/>
    </xf>
    <xf numFmtId="6" fontId="3" fillId="2" borderId="0" xfId="0" applyNumberFormat="1" applyFont="1" applyFill="1" applyAlignment="1">
      <alignment horizontal="left"/>
    </xf>
    <xf numFmtId="8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41" fontId="3" fillId="2" borderId="20" xfId="0" applyNumberFormat="1" applyFont="1" applyFill="1" applyBorder="1" applyAlignment="1" quotePrefix="1">
      <alignment horizontal="right"/>
    </xf>
    <xf numFmtId="41" fontId="3" fillId="2" borderId="11" xfId="0" applyNumberFormat="1" applyFont="1" applyFill="1" applyBorder="1" applyAlignment="1" quotePrefix="1">
      <alignment horizontal="right"/>
    </xf>
    <xf numFmtId="41" fontId="3" fillId="2" borderId="12" xfId="0" applyNumberFormat="1" applyFont="1" applyFill="1" applyBorder="1" applyAlignment="1" quotePrefix="1">
      <alignment horizontal="right"/>
    </xf>
    <xf numFmtId="41" fontId="3" fillId="2" borderId="1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3" fontId="3" fillId="2" borderId="22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left"/>
    </xf>
    <xf numFmtId="3" fontId="3" fillId="2" borderId="25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27" xfId="0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7" fontId="3" fillId="2" borderId="11" xfId="0" applyNumberFormat="1" applyFont="1" applyFill="1" applyBorder="1" applyAlignment="1">
      <alignment/>
    </xf>
    <xf numFmtId="37" fontId="3" fillId="2" borderId="1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Figure 15.1  </a:t>
            </a:r>
            <a:r>
              <a:rPr lang="en-US" cap="none" sz="550" b="1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Unauthorized Substance Taxes: Unencumbered Proceeds </a:t>
            </a:r>
          </a:p>
        </c:rich>
      </c:tx>
      <c:layout>
        <c:manualLayout>
          <c:xMode val="factor"/>
          <c:yMode val="factor"/>
          <c:x val="-0.03025"/>
          <c:y val="-0.020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75"/>
          <c:y val="0.00775"/>
          <c:w val="0.898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'Unauthorized Substance Tax'!$D$46</c:f>
              <c:strCache>
                <c:ptCount val="1"/>
                <c:pt idx="0">
                  <c:v>State &amp; local law enforcement agencies proceeds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'Unauthorized Substance Tax'!$A$45:$A$59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'Unauthorized Substance Tax'!$B$45:$B$59</c:f>
              <c:numCache>
                <c:ptCount val="15"/>
                <c:pt idx="0">
                  <c:v>3368311.61</c:v>
                </c:pt>
                <c:pt idx="1">
                  <c:v>4492935.78</c:v>
                </c:pt>
                <c:pt idx="2">
                  <c:v>3927021.87</c:v>
                </c:pt>
                <c:pt idx="3">
                  <c:v>3064273</c:v>
                </c:pt>
                <c:pt idx="4">
                  <c:v>5057843.03</c:v>
                </c:pt>
                <c:pt idx="5">
                  <c:v>5271237.21</c:v>
                </c:pt>
                <c:pt idx="6">
                  <c:v>2092279.63</c:v>
                </c:pt>
                <c:pt idx="7">
                  <c:v>2415816.13</c:v>
                </c:pt>
                <c:pt idx="8">
                  <c:v>4798179.39</c:v>
                </c:pt>
                <c:pt idx="9">
                  <c:v>5243183.7</c:v>
                </c:pt>
                <c:pt idx="10">
                  <c:v>7327354.33</c:v>
                </c:pt>
                <c:pt idx="11">
                  <c:v>5556583.69</c:v>
                </c:pt>
                <c:pt idx="12">
                  <c:v>6741211.37</c:v>
                </c:pt>
                <c:pt idx="13">
                  <c:v>4697222.04</c:v>
                </c:pt>
                <c:pt idx="14">
                  <c:v>8240793.56</c:v>
                </c:pt>
              </c:numCache>
            </c:numRef>
          </c:val>
        </c:ser>
        <c:ser>
          <c:idx val="1"/>
          <c:order val="1"/>
          <c:tx>
            <c:strRef>
              <c:f>'Unauthorized Substance Tax'!$E$46</c:f>
              <c:strCache>
                <c:ptCount val="1"/>
                <c:pt idx="0">
                  <c:v>General Fund non-tax proceeds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'Unauthorized Substance Tax'!$A$45:$A$59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'Unauthorized Substance Tax'!$C$45:$C$59</c:f>
              <c:numCache>
                <c:ptCount val="15"/>
                <c:pt idx="0">
                  <c:v>1722995.41</c:v>
                </c:pt>
                <c:pt idx="1">
                  <c:v>1475098.17</c:v>
                </c:pt>
                <c:pt idx="2">
                  <c:v>1295867.89</c:v>
                </c:pt>
                <c:pt idx="3">
                  <c:v>1013057.18</c:v>
                </c:pt>
                <c:pt idx="4">
                  <c:v>1669208.4</c:v>
                </c:pt>
                <c:pt idx="5">
                  <c:v>1698953.73</c:v>
                </c:pt>
                <c:pt idx="6">
                  <c:v>625742.78</c:v>
                </c:pt>
                <c:pt idx="7">
                  <c:v>806293.49</c:v>
                </c:pt>
                <c:pt idx="8">
                  <c:v>1596059.64</c:v>
                </c:pt>
                <c:pt idx="9">
                  <c:v>1746439.47</c:v>
                </c:pt>
                <c:pt idx="10">
                  <c:v>2443067.44</c:v>
                </c:pt>
                <c:pt idx="11">
                  <c:v>1701440.82</c:v>
                </c:pt>
                <c:pt idx="12">
                  <c:v>2526222.84</c:v>
                </c:pt>
                <c:pt idx="13">
                  <c:v>1273477.81</c:v>
                </c:pt>
                <c:pt idx="14">
                  <c:v>2739657.48</c:v>
                </c:pt>
              </c:numCache>
            </c:numRef>
          </c:val>
        </c:ser>
        <c:overlap val="100"/>
        <c:gapWidth val="50"/>
        <c:axId val="40597235"/>
        <c:axId val="29830796"/>
      </c:bar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59723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83"/>
              </c:manualLayout>
            </c:layout>
            <c:spPr>
              <a:noFill/>
              <a:ln>
                <a:noFill/>
              </a:ln>
            </c:spPr>
          </c:dispUnitsLbl>
        </c:dispUnits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"/>
          <c:w val="0.07375"/>
          <c:h val="0.957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28575</xdr:rowOff>
    </xdr:from>
    <xdr:to>
      <xdr:col>16</xdr:col>
      <xdr:colOff>533400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9525" y="5734050"/>
        <a:ext cx="99155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C1">
      <selection activeCell="R51" sqref="R51"/>
    </sheetView>
  </sheetViews>
  <sheetFormatPr defaultColWidth="9.33203125" defaultRowHeight="11.25"/>
  <cols>
    <col min="1" max="1" width="15.33203125" style="4" customWidth="1"/>
    <col min="2" max="2" width="9.66015625" style="4" customWidth="1"/>
    <col min="3" max="3" width="9.83203125" style="4" customWidth="1"/>
    <col min="4" max="4" width="8.66015625" style="4" customWidth="1"/>
    <col min="5" max="5" width="10.66015625" style="4" customWidth="1"/>
    <col min="6" max="6" width="7.66015625" style="4" customWidth="1"/>
    <col min="7" max="7" width="9.5" style="4" customWidth="1"/>
    <col min="8" max="9" width="9" style="4" customWidth="1"/>
    <col min="10" max="10" width="12.5" style="4" customWidth="1"/>
    <col min="11" max="11" width="11" style="4" customWidth="1"/>
    <col min="12" max="12" width="10.66015625" style="4" customWidth="1"/>
    <col min="13" max="13" width="10.16015625" style="4" customWidth="1"/>
    <col min="14" max="14" width="9.33203125" style="4" customWidth="1"/>
    <col min="15" max="15" width="12" style="4" customWidth="1"/>
    <col min="16" max="16" width="9.33203125" style="4" customWidth="1"/>
    <col min="17" max="17" width="10" style="4" customWidth="1"/>
    <col min="18" max="18" width="19.33203125" style="4" customWidth="1"/>
    <col min="19" max="19" width="11.33203125" style="4" bestFit="1" customWidth="1"/>
    <col min="20" max="20" width="9.33203125" style="4" customWidth="1"/>
    <col min="21" max="21" width="12.16015625" style="4" customWidth="1"/>
    <col min="22" max="22" width="12.66015625" style="4" customWidth="1"/>
    <col min="23" max="16384" width="9.33203125" style="4" customWidth="1"/>
  </cols>
  <sheetData>
    <row r="1" spans="2:11" ht="10.5">
      <c r="B1" s="1" t="s">
        <v>79</v>
      </c>
      <c r="C1" s="2"/>
      <c r="D1" s="2"/>
      <c r="E1" s="2"/>
      <c r="F1" s="2"/>
      <c r="G1" s="2"/>
      <c r="H1" s="2"/>
      <c r="I1" s="2"/>
      <c r="J1" s="2"/>
      <c r="K1" s="2"/>
    </row>
    <row r="2" spans="2:24" ht="10.5">
      <c r="B2" s="1"/>
      <c r="C2" s="2"/>
      <c r="D2" s="2"/>
      <c r="E2" s="2" t="s">
        <v>67</v>
      </c>
      <c r="F2" s="2"/>
      <c r="G2" s="2"/>
      <c r="K2" s="2"/>
      <c r="X2" s="6"/>
    </row>
    <row r="3" spans="2:24" ht="10.5">
      <c r="B3" s="7"/>
      <c r="C3" s="8"/>
      <c r="D3" s="9"/>
      <c r="E3" s="10"/>
      <c r="F3" s="11" t="s">
        <v>97</v>
      </c>
      <c r="G3" s="12"/>
      <c r="H3" s="12"/>
      <c r="I3" s="12"/>
      <c r="J3" s="12"/>
      <c r="K3" s="13"/>
      <c r="L3" s="14"/>
      <c r="M3" s="67"/>
      <c r="X3" s="6"/>
    </row>
    <row r="4" spans="2:24" ht="10.5">
      <c r="B4" s="15"/>
      <c r="C4" s="16"/>
      <c r="D4" s="17"/>
      <c r="E4" s="18"/>
      <c r="F4" s="19"/>
      <c r="G4" s="15" t="s">
        <v>10</v>
      </c>
      <c r="H4" s="55" t="s">
        <v>66</v>
      </c>
      <c r="I4" s="57" t="s">
        <v>10</v>
      </c>
      <c r="J4" s="57" t="s">
        <v>92</v>
      </c>
      <c r="K4" s="58" t="s">
        <v>96</v>
      </c>
      <c r="L4" s="14"/>
      <c r="M4" s="68"/>
      <c r="X4" s="6"/>
    </row>
    <row r="5" spans="2:24" ht="10.5">
      <c r="B5" s="15"/>
      <c r="C5" s="17"/>
      <c r="D5" s="17"/>
      <c r="E5" s="20" t="s">
        <v>11</v>
      </c>
      <c r="F5" s="19"/>
      <c r="G5" s="15" t="s">
        <v>12</v>
      </c>
      <c r="H5" s="16" t="s">
        <v>62</v>
      </c>
      <c r="I5" s="16" t="s">
        <v>86</v>
      </c>
      <c r="J5" s="16" t="s">
        <v>93</v>
      </c>
      <c r="K5" s="16" t="s">
        <v>89</v>
      </c>
      <c r="L5" s="15" t="s">
        <v>69</v>
      </c>
      <c r="M5" s="56" t="s">
        <v>11</v>
      </c>
      <c r="N5" s="4" t="s">
        <v>73</v>
      </c>
      <c r="X5" s="21"/>
    </row>
    <row r="6" spans="2:24" ht="10.5">
      <c r="B6" s="15"/>
      <c r="C6" s="16" t="s">
        <v>1</v>
      </c>
      <c r="D6" s="16"/>
      <c r="E6" s="15" t="s">
        <v>5</v>
      </c>
      <c r="F6" s="19" t="s">
        <v>83</v>
      </c>
      <c r="G6" s="15" t="s">
        <v>13</v>
      </c>
      <c r="H6" s="16" t="s">
        <v>63</v>
      </c>
      <c r="I6" s="16" t="s">
        <v>85</v>
      </c>
      <c r="J6" s="16" t="s">
        <v>94</v>
      </c>
      <c r="K6" s="16" t="s">
        <v>90</v>
      </c>
      <c r="L6" s="20" t="s">
        <v>65</v>
      </c>
      <c r="M6" s="56" t="s">
        <v>5</v>
      </c>
      <c r="N6" s="4" t="s">
        <v>74</v>
      </c>
      <c r="X6" s="22"/>
    </row>
    <row r="7" spans="2:24" ht="11.25">
      <c r="B7" s="2"/>
      <c r="C7" s="20" t="s">
        <v>2</v>
      </c>
      <c r="D7" s="17"/>
      <c r="E7" s="15" t="s">
        <v>3</v>
      </c>
      <c r="F7" s="19" t="s">
        <v>84</v>
      </c>
      <c r="G7" s="15" t="s">
        <v>2</v>
      </c>
      <c r="H7" s="16" t="s">
        <v>64</v>
      </c>
      <c r="I7" s="16" t="s">
        <v>87</v>
      </c>
      <c r="J7" s="16" t="s">
        <v>90</v>
      </c>
      <c r="K7" s="16" t="s">
        <v>91</v>
      </c>
      <c r="L7" s="20" t="s">
        <v>72</v>
      </c>
      <c r="M7" s="56" t="s">
        <v>78</v>
      </c>
      <c r="N7" s="23" t="s">
        <v>77</v>
      </c>
      <c r="X7" s="22"/>
    </row>
    <row r="8" spans="2:24" ht="10.5">
      <c r="B8" s="15" t="s">
        <v>4</v>
      </c>
      <c r="C8" s="20" t="s">
        <v>5</v>
      </c>
      <c r="D8" s="16" t="s">
        <v>6</v>
      </c>
      <c r="E8" s="15" t="s">
        <v>7</v>
      </c>
      <c r="F8" s="19" t="s">
        <v>0</v>
      </c>
      <c r="G8" s="15" t="s">
        <v>68</v>
      </c>
      <c r="H8" s="16" t="s">
        <v>65</v>
      </c>
      <c r="I8" s="16" t="s">
        <v>88</v>
      </c>
      <c r="J8" s="16" t="s">
        <v>95</v>
      </c>
      <c r="K8" s="16" t="s">
        <v>71</v>
      </c>
      <c r="L8" s="20" t="s">
        <v>14</v>
      </c>
      <c r="M8" s="56" t="s">
        <v>7</v>
      </c>
      <c r="N8" s="4" t="s">
        <v>76</v>
      </c>
      <c r="X8" s="21"/>
    </row>
    <row r="9" spans="2:24" ht="10.5">
      <c r="B9" s="15" t="s">
        <v>8</v>
      </c>
      <c r="C9" s="20" t="s">
        <v>27</v>
      </c>
      <c r="D9" s="16" t="s">
        <v>27</v>
      </c>
      <c r="E9" s="15" t="s">
        <v>27</v>
      </c>
      <c r="F9" s="56" t="s">
        <v>27</v>
      </c>
      <c r="G9" s="16" t="s">
        <v>27</v>
      </c>
      <c r="H9" s="16" t="s">
        <v>27</v>
      </c>
      <c r="I9" s="16" t="s">
        <v>27</v>
      </c>
      <c r="J9" s="16" t="s">
        <v>27</v>
      </c>
      <c r="K9" s="16" t="s">
        <v>27</v>
      </c>
      <c r="L9" s="20" t="s">
        <v>27</v>
      </c>
      <c r="M9" s="69" t="s">
        <v>27</v>
      </c>
      <c r="N9" s="4" t="s">
        <v>75</v>
      </c>
      <c r="X9" s="25"/>
    </row>
    <row r="10" spans="2:24" ht="10.5">
      <c r="B10" s="62" t="s">
        <v>16</v>
      </c>
      <c r="C10" s="49">
        <v>6235697.44</v>
      </c>
      <c r="D10" s="50">
        <v>205957.06</v>
      </c>
      <c r="E10" s="63">
        <v>6029740.38</v>
      </c>
      <c r="F10" s="64">
        <v>641.2</v>
      </c>
      <c r="G10" s="51">
        <v>0</v>
      </c>
      <c r="H10" s="51">
        <v>0</v>
      </c>
      <c r="I10" s="51">
        <v>0</v>
      </c>
      <c r="J10" s="51">
        <v>0</v>
      </c>
      <c r="K10" s="59">
        <v>3368311.61</v>
      </c>
      <c r="L10" s="66">
        <v>1722995.41</v>
      </c>
      <c r="M10" s="70">
        <f aca="true" t="shared" si="0" ref="M10:M23">E10-(F10+G10+H10+I10+J10+K10+L10)</f>
        <v>937792.1600000001</v>
      </c>
      <c r="X10" s="25"/>
    </row>
    <row r="11" spans="2:24" ht="10.5">
      <c r="B11" s="3" t="s">
        <v>17</v>
      </c>
      <c r="C11" s="26">
        <v>5831408.36</v>
      </c>
      <c r="D11" s="27">
        <v>230918.87</v>
      </c>
      <c r="E11" s="47">
        <v>5600489.49</v>
      </c>
      <c r="F11" s="29">
        <v>22676.8</v>
      </c>
      <c r="G11" s="53">
        <v>0</v>
      </c>
      <c r="H11" s="53">
        <v>0</v>
      </c>
      <c r="I11" s="53">
        <v>0</v>
      </c>
      <c r="J11" s="53">
        <v>0</v>
      </c>
      <c r="K11" s="60">
        <v>4492935.78</v>
      </c>
      <c r="L11" s="30">
        <v>1475098.17</v>
      </c>
      <c r="M11" s="70">
        <f t="shared" si="0"/>
        <v>-390221.2599999998</v>
      </c>
      <c r="X11" s="6"/>
    </row>
    <row r="12" spans="2:24" ht="10.5">
      <c r="B12" s="3" t="s">
        <v>18</v>
      </c>
      <c r="C12" s="26">
        <v>5735002.8</v>
      </c>
      <c r="D12" s="27">
        <v>410228.71</v>
      </c>
      <c r="E12" s="6">
        <v>5324774.09</v>
      </c>
      <c r="F12" s="29">
        <v>11453.35</v>
      </c>
      <c r="G12" s="53">
        <v>0</v>
      </c>
      <c r="H12" s="53">
        <v>0</v>
      </c>
      <c r="I12" s="53">
        <v>0</v>
      </c>
      <c r="J12" s="53">
        <v>0</v>
      </c>
      <c r="K12" s="60">
        <v>3927021.87</v>
      </c>
      <c r="L12" s="30">
        <v>1295867.89</v>
      </c>
      <c r="M12" s="70">
        <f t="shared" si="0"/>
        <v>90430.97999999952</v>
      </c>
      <c r="X12" s="25"/>
    </row>
    <row r="13" spans="2:24" ht="10.5">
      <c r="B13" s="31" t="s">
        <v>19</v>
      </c>
      <c r="C13" s="26">
        <v>6021424.25</v>
      </c>
      <c r="D13" s="27">
        <v>299821.93</v>
      </c>
      <c r="E13" s="6">
        <v>5721602.32</v>
      </c>
      <c r="F13" s="29">
        <v>26515.26</v>
      </c>
      <c r="G13" s="53">
        <v>0</v>
      </c>
      <c r="H13" s="53">
        <v>0</v>
      </c>
      <c r="I13" s="53">
        <v>0</v>
      </c>
      <c r="J13" s="53">
        <v>0</v>
      </c>
      <c r="K13" s="60">
        <v>3064273</v>
      </c>
      <c r="L13" s="28">
        <v>1013057.18</v>
      </c>
      <c r="M13" s="70">
        <f t="shared" si="0"/>
        <v>1617756.8800000004</v>
      </c>
      <c r="X13" s="6"/>
    </row>
    <row r="14" spans="2:24" ht="10.5">
      <c r="B14" s="31" t="s">
        <v>20</v>
      </c>
      <c r="C14" s="26">
        <v>6674154.98</v>
      </c>
      <c r="D14" s="32">
        <v>313540.53</v>
      </c>
      <c r="E14" s="6">
        <v>6360614.45</v>
      </c>
      <c r="F14" s="29">
        <v>10665.4</v>
      </c>
      <c r="G14" s="53">
        <v>0</v>
      </c>
      <c r="H14" s="53">
        <v>0</v>
      </c>
      <c r="I14" s="53">
        <v>0</v>
      </c>
      <c r="J14" s="53">
        <v>0</v>
      </c>
      <c r="K14" s="60">
        <v>5057843.03</v>
      </c>
      <c r="L14" s="28">
        <v>1669208.4</v>
      </c>
      <c r="M14" s="70">
        <f t="shared" si="0"/>
        <v>-377102.3799999999</v>
      </c>
      <c r="X14" s="25"/>
    </row>
    <row r="15" spans="2:13" ht="10.5">
      <c r="B15" s="3" t="s">
        <v>21</v>
      </c>
      <c r="C15" s="26">
        <v>4713135.47</v>
      </c>
      <c r="D15" s="27">
        <v>339347.32</v>
      </c>
      <c r="E15" s="6">
        <v>4373788.15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60">
        <v>5271237.21</v>
      </c>
      <c r="L15" s="28">
        <v>1698953.73</v>
      </c>
      <c r="M15" s="70">
        <f t="shared" si="0"/>
        <v>-2596402.789999999</v>
      </c>
    </row>
    <row r="16" spans="2:13" ht="10.5">
      <c r="B16" s="3" t="s">
        <v>22</v>
      </c>
      <c r="C16" s="26">
        <v>1914344.33</v>
      </c>
      <c r="D16" s="27">
        <v>235922.24</v>
      </c>
      <c r="E16" s="6">
        <v>1678422.09</v>
      </c>
      <c r="F16" s="54">
        <v>0</v>
      </c>
      <c r="G16" s="53">
        <v>0</v>
      </c>
      <c r="H16" s="53">
        <v>0</v>
      </c>
      <c r="I16" s="53">
        <v>0</v>
      </c>
      <c r="J16" s="53">
        <v>0</v>
      </c>
      <c r="K16" s="60">
        <v>2092279.63</v>
      </c>
      <c r="L16" s="28">
        <v>625742.78</v>
      </c>
      <c r="M16" s="70">
        <f t="shared" si="0"/>
        <v>-1039600.3200000001</v>
      </c>
    </row>
    <row r="17" spans="2:13" ht="10.5">
      <c r="B17" s="3" t="s">
        <v>23</v>
      </c>
      <c r="C17" s="27">
        <v>5045859.45</v>
      </c>
      <c r="D17" s="27">
        <v>331607.32</v>
      </c>
      <c r="E17" s="26">
        <v>4714252.13</v>
      </c>
      <c r="F17" s="52">
        <v>0</v>
      </c>
      <c r="G17" s="53">
        <v>0</v>
      </c>
      <c r="H17" s="53">
        <v>0</v>
      </c>
      <c r="I17" s="53">
        <v>0</v>
      </c>
      <c r="J17" s="53">
        <v>0</v>
      </c>
      <c r="K17" s="60">
        <v>2415816.13</v>
      </c>
      <c r="L17" s="30">
        <v>806293.49</v>
      </c>
      <c r="M17" s="70">
        <f t="shared" si="0"/>
        <v>1492142.5099999998</v>
      </c>
    </row>
    <row r="18" spans="2:20" ht="10.5">
      <c r="B18" s="3" t="s">
        <v>24</v>
      </c>
      <c r="C18" s="27">
        <v>6406419.62</v>
      </c>
      <c r="D18" s="27">
        <v>208847.44</v>
      </c>
      <c r="E18" s="26">
        <v>6197572.18</v>
      </c>
      <c r="F18" s="29">
        <v>145477.92</v>
      </c>
      <c r="G18" s="53">
        <v>0</v>
      </c>
      <c r="H18" s="53">
        <v>0</v>
      </c>
      <c r="I18" s="53">
        <v>0</v>
      </c>
      <c r="J18" s="53">
        <v>0</v>
      </c>
      <c r="K18" s="60">
        <v>4798179.39</v>
      </c>
      <c r="L18" s="30">
        <v>1596059.64</v>
      </c>
      <c r="M18" s="70">
        <f t="shared" si="0"/>
        <v>-342144.76999999955</v>
      </c>
      <c r="T18" s="6"/>
    </row>
    <row r="19" spans="2:20" ht="10.5">
      <c r="B19" s="3" t="s">
        <v>25</v>
      </c>
      <c r="C19" s="27">
        <v>8205269.48</v>
      </c>
      <c r="D19" s="27">
        <v>208777.3</v>
      </c>
      <c r="E19" s="26">
        <v>7996492.18</v>
      </c>
      <c r="F19" s="29">
        <v>208284.76</v>
      </c>
      <c r="G19" s="33">
        <v>79385.42</v>
      </c>
      <c r="H19" s="53">
        <v>0</v>
      </c>
      <c r="I19" s="53">
        <v>0</v>
      </c>
      <c r="J19" s="53">
        <v>0</v>
      </c>
      <c r="K19" s="60">
        <v>5243183.7</v>
      </c>
      <c r="L19" s="30">
        <v>1746439.47</v>
      </c>
      <c r="M19" s="70">
        <f t="shared" si="0"/>
        <v>719198.8300000001</v>
      </c>
      <c r="T19" s="6"/>
    </row>
    <row r="20" spans="2:20" ht="10.5">
      <c r="B20" s="3" t="s">
        <v>26</v>
      </c>
      <c r="C20" s="27">
        <v>9024184.24</v>
      </c>
      <c r="D20" s="27">
        <v>193981.68</v>
      </c>
      <c r="E20" s="26">
        <v>8830202.56</v>
      </c>
      <c r="F20" s="29">
        <v>223371.15</v>
      </c>
      <c r="G20" s="33">
        <v>181525.32</v>
      </c>
      <c r="H20" s="53">
        <v>0</v>
      </c>
      <c r="I20" s="53">
        <v>0</v>
      </c>
      <c r="J20" s="53">
        <v>0</v>
      </c>
      <c r="K20" s="60">
        <v>7327354.33</v>
      </c>
      <c r="L20" s="30">
        <v>2443067.44</v>
      </c>
      <c r="M20" s="70">
        <f t="shared" si="0"/>
        <v>-1345115.6799999997</v>
      </c>
      <c r="T20" s="6"/>
    </row>
    <row r="21" spans="2:20" ht="10.5">
      <c r="B21" s="3" t="s">
        <v>58</v>
      </c>
      <c r="C21" s="27">
        <v>8468185.4</v>
      </c>
      <c r="D21" s="27">
        <v>279350.9</v>
      </c>
      <c r="E21" s="26">
        <v>8188834.5</v>
      </c>
      <c r="F21" s="29">
        <v>230033.23</v>
      </c>
      <c r="G21" s="33">
        <v>288231.65</v>
      </c>
      <c r="H21" s="53">
        <v>0</v>
      </c>
      <c r="I21" s="53">
        <v>0</v>
      </c>
      <c r="J21" s="53">
        <v>0</v>
      </c>
      <c r="K21" s="60">
        <v>5556583.69</v>
      </c>
      <c r="L21" s="30">
        <v>1701440.82</v>
      </c>
      <c r="M21" s="70">
        <f t="shared" si="0"/>
        <v>412545.1099999994</v>
      </c>
      <c r="T21" s="6"/>
    </row>
    <row r="22" spans="2:20" ht="10.5">
      <c r="B22" s="3" t="s">
        <v>59</v>
      </c>
      <c r="C22" s="27">
        <v>9349533.55</v>
      </c>
      <c r="D22" s="27">
        <v>261945.24</v>
      </c>
      <c r="E22" s="26">
        <v>9087588.31</v>
      </c>
      <c r="F22" s="29">
        <v>193979.85</v>
      </c>
      <c r="G22" s="33">
        <v>299208.05</v>
      </c>
      <c r="H22" s="53">
        <v>0</v>
      </c>
      <c r="I22" s="53">
        <v>0</v>
      </c>
      <c r="J22" s="53">
        <v>0</v>
      </c>
      <c r="K22" s="60">
        <v>6741211.37</v>
      </c>
      <c r="L22" s="48">
        <v>2526222.84</v>
      </c>
      <c r="M22" s="70">
        <f t="shared" si="0"/>
        <v>-673033.7999999989</v>
      </c>
      <c r="T22" s="6"/>
    </row>
    <row r="23" spans="2:20" ht="10.5">
      <c r="B23" s="3" t="s">
        <v>61</v>
      </c>
      <c r="C23" s="27">
        <v>11532084.9</v>
      </c>
      <c r="D23" s="27">
        <v>204435.22</v>
      </c>
      <c r="E23" s="26">
        <f>C23-D23</f>
        <v>11327649.68</v>
      </c>
      <c r="F23" s="29">
        <v>208727.95</v>
      </c>
      <c r="G23" s="33">
        <v>576249.56</v>
      </c>
      <c r="H23" s="33">
        <v>811423.57</v>
      </c>
      <c r="I23" s="53">
        <v>0</v>
      </c>
      <c r="J23" s="53">
        <v>0</v>
      </c>
      <c r="K23" s="60">
        <v>4697222.04</v>
      </c>
      <c r="L23" s="48">
        <v>1273477.81</v>
      </c>
      <c r="M23" s="70">
        <f t="shared" si="0"/>
        <v>3760548.75</v>
      </c>
      <c r="T23" s="6"/>
    </row>
    <row r="24" spans="2:20" ht="10.5">
      <c r="B24" s="34" t="s">
        <v>82</v>
      </c>
      <c r="C24" s="35">
        <v>11093467.86</v>
      </c>
      <c r="D24" s="35">
        <v>145299.54</v>
      </c>
      <c r="E24" s="36">
        <f>C24-D24</f>
        <v>10948168.32</v>
      </c>
      <c r="F24" s="37">
        <v>135451.37</v>
      </c>
      <c r="G24" s="38">
        <v>750686.6</v>
      </c>
      <c r="H24" s="38">
        <v>271422.68</v>
      </c>
      <c r="I24" s="38">
        <v>1131.12</v>
      </c>
      <c r="J24" s="65">
        <v>2397860.12</v>
      </c>
      <c r="K24" s="61">
        <v>8240793.56</v>
      </c>
      <c r="L24" s="39">
        <v>2739657.48</v>
      </c>
      <c r="M24" s="71">
        <f>E24-(F24+G24+H24+I24+J24+K24+L24)</f>
        <v>-3588834.6099999994</v>
      </c>
      <c r="T24" s="6"/>
    </row>
    <row r="25" spans="2:20" ht="10.5">
      <c r="B25" s="3" t="s">
        <v>9</v>
      </c>
      <c r="T25" s="6"/>
    </row>
    <row r="26" spans="1:20" ht="10.5">
      <c r="A26" s="40" t="s">
        <v>29</v>
      </c>
      <c r="T26" s="6"/>
    </row>
    <row r="27" spans="1:20" ht="10.5">
      <c r="A27" s="4" t="s">
        <v>60</v>
      </c>
      <c r="T27" s="6"/>
    </row>
    <row r="28" spans="1:20" ht="10.5">
      <c r="A28" s="40" t="s">
        <v>15</v>
      </c>
      <c r="B28" s="40"/>
      <c r="G28" s="41" t="s">
        <v>53</v>
      </c>
      <c r="H28" s="41"/>
      <c r="M28" s="40" t="s">
        <v>30</v>
      </c>
      <c r="N28" s="40"/>
      <c r="T28" s="6"/>
    </row>
    <row r="29" spans="1:20" ht="10.5">
      <c r="A29" s="4" t="s">
        <v>55</v>
      </c>
      <c r="G29" s="42" t="s">
        <v>31</v>
      </c>
      <c r="H29" s="42"/>
      <c r="M29" s="4" t="s">
        <v>32</v>
      </c>
      <c r="T29" s="6"/>
    </row>
    <row r="30" spans="1:20" ht="11.25">
      <c r="A30" s="4" t="s">
        <v>34</v>
      </c>
      <c r="G30" s="43" t="s">
        <v>33</v>
      </c>
      <c r="H30" s="43"/>
      <c r="M30" s="4" t="s">
        <v>32</v>
      </c>
      <c r="T30" s="6"/>
    </row>
    <row r="31" spans="1:20" ht="10.5">
      <c r="A31" s="4" t="s">
        <v>36</v>
      </c>
      <c r="G31" s="44" t="s">
        <v>35</v>
      </c>
      <c r="H31" s="44"/>
      <c r="M31" s="4" t="s">
        <v>37</v>
      </c>
      <c r="T31" s="6"/>
    </row>
    <row r="32" spans="1:20" ht="10.5">
      <c r="A32" s="4" t="s">
        <v>38</v>
      </c>
      <c r="G32" s="44" t="s">
        <v>42</v>
      </c>
      <c r="H32" s="44"/>
      <c r="M32" s="4" t="s">
        <v>37</v>
      </c>
      <c r="T32" s="6"/>
    </row>
    <row r="33" spans="1:20" ht="11.25">
      <c r="A33" s="4" t="s">
        <v>40</v>
      </c>
      <c r="G33" s="44" t="s">
        <v>43</v>
      </c>
      <c r="H33" s="44"/>
      <c r="M33" s="4" t="s">
        <v>39</v>
      </c>
      <c r="T33" s="6"/>
    </row>
    <row r="34" spans="1:20" ht="10.5">
      <c r="A34" s="4" t="s">
        <v>41</v>
      </c>
      <c r="G34" s="44" t="s">
        <v>44</v>
      </c>
      <c r="H34" s="44"/>
      <c r="M34" s="4" t="s">
        <v>39</v>
      </c>
      <c r="T34" s="2"/>
    </row>
    <row r="35" spans="1:13" ht="10.5">
      <c r="A35" s="4" t="s">
        <v>46</v>
      </c>
      <c r="G35" s="44" t="s">
        <v>45</v>
      </c>
      <c r="H35" s="44"/>
      <c r="M35" s="4" t="s">
        <v>47</v>
      </c>
    </row>
    <row r="36" spans="1:13" ht="11.25">
      <c r="A36" s="4" t="s">
        <v>49</v>
      </c>
      <c r="G36" s="45" t="s">
        <v>48</v>
      </c>
      <c r="H36" s="45"/>
      <c r="M36" s="4" t="s">
        <v>47</v>
      </c>
    </row>
    <row r="37" spans="1:13" ht="10.5">
      <c r="A37" s="4" t="s">
        <v>51</v>
      </c>
      <c r="G37" s="45" t="s">
        <v>50</v>
      </c>
      <c r="H37" s="45"/>
      <c r="M37" s="4" t="s">
        <v>47</v>
      </c>
    </row>
    <row r="38" spans="1:13" ht="10.5">
      <c r="A38" s="4" t="s">
        <v>52</v>
      </c>
      <c r="G38" s="45" t="s">
        <v>54</v>
      </c>
      <c r="H38" s="45"/>
      <c r="M38" s="4" t="s">
        <v>47</v>
      </c>
    </row>
    <row r="39" ht="4.5" customHeight="1">
      <c r="E39" s="45"/>
    </row>
    <row r="40" ht="11.25">
      <c r="A40" s="4" t="s">
        <v>56</v>
      </c>
    </row>
    <row r="41" ht="10.5">
      <c r="A41" s="4" t="s">
        <v>57</v>
      </c>
    </row>
    <row r="42" ht="10.5">
      <c r="A42" s="4" t="s">
        <v>28</v>
      </c>
    </row>
    <row r="43" ht="10.5">
      <c r="A43" s="4" t="s">
        <v>70</v>
      </c>
    </row>
    <row r="44" ht="10.5"/>
    <row r="45" spans="1:22" ht="10.5">
      <c r="A45" s="4">
        <v>1993</v>
      </c>
      <c r="B45" s="6">
        <v>3368311.61</v>
      </c>
      <c r="C45" s="2">
        <v>1722995.41</v>
      </c>
      <c r="V45" s="5"/>
    </row>
    <row r="46" spans="1:22" ht="10.5">
      <c r="A46" s="4">
        <v>1994</v>
      </c>
      <c r="B46" s="6">
        <v>4492935.78</v>
      </c>
      <c r="C46" s="2">
        <v>1475098.17</v>
      </c>
      <c r="D46" s="4" t="s">
        <v>81</v>
      </c>
      <c r="E46" s="4" t="s">
        <v>80</v>
      </c>
      <c r="V46" s="5"/>
    </row>
    <row r="47" spans="1:22" ht="10.5">
      <c r="A47" s="4">
        <v>1995</v>
      </c>
      <c r="B47" s="6">
        <v>3927021.87</v>
      </c>
      <c r="C47" s="2">
        <v>1295867.89</v>
      </c>
      <c r="V47" s="5"/>
    </row>
    <row r="48" spans="1:22" ht="10.5">
      <c r="A48" s="4">
        <v>1996</v>
      </c>
      <c r="B48" s="6">
        <v>3064273</v>
      </c>
      <c r="C48" s="2">
        <v>1013057.18</v>
      </c>
      <c r="V48" s="6"/>
    </row>
    <row r="49" spans="1:22" ht="10.5">
      <c r="A49" s="4">
        <v>1997</v>
      </c>
      <c r="B49" s="6">
        <v>5057843.03</v>
      </c>
      <c r="C49" s="2">
        <v>1669208.4</v>
      </c>
      <c r="V49" s="22"/>
    </row>
    <row r="50" spans="1:22" ht="10.5">
      <c r="A50" s="4">
        <v>1998</v>
      </c>
      <c r="B50" s="6">
        <v>5271237.21</v>
      </c>
      <c r="C50" s="2">
        <v>1698953.73</v>
      </c>
      <c r="V50" s="22"/>
    </row>
    <row r="51" spans="1:22" ht="10.5">
      <c r="A51" s="4">
        <v>1999</v>
      </c>
      <c r="B51" s="6">
        <v>2092279.63</v>
      </c>
      <c r="C51" s="24">
        <v>625742.78</v>
      </c>
      <c r="V51" s="22"/>
    </row>
    <row r="52" spans="1:22" ht="10.5">
      <c r="A52" s="4">
        <v>2000</v>
      </c>
      <c r="B52" s="6">
        <v>2415816.13</v>
      </c>
      <c r="C52" s="24">
        <v>806293.49</v>
      </c>
      <c r="V52" s="22"/>
    </row>
    <row r="53" spans="1:22" ht="10.5">
      <c r="A53" s="4">
        <v>2001</v>
      </c>
      <c r="B53" s="6">
        <v>4798179.39</v>
      </c>
      <c r="C53" s="2">
        <v>1596059.64</v>
      </c>
      <c r="V53" s="6"/>
    </row>
    <row r="54" spans="1:22" ht="10.5">
      <c r="A54" s="4">
        <v>2002</v>
      </c>
      <c r="B54" s="6">
        <v>5243183.7</v>
      </c>
      <c r="C54" s="2">
        <v>1746439.47</v>
      </c>
      <c r="V54" s="6"/>
    </row>
    <row r="55" spans="1:22" ht="10.5">
      <c r="A55" s="4">
        <v>2003</v>
      </c>
      <c r="B55" s="6">
        <v>7327354.33</v>
      </c>
      <c r="C55" s="2">
        <v>2443067.44</v>
      </c>
      <c r="V55" s="6"/>
    </row>
    <row r="56" spans="1:22" ht="10.5">
      <c r="A56" s="4">
        <v>2004</v>
      </c>
      <c r="B56" s="6">
        <v>5556583.69</v>
      </c>
      <c r="C56" s="2">
        <v>1701440.82</v>
      </c>
      <c r="V56" s="6"/>
    </row>
    <row r="57" spans="1:22" ht="10.5">
      <c r="A57" s="4">
        <v>2005</v>
      </c>
      <c r="B57" s="2">
        <v>6741211.37</v>
      </c>
      <c r="C57" s="2">
        <v>2526222.84</v>
      </c>
      <c r="V57" s="6"/>
    </row>
    <row r="58" spans="1:22" ht="10.5">
      <c r="A58" s="4">
        <v>2006</v>
      </c>
      <c r="B58" s="2">
        <v>4697222.04</v>
      </c>
      <c r="C58" s="2">
        <v>1273477.81</v>
      </c>
      <c r="V58" s="46"/>
    </row>
    <row r="59" spans="1:3" ht="10.5">
      <c r="A59" s="4">
        <v>2007</v>
      </c>
      <c r="B59" s="2">
        <f>K24</f>
        <v>8240793.56</v>
      </c>
      <c r="C59" s="2">
        <f>L24</f>
        <v>2739657.48</v>
      </c>
    </row>
    <row r="62" ht="5.25" customHeight="1"/>
  </sheetData>
  <printOptions horizontalCentered="1"/>
  <pageMargins left="0" right="0" top="0.4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2008-07-02T20:03:55Z</cp:lastPrinted>
  <dcterms:created xsi:type="dcterms:W3CDTF">2004-03-22T16:34:08Z</dcterms:created>
  <dcterms:modified xsi:type="dcterms:W3CDTF">2008-10-07T22:02:40Z</dcterms:modified>
  <cp:category/>
  <cp:version/>
  <cp:contentType/>
  <cp:contentStatus/>
</cp:coreProperties>
</file>