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All Returns " sheetId="1" r:id="rId1"/>
  </sheets>
  <definedNames>
    <definedName name="_xlnm.Print_Area" localSheetId="0">' 2012 Calculation All Returns '!$A$1:$T$68</definedName>
  </definedNames>
  <calcPr fullCalcOnLoad="1"/>
</workbook>
</file>

<file path=xl/sharedStrings.xml><?xml version="1.0" encoding="utf-8"?>
<sst xmlns="http://schemas.openxmlformats.org/spreadsheetml/2006/main" count="162" uniqueCount="132">
  <si>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</si>
  <si>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</si>
  <si>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</si>
  <si>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</si>
  <si>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</si>
  <si>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</si>
  <si>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</si>
  <si>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</si>
  <si>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</si>
  <si>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</si>
  <si>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</si>
  <si>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</si>
  <si>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</si>
  <si>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</si>
  <si>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</si>
  <si>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</si>
  <si>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</si>
  <si>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</si>
  <si>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>ALL RETURNS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</si>
  <si>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</si>
  <si>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</si>
  <si>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</si>
  <si>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</si>
  <si>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</si>
  <si>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</si>
  <si>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</si>
  <si>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</si>
  <si>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</si>
  <si>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</si>
  <si>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</si>
  <si>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</si>
  <si>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</si>
  <si>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</si>
  <si>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</si>
  <si>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</si>
  <si>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</si>
  <si>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</si>
  <si>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</si>
  <si>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</si>
  <si>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</si>
  <si>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</si>
  <si>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</si>
  <si>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</si>
  <si>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</si>
  <si>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</si>
  <si>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</si>
  <si>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</si>
  <si>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</si>
  <si>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</si>
  <si>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</si>
  <si>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</si>
  <si>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</si>
  <si>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</si>
  <si>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</si>
  <si>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</si>
  <si>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</si>
  <si>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</si>
  <si>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</si>
  <si>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</si>
  <si>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</si>
  <si>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</si>
  <si>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</si>
  <si>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</si>
  <si>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</si>
  <si>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</si>
  <si>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</si>
  <si>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</si>
  <si>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</si>
  <si>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</si>
  <si>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</si>
  <si>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</si>
  <si>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</si>
  <si>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</si>
  <si>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</si>
  <si>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 xml:space="preserve">   Standard Deduction</t>
  </si>
  <si>
    <t>Amount</t>
  </si>
  <si>
    <t xml:space="preserve">                Deductions Claimed Pursuant to</t>
  </si>
  <si>
    <t xml:space="preserve">  Itemized  Deductions</t>
  </si>
  <si>
    <t>++$2,500 ($2,000 for higher income levels) per exemption claimed on federal income tax return; allowable amount based on filing status and FAGI.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</si>
  <si>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</si>
  <si>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</si>
  <si>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</si>
  <si>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</si>
  <si>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</si>
  <si>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</si>
  <si>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</si>
  <si>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</si>
  <si>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</si>
  <si>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</si>
  <si>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</si>
  <si>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</si>
  <si>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</si>
  <si>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t xml:space="preserve">     Amounts shown include a total value of $49,213,401 in NC-EITC used as offset to reduce computed tax liability.  Any portion of NC-EITC that exceeds tax liability is refundable to the taxpayer.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</si>
  <si>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</si>
  <si>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</si>
  <si>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</si>
  <si>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</si>
  <si>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</si>
  <si>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</si>
  <si>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 xml:space="preserve">            Modifications</t>
  </si>
  <si>
    <t xml:space="preserve"> Computed NC Taxable Income</t>
  </si>
  <si>
    <t xml:space="preserve">Federal </t>
  </si>
  <si>
    <t xml:space="preserve">                     to</t>
  </si>
  <si>
    <t xml:space="preserve">   [includes returns with deficit]</t>
  </si>
  <si>
    <t>Net</t>
  </si>
  <si>
    <t>AGI</t>
  </si>
  <si>
    <t xml:space="preserve">                Federal</t>
  </si>
  <si>
    <t xml:space="preserve">                       AGI:</t>
  </si>
  <si>
    <t>Effec-</t>
  </si>
  <si>
    <t>Federal</t>
  </si>
  <si>
    <t>tive</t>
  </si>
  <si>
    <t>Statuses]</t>
  </si>
  <si>
    <t>Filing</t>
  </si>
  <si>
    <t>[Com-</t>
  </si>
  <si>
    <t>bined</t>
  </si>
  <si>
    <t>[No</t>
  </si>
  <si>
    <t>Lia-</t>
  </si>
  <si>
    <t>bility]</t>
  </si>
  <si>
    <t>NCTI Level</t>
  </si>
  <si>
    <t>FAGI Level</t>
  </si>
  <si>
    <t xml:space="preserve">               of</t>
  </si>
  <si>
    <t xml:space="preserve">          Returns</t>
  </si>
  <si>
    <t xml:space="preserve">            Filed:</t>
  </si>
  <si>
    <t>Income Level</t>
  </si>
  <si>
    <t xml:space="preserve">           Number</t>
  </si>
  <si>
    <t xml:space="preserve">Net Tax </t>
  </si>
  <si>
    <t>[All</t>
  </si>
  <si>
    <t>Returns]</t>
  </si>
  <si>
    <t xml:space="preserve">   *Effective tax rate for NCTI basis=Net Tax as a % of Computed NC Net Taxable Income [after residency proration] for returns with positive taxable income</t>
  </si>
  <si>
    <t>Gross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</si>
  <si>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</si>
  <si>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>TABLE 1.   TAX YEAR 2012 INDIVIDUAL INCOME TAX CALCULATION BY INCOME LEVEL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</si>
</sst>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4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4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10" fontId="2" fillId="33" borderId="19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4" fontId="2" fillId="34" borderId="11" xfId="0" applyNumberFormat="1" applyFont="1" applyFill="1" applyBorder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164" fontId="2" fillId="33" borderId="0" xfId="0" applyNumberFormat="1" applyFont="1" applyFill="1" applyAlignment="1">
      <alignment horizontal="left"/>
    </xf>
    <xf numFmtId="0" fontId="2" fillId="35" borderId="20" xfId="0" applyFont="1" applyFill="1" applyBorder="1" applyAlignment="1">
      <alignment horizontal="center"/>
    </xf>
    <xf numFmtId="164" fontId="2" fillId="35" borderId="21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/>
    </xf>
    <xf numFmtId="164" fontId="2" fillId="35" borderId="20" xfId="0" applyNumberFormat="1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Continuous"/>
    </xf>
    <xf numFmtId="164" fontId="2" fillId="35" borderId="20" xfId="0" applyNumberFormat="1" applyFont="1" applyFill="1" applyBorder="1" applyAlignment="1">
      <alignment horizontal="centerContinuous"/>
    </xf>
    <xf numFmtId="37" fontId="2" fillId="35" borderId="2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7" fontId="2" fillId="33" borderId="13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0" fillId="35" borderId="17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quotePrefix="1">
      <alignment/>
    </xf>
    <xf numFmtId="10" fontId="5" fillId="33" borderId="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selection activeCell="A3" sqref="A3"/>
    </sheetView>
  </sheetViews>
  <sheetFormatPr defaultColWidth="9.140625" defaultRowHeight="10.5" customHeight="1"/>
  <cols>
    <col min="1" max="1" width="12.7109375" style="11" customWidth="1"/>
    <col min="2" max="3" width="6.7109375" style="11" customWidth="1"/>
    <col min="4" max="4" width="10.7109375" style="11" customWidth="1"/>
    <col min="5" max="5" width="6.421875" style="11" customWidth="1"/>
    <col min="6" max="6" width="9.28125" style="11" customWidth="1"/>
    <col min="7" max="7" width="10.140625" style="11" customWidth="1"/>
    <col min="8" max="8" width="6.421875" style="11" customWidth="1"/>
    <col min="9" max="9" width="9.7109375" style="11" customWidth="1"/>
    <col min="10" max="10" width="6.421875" style="11" customWidth="1"/>
    <col min="11" max="11" width="9.7109375" style="11" customWidth="1"/>
    <col min="12" max="12" width="6.421875" style="11" customWidth="1"/>
    <col min="13" max="13" width="9.7109375" style="11" customWidth="1"/>
    <col min="14" max="15" width="10.7109375" style="11" customWidth="1"/>
    <col min="16" max="16" width="10.00390625" style="11" customWidth="1"/>
    <col min="17" max="17" width="7.8515625" style="11" customWidth="1"/>
    <col min="18" max="18" width="9.7109375" style="11" customWidth="1"/>
    <col min="19" max="19" width="7.00390625" style="11" customWidth="1"/>
    <col min="20" max="20" width="5.8515625" style="11" customWidth="1"/>
    <col min="21" max="16384" width="9.140625" style="11" customWidth="1"/>
  </cols>
  <sheetData>
    <row r="1" spans="1:20" ht="10.5" customHeight="1">
      <c r="A1" s="41" t="s">
        <v>131</v>
      </c>
      <c r="B1" s="27"/>
      <c r="C1" s="27"/>
      <c r="D1" s="27"/>
      <c r="E1" s="27"/>
      <c r="F1" s="27"/>
      <c r="G1" s="28"/>
      <c r="H1" s="28"/>
      <c r="I1" s="27"/>
      <c r="J1" s="27"/>
      <c r="K1" s="27"/>
      <c r="L1" s="27"/>
      <c r="M1" s="27"/>
      <c r="N1" s="28"/>
      <c r="O1" s="28"/>
      <c r="P1" s="28"/>
      <c r="Q1" s="28"/>
      <c r="R1" s="3"/>
      <c r="S1" s="3"/>
      <c r="T1" s="3"/>
    </row>
    <row r="2" spans="1:20" ht="10.5" customHeight="1">
      <c r="A2" s="41"/>
      <c r="B2" s="27"/>
      <c r="C2" s="27"/>
      <c r="D2" s="27"/>
      <c r="E2" s="27"/>
      <c r="F2" s="27"/>
      <c r="G2" s="28"/>
      <c r="H2" s="28"/>
      <c r="I2" s="27"/>
      <c r="J2" s="27"/>
      <c r="K2" s="27"/>
      <c r="L2" s="27"/>
      <c r="M2" s="27"/>
      <c r="N2" s="28"/>
      <c r="O2" s="28"/>
      <c r="P2" s="28"/>
      <c r="Q2" s="28"/>
      <c r="R2" s="3"/>
      <c r="S2" s="3"/>
      <c r="T2" s="3"/>
    </row>
    <row r="3" spans="7:20" ht="11.25" customHeight="1" thickBot="1">
      <c r="G3" s="9"/>
      <c r="H3" s="9"/>
      <c r="I3" s="5"/>
      <c r="J3" s="5"/>
      <c r="K3" s="1" t="s">
        <v>18</v>
      </c>
      <c r="L3" s="5"/>
      <c r="M3" s="1"/>
      <c r="N3" s="43"/>
      <c r="O3" s="43"/>
      <c r="P3" s="9"/>
      <c r="Q3" s="4"/>
      <c r="R3" s="2"/>
      <c r="S3" s="2"/>
      <c r="T3" s="2"/>
    </row>
    <row r="4" spans="1:20" ht="10.5" customHeight="1">
      <c r="A4" s="77"/>
      <c r="B4" s="54" t="s">
        <v>124</v>
      </c>
      <c r="C4" s="55"/>
      <c r="D4" s="55"/>
      <c r="E4" s="75"/>
      <c r="F4" s="54" t="s">
        <v>99</v>
      </c>
      <c r="G4" s="55"/>
      <c r="H4" s="61" t="s">
        <v>76</v>
      </c>
      <c r="I4" s="61"/>
      <c r="J4" s="61"/>
      <c r="K4" s="55"/>
      <c r="L4" s="61" t="s">
        <v>80</v>
      </c>
      <c r="M4" s="55"/>
      <c r="N4" s="54" t="s">
        <v>100</v>
      </c>
      <c r="O4" s="55"/>
      <c r="P4" s="14"/>
      <c r="Q4" s="14"/>
      <c r="R4" s="16"/>
      <c r="S4" s="15" t="s">
        <v>83</v>
      </c>
      <c r="T4" s="42"/>
    </row>
    <row r="5" spans="1:20" ht="10.5" customHeight="1">
      <c r="A5" s="2"/>
      <c r="B5" s="78" t="s">
        <v>120</v>
      </c>
      <c r="C5" s="70"/>
      <c r="D5" s="70" t="s">
        <v>101</v>
      </c>
      <c r="E5" s="6"/>
      <c r="F5" s="78" t="s">
        <v>102</v>
      </c>
      <c r="G5" s="70"/>
      <c r="H5" s="10"/>
      <c r="I5" s="69" t="s">
        <v>93</v>
      </c>
      <c r="J5" s="69"/>
      <c r="K5" s="70"/>
      <c r="L5" s="69" t="s">
        <v>81</v>
      </c>
      <c r="M5" s="70"/>
      <c r="N5" s="56" t="s">
        <v>103</v>
      </c>
      <c r="O5" s="57"/>
      <c r="P5" s="7"/>
      <c r="Q5" s="7"/>
      <c r="R5" s="18" t="s">
        <v>104</v>
      </c>
      <c r="S5" s="17" t="s">
        <v>84</v>
      </c>
      <c r="T5" s="31"/>
    </row>
    <row r="6" spans="1:20" ht="10.5" customHeight="1">
      <c r="A6" s="2"/>
      <c r="B6" s="78" t="s">
        <v>121</v>
      </c>
      <c r="C6" s="70"/>
      <c r="D6" s="70" t="s">
        <v>105</v>
      </c>
      <c r="E6" s="6" t="s">
        <v>83</v>
      </c>
      <c r="F6" s="78" t="s">
        <v>106</v>
      </c>
      <c r="G6" s="70"/>
      <c r="H6" s="73" t="s">
        <v>74</v>
      </c>
      <c r="I6" s="58"/>
      <c r="J6" s="73" t="s">
        <v>77</v>
      </c>
      <c r="K6" s="71"/>
      <c r="L6" s="58"/>
      <c r="M6" s="62"/>
      <c r="N6" s="6"/>
      <c r="O6" s="6"/>
      <c r="P6" s="7"/>
      <c r="Q6" s="19"/>
      <c r="R6" s="18" t="s">
        <v>6</v>
      </c>
      <c r="S6" s="17" t="s">
        <v>125</v>
      </c>
      <c r="T6" s="6"/>
    </row>
    <row r="7" spans="1:20" ht="10.5" customHeight="1">
      <c r="A7" s="2"/>
      <c r="B7" s="78" t="s">
        <v>122</v>
      </c>
      <c r="C7" s="70"/>
      <c r="D7" s="70" t="s">
        <v>19</v>
      </c>
      <c r="E7" s="6" t="s">
        <v>84</v>
      </c>
      <c r="F7" s="6" t="s">
        <v>107</v>
      </c>
      <c r="G7" s="70"/>
      <c r="H7" s="62"/>
      <c r="I7" s="58"/>
      <c r="J7" s="62"/>
      <c r="K7" s="62"/>
      <c r="L7" s="6" t="s">
        <v>28</v>
      </c>
      <c r="M7" s="17"/>
      <c r="N7" s="20"/>
      <c r="O7" s="7"/>
      <c r="P7" s="7" t="s">
        <v>9</v>
      </c>
      <c r="Q7" s="7"/>
      <c r="R7" s="18" t="s">
        <v>85</v>
      </c>
      <c r="S7" s="17" t="s">
        <v>11</v>
      </c>
      <c r="T7" s="19" t="s">
        <v>108</v>
      </c>
    </row>
    <row r="8" spans="1:20" ht="10.5" customHeight="1">
      <c r="A8" s="2"/>
      <c r="B8" s="62" t="s">
        <v>113</v>
      </c>
      <c r="C8" s="62" t="s">
        <v>115</v>
      </c>
      <c r="D8" s="70" t="s">
        <v>20</v>
      </c>
      <c r="E8" s="6" t="s">
        <v>109</v>
      </c>
      <c r="F8" s="79"/>
      <c r="G8" s="76"/>
      <c r="H8" s="6" t="s">
        <v>28</v>
      </c>
      <c r="I8" s="17"/>
      <c r="J8" s="6" t="s">
        <v>28</v>
      </c>
      <c r="K8" s="6"/>
      <c r="L8" s="6" t="s">
        <v>29</v>
      </c>
      <c r="M8" s="22"/>
      <c r="N8" s="6" t="s">
        <v>21</v>
      </c>
      <c r="O8" s="6" t="s">
        <v>22</v>
      </c>
      <c r="P8" s="7" t="s">
        <v>129</v>
      </c>
      <c r="Q8" s="19" t="s">
        <v>7</v>
      </c>
      <c r="R8" s="18" t="s">
        <v>86</v>
      </c>
      <c r="S8" s="17" t="s">
        <v>13</v>
      </c>
      <c r="T8" s="19" t="s">
        <v>110</v>
      </c>
    </row>
    <row r="9" spans="1:20" ht="10.5" customHeight="1">
      <c r="A9" s="2"/>
      <c r="B9" s="17" t="s">
        <v>114</v>
      </c>
      <c r="C9" s="17" t="s">
        <v>6</v>
      </c>
      <c r="D9" s="70" t="s">
        <v>23</v>
      </c>
      <c r="E9" s="10" t="s">
        <v>105</v>
      </c>
      <c r="F9" s="6"/>
      <c r="G9" s="80"/>
      <c r="H9" s="21" t="s">
        <v>29</v>
      </c>
      <c r="I9" s="17" t="s">
        <v>79</v>
      </c>
      <c r="J9" s="22" t="s">
        <v>29</v>
      </c>
      <c r="K9" s="6" t="s">
        <v>79</v>
      </c>
      <c r="L9" s="6" t="s">
        <v>71</v>
      </c>
      <c r="M9" s="17" t="s">
        <v>30</v>
      </c>
      <c r="N9" s="20" t="s">
        <v>24</v>
      </c>
      <c r="O9" s="7" t="s">
        <v>24</v>
      </c>
      <c r="P9" s="7" t="s">
        <v>32</v>
      </c>
      <c r="Q9" s="7" t="s">
        <v>10</v>
      </c>
      <c r="R9" s="18" t="s">
        <v>87</v>
      </c>
      <c r="S9" s="17" t="s">
        <v>126</v>
      </c>
      <c r="T9" s="19" t="s">
        <v>6</v>
      </c>
    </row>
    <row r="10" spans="1:20" ht="10.5" customHeight="1">
      <c r="A10" s="2"/>
      <c r="B10" s="17" t="s">
        <v>112</v>
      </c>
      <c r="C10" s="17" t="s">
        <v>116</v>
      </c>
      <c r="D10" s="70" t="s">
        <v>25</v>
      </c>
      <c r="E10" s="10" t="s">
        <v>82</v>
      </c>
      <c r="F10" s="74" t="s">
        <v>12</v>
      </c>
      <c r="G10" s="22" t="s">
        <v>2</v>
      </c>
      <c r="H10" s="10" t="s">
        <v>31</v>
      </c>
      <c r="I10" s="74" t="s">
        <v>75</v>
      </c>
      <c r="J10" s="17" t="s">
        <v>31</v>
      </c>
      <c r="K10" s="74" t="s">
        <v>75</v>
      </c>
      <c r="L10" s="74" t="s">
        <v>72</v>
      </c>
      <c r="M10" s="22" t="s">
        <v>75</v>
      </c>
      <c r="N10" s="6" t="s">
        <v>26</v>
      </c>
      <c r="O10" s="6" t="s">
        <v>26</v>
      </c>
      <c r="P10" s="7" t="s">
        <v>85</v>
      </c>
      <c r="Q10" s="7" t="s">
        <v>27</v>
      </c>
      <c r="R10" s="18" t="s">
        <v>88</v>
      </c>
      <c r="S10" s="17" t="s">
        <v>127</v>
      </c>
      <c r="T10" s="19" t="s">
        <v>8</v>
      </c>
    </row>
    <row r="11" spans="1:20" ht="10.5" customHeight="1" thickBot="1">
      <c r="A11" s="82" t="s">
        <v>123</v>
      </c>
      <c r="B11" s="24" t="s">
        <v>111</v>
      </c>
      <c r="C11" s="24" t="s">
        <v>117</v>
      </c>
      <c r="D11" s="70" t="s">
        <v>3</v>
      </c>
      <c r="E11" s="10" t="s">
        <v>3</v>
      </c>
      <c r="F11" s="6" t="s">
        <v>3</v>
      </c>
      <c r="G11" s="17" t="s">
        <v>3</v>
      </c>
      <c r="H11" s="24" t="s">
        <v>89</v>
      </c>
      <c r="I11" s="23" t="s">
        <v>3</v>
      </c>
      <c r="J11" s="24" t="s">
        <v>89</v>
      </c>
      <c r="K11" s="72" t="s">
        <v>3</v>
      </c>
      <c r="L11" s="6" t="s">
        <v>73</v>
      </c>
      <c r="M11" s="17" t="s">
        <v>3</v>
      </c>
      <c r="N11" s="23" t="s">
        <v>3</v>
      </c>
      <c r="O11" s="25" t="s">
        <v>3</v>
      </c>
      <c r="P11" s="25" t="s">
        <v>3</v>
      </c>
      <c r="Q11" s="7" t="s">
        <v>3</v>
      </c>
      <c r="R11" s="18" t="s">
        <v>3</v>
      </c>
      <c r="S11" s="18" t="s">
        <v>3</v>
      </c>
      <c r="T11" s="18" t="s">
        <v>14</v>
      </c>
    </row>
    <row r="12" spans="1:20" ht="11.25" customHeight="1" thickBot="1">
      <c r="A12" s="44" t="s">
        <v>118</v>
      </c>
      <c r="B12" s="50"/>
      <c r="C12" s="50"/>
      <c r="D12" s="50"/>
      <c r="E12" s="50"/>
      <c r="F12" s="44"/>
      <c r="G12" s="45"/>
      <c r="H12" s="45"/>
      <c r="I12" s="46" t="s">
        <v>17</v>
      </c>
      <c r="J12" s="46"/>
      <c r="K12" s="46"/>
      <c r="L12" s="45"/>
      <c r="M12" s="45"/>
      <c r="N12" s="47"/>
      <c r="O12" s="48"/>
      <c r="P12" s="48"/>
      <c r="Q12" s="48"/>
      <c r="R12" s="48"/>
      <c r="S12" s="47"/>
      <c r="T12" s="47"/>
    </row>
    <row r="13" spans="1:20" ht="10.5" customHeight="1">
      <c r="A13" s="2" t="s">
        <v>0</v>
      </c>
      <c r="B13" s="35">
        <v>858509</v>
      </c>
      <c r="C13" s="35">
        <v>858509</v>
      </c>
      <c r="D13" s="35">
        <v>63159398461.75</v>
      </c>
      <c r="E13" s="35">
        <f aca="true" t="shared" si="0" ref="E13:E36">D13/B13</f>
        <v>73568.70861196563</v>
      </c>
      <c r="F13" s="35">
        <v>3748318594</v>
      </c>
      <c r="G13" s="35">
        <v>10723733603.73</v>
      </c>
      <c r="H13" s="35">
        <v>620905</v>
      </c>
      <c r="I13" s="35">
        <v>2614694944</v>
      </c>
      <c r="J13" s="35">
        <v>237604</v>
      </c>
      <c r="K13" s="35">
        <v>11251052216</v>
      </c>
      <c r="L13" s="35">
        <v>1623774</v>
      </c>
      <c r="M13" s="35">
        <v>3960190885</v>
      </c>
      <c r="N13" s="35">
        <v>38358045406.64001</v>
      </c>
      <c r="O13" s="60">
        <v>-8674284587</v>
      </c>
      <c r="P13" s="13">
        <v>0</v>
      </c>
      <c r="Q13" s="63">
        <v>0</v>
      </c>
      <c r="R13" s="63">
        <v>0</v>
      </c>
      <c r="S13" s="37">
        <v>0</v>
      </c>
      <c r="T13" s="37">
        <v>0</v>
      </c>
    </row>
    <row r="14" spans="1:20" ht="10.5" customHeight="1">
      <c r="A14" s="2" t="s">
        <v>53</v>
      </c>
      <c r="B14" s="64">
        <v>255492</v>
      </c>
      <c r="C14" s="64">
        <v>81065</v>
      </c>
      <c r="D14" s="64">
        <v>10019435049.96</v>
      </c>
      <c r="E14" s="53">
        <f t="shared" si="0"/>
        <v>39216.2378859612</v>
      </c>
      <c r="F14" s="53">
        <v>175187046</v>
      </c>
      <c r="G14" s="53">
        <v>898322855</v>
      </c>
      <c r="H14" s="53">
        <v>215881</v>
      </c>
      <c r="I14" s="53">
        <v>810153054</v>
      </c>
      <c r="J14" s="53">
        <v>39611</v>
      </c>
      <c r="K14" s="53">
        <v>1261615003</v>
      </c>
      <c r="L14" s="53">
        <v>397646</v>
      </c>
      <c r="M14" s="53">
        <v>974336460</v>
      </c>
      <c r="N14" s="53">
        <v>6250194723.96</v>
      </c>
      <c r="O14" s="53">
        <v>242742144</v>
      </c>
      <c r="P14" s="65">
        <v>14573894</v>
      </c>
      <c r="Q14" s="64">
        <v>5274447</v>
      </c>
      <c r="R14" s="64">
        <v>9299447</v>
      </c>
      <c r="S14" s="30">
        <f aca="true" t="shared" si="1" ref="S14:S36">R14/B14</f>
        <v>36.39819250700609</v>
      </c>
      <c r="T14" s="29">
        <f>R14/O14</f>
        <v>0.03830998131086788</v>
      </c>
    </row>
    <row r="15" spans="1:20" ht="10.5" customHeight="1">
      <c r="A15" s="2" t="s">
        <v>52</v>
      </c>
      <c r="B15" s="64">
        <v>210584</v>
      </c>
      <c r="C15" s="64">
        <v>59231</v>
      </c>
      <c r="D15" s="64">
        <v>7834041488.82</v>
      </c>
      <c r="E15" s="53">
        <f t="shared" si="0"/>
        <v>37201.5038598374</v>
      </c>
      <c r="F15" s="53">
        <v>76835067</v>
      </c>
      <c r="G15" s="53">
        <v>664362380.2</v>
      </c>
      <c r="H15" s="53">
        <v>181027</v>
      </c>
      <c r="I15" s="53">
        <v>704995668</v>
      </c>
      <c r="J15" s="53">
        <v>29557</v>
      </c>
      <c r="K15" s="53">
        <v>923337496</v>
      </c>
      <c r="L15" s="53">
        <v>357795</v>
      </c>
      <c r="M15" s="53">
        <v>884223123</v>
      </c>
      <c r="N15" s="53">
        <v>4733957888.62</v>
      </c>
      <c r="O15" s="53">
        <v>627595782</v>
      </c>
      <c r="P15" s="65">
        <v>37716307</v>
      </c>
      <c r="Q15" s="64">
        <v>13309162</v>
      </c>
      <c r="R15" s="64">
        <v>24407145</v>
      </c>
      <c r="S15" s="30">
        <f t="shared" si="1"/>
        <v>115.90218155225469</v>
      </c>
      <c r="T15" s="29">
        <f>R15/O15</f>
        <v>0.03888991242455482</v>
      </c>
    </row>
    <row r="16" spans="1:20" ht="10.5" customHeight="1">
      <c r="A16" s="2" t="s">
        <v>51</v>
      </c>
      <c r="B16" s="64">
        <v>188026</v>
      </c>
      <c r="C16" s="64">
        <v>33890</v>
      </c>
      <c r="D16" s="64">
        <v>7059314387.59</v>
      </c>
      <c r="E16" s="53">
        <f t="shared" si="0"/>
        <v>37544.35231079745</v>
      </c>
      <c r="F16" s="53">
        <v>64158072</v>
      </c>
      <c r="G16" s="53">
        <v>585916996.76</v>
      </c>
      <c r="H16" s="53">
        <v>161208</v>
      </c>
      <c r="I16" s="53">
        <v>639525654</v>
      </c>
      <c r="J16" s="53">
        <v>26818</v>
      </c>
      <c r="K16" s="53">
        <v>652527670</v>
      </c>
      <c r="L16" s="53">
        <v>338080</v>
      </c>
      <c r="M16" s="53">
        <v>836572540</v>
      </c>
      <c r="N16" s="53">
        <v>4408929598.83</v>
      </c>
      <c r="O16" s="53">
        <v>937236929</v>
      </c>
      <c r="P16" s="65">
        <v>56336268</v>
      </c>
      <c r="Q16" s="64">
        <v>18373454</v>
      </c>
      <c r="R16" s="64">
        <v>37962814</v>
      </c>
      <c r="S16" s="30">
        <f t="shared" si="1"/>
        <v>201.90193909352962</v>
      </c>
      <c r="T16" s="29">
        <f>R16/O16</f>
        <v>0.04050503434654995</v>
      </c>
    </row>
    <row r="17" spans="1:20" ht="10.5" customHeight="1">
      <c r="A17" s="2" t="s">
        <v>50</v>
      </c>
      <c r="B17" s="64">
        <v>326653</v>
      </c>
      <c r="C17" s="64">
        <v>23764</v>
      </c>
      <c r="D17" s="64">
        <v>12446316444.720001</v>
      </c>
      <c r="E17" s="53">
        <f t="shared" si="0"/>
        <v>38102.56279513735</v>
      </c>
      <c r="F17" s="53">
        <v>136977931</v>
      </c>
      <c r="G17" s="53">
        <v>1092146209</v>
      </c>
      <c r="H17" s="53">
        <v>275776</v>
      </c>
      <c r="I17" s="53">
        <v>1121235985</v>
      </c>
      <c r="J17" s="53">
        <v>50877</v>
      </c>
      <c r="K17" s="53">
        <v>1355178479</v>
      </c>
      <c r="L17" s="53">
        <v>647056</v>
      </c>
      <c r="M17" s="53">
        <v>1553639314</v>
      </c>
      <c r="N17" s="53">
        <v>7461094388.72</v>
      </c>
      <c r="O17" s="53">
        <v>2595697212</v>
      </c>
      <c r="P17" s="65">
        <v>155917546</v>
      </c>
      <c r="Q17" s="64">
        <v>40306153</v>
      </c>
      <c r="R17" s="64">
        <v>115611393</v>
      </c>
      <c r="S17" s="30">
        <f t="shared" si="1"/>
        <v>353.92723471083997</v>
      </c>
      <c r="T17" s="29">
        <f aca="true" t="shared" si="2" ref="T17:T35">R17/O17</f>
        <v>0.0445396298403082</v>
      </c>
    </row>
    <row r="18" spans="1:20" ht="10.5" customHeight="1">
      <c r="A18" s="2" t="s">
        <v>49</v>
      </c>
      <c r="B18" s="64">
        <v>45963</v>
      </c>
      <c r="C18" s="64">
        <v>1078</v>
      </c>
      <c r="D18" s="64">
        <v>1991162014</v>
      </c>
      <c r="E18" s="53">
        <f t="shared" si="0"/>
        <v>43320.97587189696</v>
      </c>
      <c r="F18" s="53">
        <v>14264461</v>
      </c>
      <c r="G18" s="53">
        <v>157386608</v>
      </c>
      <c r="H18" s="53">
        <v>38335</v>
      </c>
      <c r="I18" s="53">
        <v>157577587</v>
      </c>
      <c r="J18" s="53">
        <v>7628</v>
      </c>
      <c r="K18" s="53">
        <v>181270045</v>
      </c>
      <c r="L18" s="53">
        <v>90924</v>
      </c>
      <c r="M18" s="53">
        <v>225724484</v>
      </c>
      <c r="N18" s="53">
        <v>1283467751</v>
      </c>
      <c r="O18" s="53">
        <v>473997971</v>
      </c>
      <c r="P18" s="65">
        <v>28466177</v>
      </c>
      <c r="Q18" s="64">
        <v>6008223</v>
      </c>
      <c r="R18" s="64">
        <v>22457954</v>
      </c>
      <c r="S18" s="30">
        <f t="shared" si="1"/>
        <v>488.60940321563</v>
      </c>
      <c r="T18" s="29">
        <f t="shared" si="2"/>
        <v>0.04737985260278677</v>
      </c>
    </row>
    <row r="19" spans="1:20" ht="10.5" customHeight="1">
      <c r="A19" s="2" t="s">
        <v>48</v>
      </c>
      <c r="B19" s="64">
        <v>150766</v>
      </c>
      <c r="C19" s="64">
        <v>2268</v>
      </c>
      <c r="D19" s="64">
        <v>6193565943.04</v>
      </c>
      <c r="E19" s="53">
        <f t="shared" si="0"/>
        <v>41080.65441173739</v>
      </c>
      <c r="F19" s="53">
        <v>44478644</v>
      </c>
      <c r="G19" s="53">
        <v>537255233.0699999</v>
      </c>
      <c r="H19" s="53">
        <v>124013</v>
      </c>
      <c r="I19" s="53">
        <v>513913784</v>
      </c>
      <c r="J19" s="53">
        <v>26753</v>
      </c>
      <c r="K19" s="53">
        <v>615655886</v>
      </c>
      <c r="L19" s="53">
        <v>302575</v>
      </c>
      <c r="M19" s="53">
        <v>749798257</v>
      </c>
      <c r="N19" s="53">
        <v>3821421426.9700003</v>
      </c>
      <c r="O19" s="53">
        <v>1759931855</v>
      </c>
      <c r="P19" s="65">
        <v>105712009</v>
      </c>
      <c r="Q19" s="64">
        <v>19713977</v>
      </c>
      <c r="R19" s="64">
        <v>85998032</v>
      </c>
      <c r="S19" s="30">
        <f t="shared" si="1"/>
        <v>570.4073332183649</v>
      </c>
      <c r="T19" s="29">
        <f t="shared" si="2"/>
        <v>0.04886441015069871</v>
      </c>
    </row>
    <row r="20" spans="1:20" ht="10.5" customHeight="1">
      <c r="A20" s="2" t="s">
        <v>47</v>
      </c>
      <c r="B20" s="64">
        <v>149847</v>
      </c>
      <c r="C20" s="64">
        <v>1291</v>
      </c>
      <c r="D20" s="64">
        <v>6391184607.38</v>
      </c>
      <c r="E20" s="53">
        <f t="shared" si="0"/>
        <v>42651.40181238196</v>
      </c>
      <c r="F20" s="53">
        <v>46222757</v>
      </c>
      <c r="G20" s="53">
        <v>563012865.1</v>
      </c>
      <c r="H20" s="53">
        <v>121230</v>
      </c>
      <c r="I20" s="53">
        <v>506593089</v>
      </c>
      <c r="J20" s="53">
        <v>28617</v>
      </c>
      <c r="K20" s="53">
        <v>634987848</v>
      </c>
      <c r="L20" s="53">
        <v>303211</v>
      </c>
      <c r="M20" s="53">
        <v>751868452</v>
      </c>
      <c r="N20" s="53">
        <v>3980945110.28</v>
      </c>
      <c r="O20" s="53">
        <v>2076904577</v>
      </c>
      <c r="P20" s="65">
        <v>125524970</v>
      </c>
      <c r="Q20" s="64">
        <v>19153206</v>
      </c>
      <c r="R20" s="64">
        <v>106371764</v>
      </c>
      <c r="S20" s="30">
        <f t="shared" si="1"/>
        <v>709.8691598764073</v>
      </c>
      <c r="T20" s="29">
        <f t="shared" si="2"/>
        <v>0.05121649072277046</v>
      </c>
    </row>
    <row r="21" spans="1:20" ht="10.5" customHeight="1">
      <c r="A21" s="2" t="s">
        <v>46</v>
      </c>
      <c r="B21" s="64">
        <v>124424</v>
      </c>
      <c r="C21" s="64">
        <v>723</v>
      </c>
      <c r="D21" s="64">
        <v>5420004145.05</v>
      </c>
      <c r="E21" s="53">
        <f t="shared" si="0"/>
        <v>43560.76114776892</v>
      </c>
      <c r="F21" s="53">
        <v>27051320</v>
      </c>
      <c r="G21" s="53">
        <v>501429374</v>
      </c>
      <c r="H21" s="53">
        <v>98507</v>
      </c>
      <c r="I21" s="53">
        <v>414284885</v>
      </c>
      <c r="J21" s="53">
        <v>25917</v>
      </c>
      <c r="K21" s="53">
        <v>556486397</v>
      </c>
      <c r="L21" s="53">
        <v>251493</v>
      </c>
      <c r="M21" s="53">
        <v>623894664</v>
      </c>
      <c r="N21" s="53">
        <v>3350960145.05</v>
      </c>
      <c r="O21" s="53">
        <v>1989357800</v>
      </c>
      <c r="P21" s="65">
        <v>121348695</v>
      </c>
      <c r="Q21" s="64">
        <v>15390946</v>
      </c>
      <c r="R21" s="64">
        <v>105957749</v>
      </c>
      <c r="S21" s="30">
        <f t="shared" si="1"/>
        <v>851.5861007522665</v>
      </c>
      <c r="T21" s="29">
        <f t="shared" si="2"/>
        <v>0.05326228846314122</v>
      </c>
    </row>
    <row r="22" spans="1:20" ht="10.5" customHeight="1">
      <c r="A22" s="2" t="s">
        <v>45</v>
      </c>
      <c r="B22" s="64">
        <v>171047</v>
      </c>
      <c r="C22" s="64">
        <v>594</v>
      </c>
      <c r="D22" s="64">
        <v>7831845625.91</v>
      </c>
      <c r="E22" s="53">
        <f t="shared" si="0"/>
        <v>45787.681899770236</v>
      </c>
      <c r="F22" s="53">
        <v>44911584</v>
      </c>
      <c r="G22" s="53">
        <v>724571236.24</v>
      </c>
      <c r="H22" s="53">
        <v>131429</v>
      </c>
      <c r="I22" s="53">
        <v>557779871</v>
      </c>
      <c r="J22" s="53">
        <v>39618</v>
      </c>
      <c r="K22" s="53">
        <v>766361710</v>
      </c>
      <c r="L22" s="53">
        <v>344683</v>
      </c>
      <c r="M22" s="53">
        <v>854370233</v>
      </c>
      <c r="N22" s="53">
        <v>4973674159.67</v>
      </c>
      <c r="O22" s="53">
        <v>3160112979</v>
      </c>
      <c r="P22" s="65">
        <v>194906619</v>
      </c>
      <c r="Q22" s="64">
        <v>20014560.8</v>
      </c>
      <c r="R22" s="64">
        <v>174892058.2</v>
      </c>
      <c r="S22" s="30">
        <f t="shared" si="1"/>
        <v>1022.4795418803018</v>
      </c>
      <c r="T22" s="29">
        <f t="shared" si="2"/>
        <v>0.055343609346316346</v>
      </c>
    </row>
    <row r="23" spans="1:20" ht="10.5" customHeight="1">
      <c r="A23" s="2" t="s">
        <v>44</v>
      </c>
      <c r="B23" s="64">
        <v>66050</v>
      </c>
      <c r="C23" s="64">
        <v>235</v>
      </c>
      <c r="D23" s="64">
        <v>3374568780.01</v>
      </c>
      <c r="E23" s="53">
        <f t="shared" si="0"/>
        <v>51091.12460272521</v>
      </c>
      <c r="F23" s="53">
        <v>19438785</v>
      </c>
      <c r="G23" s="53">
        <v>300428765</v>
      </c>
      <c r="H23" s="53">
        <v>49188</v>
      </c>
      <c r="I23" s="53">
        <v>209995838</v>
      </c>
      <c r="J23" s="53">
        <v>16862</v>
      </c>
      <c r="K23" s="53">
        <v>333905495</v>
      </c>
      <c r="L23" s="53">
        <v>131822</v>
      </c>
      <c r="M23" s="53">
        <v>326072218</v>
      </c>
      <c r="N23" s="53">
        <v>2223605249.01</v>
      </c>
      <c r="O23" s="53">
        <v>1362180324</v>
      </c>
      <c r="P23" s="65">
        <v>84767404</v>
      </c>
      <c r="Q23" s="64">
        <v>7158142</v>
      </c>
      <c r="R23" s="64">
        <v>77609262</v>
      </c>
      <c r="S23" s="30">
        <f t="shared" si="1"/>
        <v>1175.007751703255</v>
      </c>
      <c r="T23" s="29">
        <f t="shared" si="2"/>
        <v>0.05697429380869548</v>
      </c>
    </row>
    <row r="24" spans="1:20" ht="10.5" customHeight="1">
      <c r="A24" s="2" t="s">
        <v>43</v>
      </c>
      <c r="B24" s="64">
        <v>182002</v>
      </c>
      <c r="C24" s="64">
        <v>545</v>
      </c>
      <c r="D24" s="64">
        <v>8734694417.84</v>
      </c>
      <c r="E24" s="53">
        <f t="shared" si="0"/>
        <v>47992.29908374634</v>
      </c>
      <c r="F24" s="53">
        <v>46325609</v>
      </c>
      <c r="G24" s="53">
        <v>860040738.12</v>
      </c>
      <c r="H24" s="53">
        <v>131051</v>
      </c>
      <c r="I24" s="53">
        <v>560467678</v>
      </c>
      <c r="J24" s="53">
        <v>50951</v>
      </c>
      <c r="K24" s="53">
        <v>801210762</v>
      </c>
      <c r="L24" s="53">
        <v>360426</v>
      </c>
      <c r="M24" s="53">
        <v>891344306</v>
      </c>
      <c r="N24" s="53">
        <v>5667956542.72</v>
      </c>
      <c r="O24" s="53">
        <v>4201217217</v>
      </c>
      <c r="P24" s="65">
        <v>264486119</v>
      </c>
      <c r="Q24" s="64">
        <v>18432179</v>
      </c>
      <c r="R24" s="64">
        <v>246053940</v>
      </c>
      <c r="S24" s="30">
        <f t="shared" si="1"/>
        <v>1351.9298689025395</v>
      </c>
      <c r="T24" s="29">
        <f t="shared" si="2"/>
        <v>0.05856729783081816</v>
      </c>
    </row>
    <row r="25" spans="1:20" ht="10.5" customHeight="1">
      <c r="A25" s="2" t="s">
        <v>42</v>
      </c>
      <c r="B25" s="64">
        <v>205878</v>
      </c>
      <c r="C25" s="64">
        <v>491</v>
      </c>
      <c r="D25" s="64">
        <v>11746529544.119999</v>
      </c>
      <c r="E25" s="53">
        <f t="shared" si="0"/>
        <v>57055.77839361175</v>
      </c>
      <c r="F25" s="53">
        <v>67356914</v>
      </c>
      <c r="G25" s="53">
        <v>1068509550.5</v>
      </c>
      <c r="H25" s="53">
        <v>137851</v>
      </c>
      <c r="I25" s="53">
        <v>596799226.34</v>
      </c>
      <c r="J25" s="53">
        <v>68027</v>
      </c>
      <c r="K25" s="53">
        <v>1122241258</v>
      </c>
      <c r="L25" s="53">
        <v>404026</v>
      </c>
      <c r="M25" s="53">
        <v>997085051</v>
      </c>
      <c r="N25" s="53">
        <v>8029251372.28</v>
      </c>
      <c r="O25" s="53">
        <v>5645183269</v>
      </c>
      <c r="P25" s="65">
        <v>361443583</v>
      </c>
      <c r="Q25" s="64">
        <v>19209488.48</v>
      </c>
      <c r="R25" s="64">
        <v>342234094.52</v>
      </c>
      <c r="S25" s="30">
        <f t="shared" si="1"/>
        <v>1662.3150337578566</v>
      </c>
      <c r="T25" s="29">
        <f t="shared" si="2"/>
        <v>0.06062408928322075</v>
      </c>
    </row>
    <row r="26" spans="1:20" ht="10.5" customHeight="1">
      <c r="A26" s="2" t="s">
        <v>41</v>
      </c>
      <c r="B26" s="64">
        <v>311670</v>
      </c>
      <c r="C26" s="64">
        <v>726</v>
      </c>
      <c r="D26" s="64">
        <v>20816974086.77</v>
      </c>
      <c r="E26" s="53">
        <f t="shared" si="0"/>
        <v>66791.71587502808</v>
      </c>
      <c r="F26" s="53">
        <v>88372815</v>
      </c>
      <c r="G26" s="53">
        <v>1820762258.98</v>
      </c>
      <c r="H26" s="53">
        <v>182744</v>
      </c>
      <c r="I26" s="53">
        <v>832852269</v>
      </c>
      <c r="J26" s="53">
        <v>128926</v>
      </c>
      <c r="K26" s="53">
        <v>1999737786</v>
      </c>
      <c r="L26" s="53">
        <v>727386</v>
      </c>
      <c r="M26" s="53">
        <v>1567374521</v>
      </c>
      <c r="N26" s="53">
        <v>14684620066.789999</v>
      </c>
      <c r="O26" s="53">
        <v>10819994167</v>
      </c>
      <c r="P26" s="65">
        <v>704701970</v>
      </c>
      <c r="Q26" s="64">
        <v>31611228</v>
      </c>
      <c r="R26" s="64">
        <v>673090742</v>
      </c>
      <c r="S26" s="30">
        <f t="shared" si="1"/>
        <v>2159.626341964257</v>
      </c>
      <c r="T26" s="29">
        <f t="shared" si="2"/>
        <v>0.06220805035670589</v>
      </c>
    </row>
    <row r="27" spans="1:20" ht="10.5" customHeight="1">
      <c r="A27" s="2" t="s">
        <v>40</v>
      </c>
      <c r="B27" s="64">
        <v>226907</v>
      </c>
      <c r="C27" s="64">
        <v>495</v>
      </c>
      <c r="D27" s="64">
        <v>19615131907.4</v>
      </c>
      <c r="E27" s="53">
        <f t="shared" si="0"/>
        <v>86445.68879496887</v>
      </c>
      <c r="F27" s="53">
        <v>107490609</v>
      </c>
      <c r="G27" s="53">
        <v>1447208179.85</v>
      </c>
      <c r="H27" s="53">
        <v>111968</v>
      </c>
      <c r="I27" s="53">
        <v>549363543</v>
      </c>
      <c r="J27" s="53">
        <v>114939</v>
      </c>
      <c r="K27" s="53">
        <v>1949116052</v>
      </c>
      <c r="L27" s="53">
        <v>504546</v>
      </c>
      <c r="M27" s="53">
        <v>1224540202</v>
      </c>
      <c r="N27" s="53">
        <v>14552394539.55</v>
      </c>
      <c r="O27" s="53">
        <v>10153294772</v>
      </c>
      <c r="P27" s="65">
        <v>670358800</v>
      </c>
      <c r="Q27" s="64">
        <v>28402457.8</v>
      </c>
      <c r="R27" s="64">
        <v>641956342.2</v>
      </c>
      <c r="S27" s="30">
        <f t="shared" si="1"/>
        <v>2829.1605909028813</v>
      </c>
      <c r="T27" s="29">
        <f t="shared" si="2"/>
        <v>0.06322640646367714</v>
      </c>
    </row>
    <row r="28" spans="1:20" ht="10.5" customHeight="1">
      <c r="A28" s="2" t="s">
        <v>39</v>
      </c>
      <c r="B28" s="64">
        <v>170906</v>
      </c>
      <c r="C28" s="64">
        <v>331</v>
      </c>
      <c r="D28" s="64">
        <v>15654538511</v>
      </c>
      <c r="E28" s="53">
        <f t="shared" si="0"/>
        <v>91597.36060173428</v>
      </c>
      <c r="F28" s="53">
        <v>76498372</v>
      </c>
      <c r="G28" s="53">
        <v>1117604616</v>
      </c>
      <c r="H28" s="53">
        <v>70157</v>
      </c>
      <c r="I28" s="53">
        <v>365690793</v>
      </c>
      <c r="J28" s="53">
        <v>100749</v>
      </c>
      <c r="K28" s="53">
        <v>1567096480</v>
      </c>
      <c r="L28" s="53">
        <v>410286</v>
      </c>
      <c r="M28" s="53">
        <v>977832852</v>
      </c>
      <c r="N28" s="53">
        <v>11702812142</v>
      </c>
      <c r="O28" s="53">
        <v>9362975040</v>
      </c>
      <c r="P28" s="65">
        <v>623689441</v>
      </c>
      <c r="Q28" s="64">
        <v>25019955</v>
      </c>
      <c r="R28" s="64">
        <v>598669486</v>
      </c>
      <c r="S28" s="30">
        <f t="shared" si="1"/>
        <v>3502.916726153558</v>
      </c>
      <c r="T28" s="29">
        <f t="shared" si="2"/>
        <v>0.06394009205860278</v>
      </c>
    </row>
    <row r="29" spans="1:20" ht="10.5" customHeight="1">
      <c r="A29" s="2" t="s">
        <v>38</v>
      </c>
      <c r="B29" s="64">
        <v>183923</v>
      </c>
      <c r="C29" s="64">
        <v>306</v>
      </c>
      <c r="D29" s="64">
        <v>19285111751.88</v>
      </c>
      <c r="E29" s="53">
        <f t="shared" si="0"/>
        <v>104854.26918808414</v>
      </c>
      <c r="F29" s="53">
        <v>271676059</v>
      </c>
      <c r="G29" s="53">
        <v>1483658802</v>
      </c>
      <c r="H29" s="53">
        <v>58603</v>
      </c>
      <c r="I29" s="53">
        <v>315266743</v>
      </c>
      <c r="J29" s="53">
        <v>125320</v>
      </c>
      <c r="K29" s="53">
        <v>2002235651</v>
      </c>
      <c r="L29" s="53">
        <v>464782</v>
      </c>
      <c r="M29" s="53">
        <v>1079276401</v>
      </c>
      <c r="N29" s="53">
        <v>14676350213.880001</v>
      </c>
      <c r="O29" s="53">
        <v>12316347281</v>
      </c>
      <c r="P29" s="65">
        <v>828948552</v>
      </c>
      <c r="Q29" s="64">
        <v>30503683</v>
      </c>
      <c r="R29" s="64">
        <v>798444869</v>
      </c>
      <c r="S29" s="30">
        <f t="shared" si="1"/>
        <v>4341.190982095768</v>
      </c>
      <c r="T29" s="29">
        <f t="shared" si="2"/>
        <v>0.06482805744132702</v>
      </c>
    </row>
    <row r="30" spans="1:20" ht="10.5" customHeight="1">
      <c r="A30" s="2" t="s">
        <v>37</v>
      </c>
      <c r="B30" s="64">
        <v>45804</v>
      </c>
      <c r="C30" s="64">
        <v>68</v>
      </c>
      <c r="D30" s="64">
        <v>6517538304</v>
      </c>
      <c r="E30" s="53">
        <f t="shared" si="0"/>
        <v>142291.90254126277</v>
      </c>
      <c r="F30" s="53">
        <v>24165006</v>
      </c>
      <c r="G30" s="53">
        <v>346424938</v>
      </c>
      <c r="H30" s="53">
        <v>11564</v>
      </c>
      <c r="I30" s="53">
        <v>63084043</v>
      </c>
      <c r="J30" s="53">
        <v>34240</v>
      </c>
      <c r="K30" s="53">
        <v>617858646</v>
      </c>
      <c r="L30" s="53">
        <v>118889</v>
      </c>
      <c r="M30" s="53">
        <v>261534442</v>
      </c>
      <c r="N30" s="53">
        <v>5252801241</v>
      </c>
      <c r="O30" s="53">
        <v>3547783799</v>
      </c>
      <c r="P30" s="65">
        <v>240497898</v>
      </c>
      <c r="Q30" s="64">
        <v>7468914</v>
      </c>
      <c r="R30" s="64">
        <v>233028984</v>
      </c>
      <c r="S30" s="30">
        <f t="shared" si="1"/>
        <v>5087.524757663086</v>
      </c>
      <c r="T30" s="29">
        <f t="shared" si="2"/>
        <v>0.06568297201923155</v>
      </c>
    </row>
    <row r="31" spans="1:20" ht="10.5" customHeight="1">
      <c r="A31" s="2" t="s">
        <v>36</v>
      </c>
      <c r="B31" s="64">
        <v>135277</v>
      </c>
      <c r="C31" s="64">
        <v>210</v>
      </c>
      <c r="D31" s="64">
        <v>18963871221</v>
      </c>
      <c r="E31" s="53">
        <f t="shared" si="0"/>
        <v>140185.48031816198</v>
      </c>
      <c r="F31" s="53">
        <v>103865600</v>
      </c>
      <c r="G31" s="53">
        <v>1071324858</v>
      </c>
      <c r="H31" s="53">
        <v>25335</v>
      </c>
      <c r="I31" s="53">
        <v>140049099</v>
      </c>
      <c r="J31" s="53">
        <v>109942</v>
      </c>
      <c r="K31" s="53">
        <v>1942480014</v>
      </c>
      <c r="L31" s="53">
        <v>366874</v>
      </c>
      <c r="M31" s="53">
        <v>746152096</v>
      </c>
      <c r="N31" s="53">
        <v>15167730754</v>
      </c>
      <c r="O31" s="53">
        <v>12070541332</v>
      </c>
      <c r="P31" s="65">
        <v>822889956</v>
      </c>
      <c r="Q31" s="64">
        <v>22488388</v>
      </c>
      <c r="R31" s="64">
        <v>800401568</v>
      </c>
      <c r="S31" s="30">
        <f t="shared" si="1"/>
        <v>5916.760188354266</v>
      </c>
      <c r="T31" s="29">
        <f t="shared" si="2"/>
        <v>0.06631032908839551</v>
      </c>
    </row>
    <row r="32" spans="1:20" ht="10.5" customHeight="1">
      <c r="A32" s="1" t="s">
        <v>35</v>
      </c>
      <c r="B32" s="64">
        <v>81809</v>
      </c>
      <c r="C32" s="64">
        <v>142</v>
      </c>
      <c r="D32" s="64">
        <v>13424294057</v>
      </c>
      <c r="E32" s="53">
        <f t="shared" si="0"/>
        <v>164093.1200356929</v>
      </c>
      <c r="F32" s="53">
        <v>74049617</v>
      </c>
      <c r="G32" s="53">
        <v>719820541</v>
      </c>
      <c r="H32" s="53">
        <v>11051</v>
      </c>
      <c r="I32" s="53">
        <v>61703918</v>
      </c>
      <c r="J32" s="53">
        <v>70758</v>
      </c>
      <c r="K32" s="53">
        <v>1359250454</v>
      </c>
      <c r="L32" s="53">
        <v>229382</v>
      </c>
      <c r="M32" s="53">
        <v>457352355</v>
      </c>
      <c r="N32" s="53">
        <v>10900216406</v>
      </c>
      <c r="O32" s="53">
        <v>8930106822</v>
      </c>
      <c r="P32" s="65">
        <v>617692079</v>
      </c>
      <c r="Q32" s="64">
        <v>17070678</v>
      </c>
      <c r="R32" s="64">
        <v>600621401</v>
      </c>
      <c r="S32" s="30">
        <f t="shared" si="1"/>
        <v>7341.752142184845</v>
      </c>
      <c r="T32" s="29">
        <f t="shared" si="2"/>
        <v>0.0672580309476616</v>
      </c>
    </row>
    <row r="33" spans="1:20" ht="10.5" customHeight="1">
      <c r="A33" s="2" t="s">
        <v>34</v>
      </c>
      <c r="B33" s="64">
        <v>84784</v>
      </c>
      <c r="C33" s="64">
        <v>148</v>
      </c>
      <c r="D33" s="64">
        <v>18530205173</v>
      </c>
      <c r="E33" s="53">
        <f t="shared" si="0"/>
        <v>218557.80775853933</v>
      </c>
      <c r="F33" s="53">
        <v>127426309</v>
      </c>
      <c r="G33" s="53">
        <v>930789807</v>
      </c>
      <c r="H33" s="53">
        <v>8409</v>
      </c>
      <c r="I33" s="53">
        <v>46927153</v>
      </c>
      <c r="J33" s="53">
        <v>76375</v>
      </c>
      <c r="K33" s="53">
        <v>1870425290</v>
      </c>
      <c r="L33" s="53">
        <v>242689</v>
      </c>
      <c r="M33" s="53">
        <v>484245986</v>
      </c>
      <c r="N33" s="53">
        <v>15325243246</v>
      </c>
      <c r="O33" s="53">
        <v>11639955337</v>
      </c>
      <c r="P33" s="65">
        <v>824456672</v>
      </c>
      <c r="Q33" s="64">
        <v>23608399</v>
      </c>
      <c r="R33" s="64">
        <v>800848273</v>
      </c>
      <c r="S33" s="30">
        <f t="shared" si="1"/>
        <v>9445.747700037742</v>
      </c>
      <c r="T33" s="29">
        <f t="shared" si="2"/>
        <v>0.0688016620179236</v>
      </c>
    </row>
    <row r="34" spans="1:20" ht="10.5" customHeight="1">
      <c r="A34" s="2" t="s">
        <v>33</v>
      </c>
      <c r="B34" s="64">
        <v>39733</v>
      </c>
      <c r="C34" s="64">
        <v>97</v>
      </c>
      <c r="D34" s="64">
        <v>10733070622</v>
      </c>
      <c r="E34" s="53">
        <f t="shared" si="0"/>
        <v>270129.8825157929</v>
      </c>
      <c r="F34" s="53">
        <v>99834175</v>
      </c>
      <c r="G34" s="53">
        <v>536459984</v>
      </c>
      <c r="H34" s="53">
        <v>2994</v>
      </c>
      <c r="I34" s="53">
        <v>16718663</v>
      </c>
      <c r="J34" s="53">
        <v>36739</v>
      </c>
      <c r="K34" s="53">
        <v>1000012221</v>
      </c>
      <c r="L34" s="53">
        <v>116749</v>
      </c>
      <c r="M34" s="53">
        <v>233103998</v>
      </c>
      <c r="N34" s="53">
        <v>9046609931</v>
      </c>
      <c r="O34" s="53">
        <v>7064178015</v>
      </c>
      <c r="P34" s="65">
        <v>510905752</v>
      </c>
      <c r="Q34" s="64">
        <v>15560699</v>
      </c>
      <c r="R34" s="64">
        <v>495345053</v>
      </c>
      <c r="S34" s="30">
        <f t="shared" si="1"/>
        <v>12466.84249867868</v>
      </c>
      <c r="T34" s="29">
        <f t="shared" si="2"/>
        <v>0.0701206923081765</v>
      </c>
    </row>
    <row r="35" spans="1:20" ht="10.5" customHeight="1">
      <c r="A35" s="8" t="s">
        <v>4</v>
      </c>
      <c r="B35" s="64">
        <v>79436</v>
      </c>
      <c r="C35" s="64">
        <v>292</v>
      </c>
      <c r="D35" s="64">
        <v>74960957371</v>
      </c>
      <c r="E35" s="53">
        <f t="shared" si="0"/>
        <v>943664.8040057404</v>
      </c>
      <c r="F35" s="53">
        <v>2237094618</v>
      </c>
      <c r="G35" s="53">
        <v>2881908699</v>
      </c>
      <c r="H35" s="53">
        <v>4018</v>
      </c>
      <c r="I35" s="53">
        <v>22450986</v>
      </c>
      <c r="J35" s="53">
        <v>75418</v>
      </c>
      <c r="K35" s="53">
        <v>6101514251</v>
      </c>
      <c r="L35" s="53">
        <v>240334</v>
      </c>
      <c r="M35" s="53">
        <v>480258149</v>
      </c>
      <c r="N35" s="53">
        <v>67711919904</v>
      </c>
      <c r="O35" s="53">
        <v>43913976005</v>
      </c>
      <c r="P35" s="65">
        <v>3330320115</v>
      </c>
      <c r="Q35" s="64">
        <v>285113917</v>
      </c>
      <c r="R35" s="64">
        <v>3045206198</v>
      </c>
      <c r="S35" s="30">
        <f t="shared" si="1"/>
        <v>38335.34163351629</v>
      </c>
      <c r="T35" s="29">
        <f t="shared" si="2"/>
        <v>0.06934480716693191</v>
      </c>
    </row>
    <row r="36" spans="1:20" ht="10.5" customHeight="1" thickBot="1">
      <c r="A36" s="26" t="s">
        <v>1</v>
      </c>
      <c r="B36" s="32">
        <f aca="true" t="shared" si="3" ref="B36:R36">SUM(B13:B35)</f>
        <v>4295490</v>
      </c>
      <c r="C36" s="32">
        <f t="shared" si="3"/>
        <v>1066499</v>
      </c>
      <c r="D36" s="32">
        <f t="shared" si="3"/>
        <v>370703753915.24</v>
      </c>
      <c r="E36" s="32">
        <f t="shared" si="0"/>
        <v>86300.69070472519</v>
      </c>
      <c r="F36" s="32">
        <f t="shared" si="3"/>
        <v>7721999964</v>
      </c>
      <c r="G36" s="32">
        <f t="shared" si="3"/>
        <v>31033079098.55</v>
      </c>
      <c r="H36" s="32">
        <f t="shared" si="3"/>
        <v>2773244</v>
      </c>
      <c r="I36" s="32">
        <f t="shared" si="3"/>
        <v>11822124473.34</v>
      </c>
      <c r="J36" s="32">
        <f t="shared" si="3"/>
        <v>1522246</v>
      </c>
      <c r="K36" s="32">
        <f t="shared" si="3"/>
        <v>40865557110</v>
      </c>
      <c r="L36" s="32">
        <f t="shared" si="3"/>
        <v>8975428</v>
      </c>
      <c r="M36" s="32">
        <f t="shared" si="3"/>
        <v>21140790989</v>
      </c>
      <c r="N36" s="32">
        <f t="shared" si="3"/>
        <v>273564202207.97</v>
      </c>
      <c r="O36" s="32">
        <f t="shared" si="3"/>
        <v>146217026042</v>
      </c>
      <c r="P36" s="32">
        <f t="shared" si="3"/>
        <v>10725660826</v>
      </c>
      <c r="Q36" s="32">
        <f t="shared" si="3"/>
        <v>689192257.08</v>
      </c>
      <c r="R36" s="32">
        <f t="shared" si="3"/>
        <v>10036468568.92</v>
      </c>
      <c r="S36" s="33">
        <f t="shared" si="1"/>
        <v>2336.5130797464317</v>
      </c>
      <c r="T36" s="34">
        <f>R36/SUM(O14:O35)</f>
        <v>0.06479684708046425</v>
      </c>
    </row>
    <row r="37" spans="1:20" ht="11.25" customHeight="1" thickBot="1">
      <c r="A37" s="44" t="s">
        <v>119</v>
      </c>
      <c r="B37" s="81"/>
      <c r="C37" s="81"/>
      <c r="D37" s="48"/>
      <c r="E37" s="48"/>
      <c r="F37" s="48"/>
      <c r="G37" s="48"/>
      <c r="H37" s="48"/>
      <c r="I37" s="49" t="s">
        <v>16</v>
      </c>
      <c r="J37" s="49"/>
      <c r="K37" s="49"/>
      <c r="L37" s="50"/>
      <c r="M37" s="50"/>
      <c r="N37" s="51"/>
      <c r="O37" s="51"/>
      <c r="P37" s="51"/>
      <c r="Q37" s="51"/>
      <c r="R37" s="48"/>
      <c r="S37" s="52"/>
      <c r="T37" s="52"/>
    </row>
    <row r="38" spans="1:20" ht="10.5" customHeight="1">
      <c r="A38" s="2" t="s">
        <v>5</v>
      </c>
      <c r="B38" s="38">
        <v>65803</v>
      </c>
      <c r="C38" s="38">
        <v>65268</v>
      </c>
      <c r="D38" s="66">
        <v>-12560429042</v>
      </c>
      <c r="E38" s="66">
        <f aca="true" t="shared" si="4" ref="E38:E57">D38/B38</f>
        <v>-190879.27665911888</v>
      </c>
      <c r="F38" s="38">
        <v>3166225130</v>
      </c>
      <c r="G38" s="38">
        <v>539744018</v>
      </c>
      <c r="H38" s="38">
        <v>41720</v>
      </c>
      <c r="I38" s="35">
        <v>137955033</v>
      </c>
      <c r="J38" s="53">
        <v>24083</v>
      </c>
      <c r="K38" s="38">
        <v>833798285</v>
      </c>
      <c r="L38" s="38">
        <v>100886</v>
      </c>
      <c r="M38" s="38">
        <v>216877861</v>
      </c>
      <c r="N38" s="66">
        <v>-11122579109</v>
      </c>
      <c r="O38" s="66">
        <v>-3026844840</v>
      </c>
      <c r="P38" s="38">
        <v>3414373</v>
      </c>
      <c r="Q38" s="38">
        <v>192065</v>
      </c>
      <c r="R38" s="38">
        <v>3222308</v>
      </c>
      <c r="S38" s="67">
        <f>R38/B38</f>
        <v>48.96901357080984</v>
      </c>
      <c r="T38" s="39">
        <f aca="true" t="shared" si="5" ref="T38:T43">R38/D38</f>
        <v>-0.00025654442131117767</v>
      </c>
    </row>
    <row r="39" spans="1:20" ht="10.5" customHeight="1">
      <c r="A39" s="12" t="s">
        <v>70</v>
      </c>
      <c r="B39" s="38">
        <v>217314</v>
      </c>
      <c r="C39" s="38">
        <v>183272</v>
      </c>
      <c r="D39" s="38">
        <v>464730334.75</v>
      </c>
      <c r="E39" s="38">
        <f t="shared" si="4"/>
        <v>2138.5199975611326</v>
      </c>
      <c r="F39" s="38">
        <v>11687735</v>
      </c>
      <c r="G39" s="38">
        <v>99122220.52000001</v>
      </c>
      <c r="H39" s="38">
        <v>198892</v>
      </c>
      <c r="I39" s="53">
        <v>582932896</v>
      </c>
      <c r="J39" s="53">
        <v>18422</v>
      </c>
      <c r="K39" s="38">
        <v>145101623</v>
      </c>
      <c r="L39" s="38">
        <v>161644</v>
      </c>
      <c r="M39" s="38">
        <v>402867514</v>
      </c>
      <c r="N39" s="66">
        <v>-753606183.77</v>
      </c>
      <c r="O39" s="66">
        <v>-905958520</v>
      </c>
      <c r="P39" s="38">
        <v>1496514</v>
      </c>
      <c r="Q39" s="38">
        <v>55416</v>
      </c>
      <c r="R39" s="38">
        <v>1441098</v>
      </c>
      <c r="S39" s="40">
        <f>R39/B39</f>
        <v>6.631408929015158</v>
      </c>
      <c r="T39" s="39">
        <f t="shared" si="5"/>
        <v>0.003100933793734884</v>
      </c>
    </row>
    <row r="40" spans="1:20" ht="10.5" customHeight="1">
      <c r="A40" s="12" t="s">
        <v>69</v>
      </c>
      <c r="B40" s="38">
        <v>412975</v>
      </c>
      <c r="C40" s="38">
        <v>221997</v>
      </c>
      <c r="D40" s="38">
        <v>2953724167.79</v>
      </c>
      <c r="E40" s="38">
        <f t="shared" si="4"/>
        <v>7152.307446673527</v>
      </c>
      <c r="F40" s="38">
        <v>24148389</v>
      </c>
      <c r="G40" s="38">
        <v>486096031</v>
      </c>
      <c r="H40" s="38">
        <v>388022</v>
      </c>
      <c r="I40" s="53">
        <v>1400669779</v>
      </c>
      <c r="J40" s="53">
        <v>24953</v>
      </c>
      <c r="K40" s="38">
        <v>295572282</v>
      </c>
      <c r="L40" s="38">
        <v>518198</v>
      </c>
      <c r="M40" s="38">
        <v>1296165252</v>
      </c>
      <c r="N40" s="66">
        <v>-500630787.21000004</v>
      </c>
      <c r="O40" s="66">
        <v>-517624491</v>
      </c>
      <c r="P40" s="38">
        <v>32391699</v>
      </c>
      <c r="Q40" s="38">
        <v>2259662</v>
      </c>
      <c r="R40" s="38">
        <v>30132037</v>
      </c>
      <c r="S40" s="40">
        <f aca="true" t="shared" si="6" ref="S40:S46">R40/B40</f>
        <v>72.96334402808887</v>
      </c>
      <c r="T40" s="39">
        <f t="shared" si="5"/>
        <v>0.010201371315773549</v>
      </c>
    </row>
    <row r="41" spans="1:20" ht="10.5" customHeight="1">
      <c r="A41" s="12" t="s">
        <v>68</v>
      </c>
      <c r="B41" s="38">
        <v>381473</v>
      </c>
      <c r="C41" s="38">
        <v>185661</v>
      </c>
      <c r="D41" s="38">
        <v>4774262908.280001</v>
      </c>
      <c r="E41" s="38">
        <f t="shared" si="4"/>
        <v>12515.336362678356</v>
      </c>
      <c r="F41" s="38">
        <v>14243779</v>
      </c>
      <c r="G41" s="38">
        <v>738864026.3000001</v>
      </c>
      <c r="H41" s="38">
        <v>349802</v>
      </c>
      <c r="I41" s="53">
        <v>1385967120</v>
      </c>
      <c r="J41" s="53">
        <v>31671</v>
      </c>
      <c r="K41" s="38">
        <v>396158916</v>
      </c>
      <c r="L41" s="38">
        <v>676772</v>
      </c>
      <c r="M41" s="38">
        <v>1689493936</v>
      </c>
      <c r="N41" s="38">
        <v>578022688.9799999</v>
      </c>
      <c r="O41" s="38">
        <v>526866241</v>
      </c>
      <c r="P41" s="38">
        <v>77947398</v>
      </c>
      <c r="Q41" s="38">
        <v>13678951</v>
      </c>
      <c r="R41" s="38">
        <v>64268447</v>
      </c>
      <c r="S41" s="40">
        <f t="shared" si="6"/>
        <v>168.47443200436203</v>
      </c>
      <c r="T41" s="39">
        <f t="shared" si="5"/>
        <v>0.01346143859998562</v>
      </c>
    </row>
    <row r="42" spans="1:20" ht="10.5" customHeight="1">
      <c r="A42" s="12" t="s">
        <v>67</v>
      </c>
      <c r="B42" s="38">
        <v>357076</v>
      </c>
      <c r="C42" s="38">
        <v>125942</v>
      </c>
      <c r="D42" s="38">
        <v>6220862556.58</v>
      </c>
      <c r="E42" s="38">
        <f t="shared" si="4"/>
        <v>17421.6764962641</v>
      </c>
      <c r="F42" s="38">
        <v>15322475</v>
      </c>
      <c r="G42" s="38">
        <v>794424977.6500001</v>
      </c>
      <c r="H42" s="38">
        <v>321116</v>
      </c>
      <c r="I42" s="53">
        <v>1323978918</v>
      </c>
      <c r="J42" s="53">
        <v>35960</v>
      </c>
      <c r="K42" s="38">
        <v>461455425</v>
      </c>
      <c r="L42" s="38">
        <v>711274</v>
      </c>
      <c r="M42" s="38">
        <v>1775606714</v>
      </c>
      <c r="N42" s="38">
        <v>1880718996.93</v>
      </c>
      <c r="O42" s="38">
        <v>1788303187</v>
      </c>
      <c r="P42" s="38">
        <v>140228358</v>
      </c>
      <c r="Q42" s="38">
        <v>31730826</v>
      </c>
      <c r="R42" s="38">
        <v>108497532</v>
      </c>
      <c r="S42" s="40">
        <f t="shared" si="6"/>
        <v>303.8499703144429</v>
      </c>
      <c r="T42" s="39">
        <f t="shared" si="5"/>
        <v>0.0174409145055357</v>
      </c>
    </row>
    <row r="43" spans="1:20" ht="10.5" customHeight="1">
      <c r="A43" s="12" t="s">
        <v>66</v>
      </c>
      <c r="B43" s="38">
        <v>314456</v>
      </c>
      <c r="C43" s="38">
        <v>64512</v>
      </c>
      <c r="D43" s="38">
        <v>7058995079.38</v>
      </c>
      <c r="E43" s="38">
        <f t="shared" si="4"/>
        <v>22448.276004846466</v>
      </c>
      <c r="F43" s="38">
        <v>14064797</v>
      </c>
      <c r="G43" s="38">
        <v>759253910.64</v>
      </c>
      <c r="H43" s="38">
        <v>273181</v>
      </c>
      <c r="I43" s="53">
        <v>1151226483</v>
      </c>
      <c r="J43" s="53">
        <v>41275</v>
      </c>
      <c r="K43" s="38">
        <v>535109685</v>
      </c>
      <c r="L43" s="38">
        <v>673248</v>
      </c>
      <c r="M43" s="38">
        <v>1629276437</v>
      </c>
      <c r="N43" s="38">
        <v>2998193360.7400002</v>
      </c>
      <c r="O43" s="38">
        <v>2873835598</v>
      </c>
      <c r="P43" s="38">
        <v>198794068</v>
      </c>
      <c r="Q43" s="38">
        <v>38012360</v>
      </c>
      <c r="R43" s="38">
        <v>160781708</v>
      </c>
      <c r="S43" s="40">
        <f t="shared" si="6"/>
        <v>511.30112956979673</v>
      </c>
      <c r="T43" s="39">
        <f t="shared" si="5"/>
        <v>0.02277685508942466</v>
      </c>
    </row>
    <row r="44" spans="1:20" ht="10.5" customHeight="1">
      <c r="A44" s="12" t="s">
        <v>65</v>
      </c>
      <c r="B44" s="38">
        <v>280140</v>
      </c>
      <c r="C44" s="38">
        <v>38124</v>
      </c>
      <c r="D44" s="38">
        <v>7690542302.82</v>
      </c>
      <c r="E44" s="38">
        <f t="shared" si="4"/>
        <v>27452.496261940458</v>
      </c>
      <c r="F44" s="38">
        <v>13232152</v>
      </c>
      <c r="G44" s="38">
        <v>800938216.9200001</v>
      </c>
      <c r="H44" s="38">
        <v>230812</v>
      </c>
      <c r="I44" s="53">
        <v>987855169</v>
      </c>
      <c r="J44" s="53">
        <v>49328</v>
      </c>
      <c r="K44" s="38">
        <v>630355694</v>
      </c>
      <c r="L44" s="38">
        <v>587889</v>
      </c>
      <c r="M44" s="38">
        <v>1467292266</v>
      </c>
      <c r="N44" s="38">
        <v>3817333108.4800005</v>
      </c>
      <c r="O44" s="38">
        <v>3659562363</v>
      </c>
      <c r="P44" s="38">
        <v>245822816</v>
      </c>
      <c r="Q44" s="38">
        <v>35293146.8</v>
      </c>
      <c r="R44" s="38">
        <v>210529669.2</v>
      </c>
      <c r="S44" s="40">
        <f t="shared" si="6"/>
        <v>751.5159177554079</v>
      </c>
      <c r="T44" s="39">
        <f aca="true" t="shared" si="7" ref="T44:T56">R44/D44</f>
        <v>0.02737513960787942</v>
      </c>
    </row>
    <row r="45" spans="1:20" ht="10.5" customHeight="1">
      <c r="A45" s="12" t="s">
        <v>64</v>
      </c>
      <c r="B45" s="38">
        <v>444297</v>
      </c>
      <c r="C45" s="38">
        <v>46310</v>
      </c>
      <c r="D45" s="38">
        <v>15410175066.84</v>
      </c>
      <c r="E45" s="38">
        <f t="shared" si="4"/>
        <v>34684.400450239365</v>
      </c>
      <c r="F45" s="38">
        <v>30613556</v>
      </c>
      <c r="G45" s="38">
        <v>1715937912.61</v>
      </c>
      <c r="H45" s="38">
        <v>327038</v>
      </c>
      <c r="I45" s="53">
        <v>1452808111</v>
      </c>
      <c r="J45" s="53">
        <v>117259</v>
      </c>
      <c r="K45" s="38">
        <v>1476379603</v>
      </c>
      <c r="L45" s="38">
        <v>930008</v>
      </c>
      <c r="M45" s="38">
        <v>2319918463</v>
      </c>
      <c r="N45" s="38">
        <v>8475744533.2699995</v>
      </c>
      <c r="O45" s="38">
        <v>8108379978</v>
      </c>
      <c r="P45" s="38">
        <v>542100692</v>
      </c>
      <c r="Q45" s="38">
        <v>49046235</v>
      </c>
      <c r="R45" s="38">
        <v>493054457</v>
      </c>
      <c r="S45" s="40">
        <f t="shared" si="6"/>
        <v>1109.7406847221566</v>
      </c>
      <c r="T45" s="39">
        <f t="shared" si="7"/>
        <v>0.031995383236168864</v>
      </c>
    </row>
    <row r="46" spans="1:20" ht="10.5" customHeight="1">
      <c r="A46" s="12" t="s">
        <v>63</v>
      </c>
      <c r="B46" s="38">
        <v>319892</v>
      </c>
      <c r="C46" s="38">
        <v>29917</v>
      </c>
      <c r="D46" s="38">
        <v>14318746882.05</v>
      </c>
      <c r="E46" s="38">
        <f t="shared" si="4"/>
        <v>44761.19090833781</v>
      </c>
      <c r="F46" s="38">
        <v>31835105</v>
      </c>
      <c r="G46" s="38">
        <v>1856138486.68</v>
      </c>
      <c r="H46" s="38">
        <v>196908</v>
      </c>
      <c r="I46" s="53">
        <v>939892688.34</v>
      </c>
      <c r="J46" s="53">
        <v>122984</v>
      </c>
      <c r="K46" s="38">
        <v>1596840696</v>
      </c>
      <c r="L46" s="38">
        <v>671985</v>
      </c>
      <c r="M46" s="38">
        <v>1675451291</v>
      </c>
      <c r="N46" s="38">
        <v>8282258825.03</v>
      </c>
      <c r="O46" s="38">
        <v>7843442353</v>
      </c>
      <c r="P46" s="38">
        <v>526675695</v>
      </c>
      <c r="Q46" s="38">
        <v>30624234.48</v>
      </c>
      <c r="R46" s="38">
        <v>496051460.52</v>
      </c>
      <c r="S46" s="40">
        <f t="shared" si="6"/>
        <v>1550.684170032386</v>
      </c>
      <c r="T46" s="39">
        <f t="shared" si="7"/>
        <v>0.03464349671142317</v>
      </c>
    </row>
    <row r="47" spans="1:20" ht="10.5" customHeight="1">
      <c r="A47" s="12" t="s">
        <v>62</v>
      </c>
      <c r="B47" s="38">
        <v>252326</v>
      </c>
      <c r="C47" s="38">
        <v>22533</v>
      </c>
      <c r="D47" s="38">
        <v>13832627850.869999</v>
      </c>
      <c r="E47" s="38">
        <f t="shared" si="4"/>
        <v>54820.46182664489</v>
      </c>
      <c r="F47" s="38">
        <v>35676341</v>
      </c>
      <c r="G47" s="38">
        <v>1991581953.8100002</v>
      </c>
      <c r="H47" s="38">
        <v>133860</v>
      </c>
      <c r="I47" s="53">
        <v>686601915</v>
      </c>
      <c r="J47" s="53">
        <v>118466</v>
      </c>
      <c r="K47" s="38">
        <v>1637228981</v>
      </c>
      <c r="L47" s="38">
        <v>553761</v>
      </c>
      <c r="M47" s="38">
        <v>1374011806</v>
      </c>
      <c r="N47" s="38">
        <v>8178879536.06</v>
      </c>
      <c r="O47" s="38">
        <v>7688764481</v>
      </c>
      <c r="P47" s="38">
        <v>517173869</v>
      </c>
      <c r="Q47" s="38">
        <v>25715510</v>
      </c>
      <c r="R47" s="38">
        <v>491458359</v>
      </c>
      <c r="S47" s="40">
        <f aca="true" t="shared" si="8" ref="S47:S57">R47/B47</f>
        <v>1947.7119242567155</v>
      </c>
      <c r="T47" s="39">
        <f t="shared" si="7"/>
        <v>0.035528922219149404</v>
      </c>
    </row>
    <row r="48" spans="1:20" ht="10.5" customHeight="1">
      <c r="A48" s="12" t="s">
        <v>61</v>
      </c>
      <c r="B48" s="38">
        <v>208240</v>
      </c>
      <c r="C48" s="38">
        <v>16503</v>
      </c>
      <c r="D48" s="38">
        <v>13506027540</v>
      </c>
      <c r="E48" s="38">
        <f t="shared" si="4"/>
        <v>64857.98857087975</v>
      </c>
      <c r="F48" s="38">
        <v>35780269</v>
      </c>
      <c r="G48" s="38">
        <v>2009852133.74</v>
      </c>
      <c r="H48" s="38">
        <v>95967</v>
      </c>
      <c r="I48" s="53">
        <v>522841212</v>
      </c>
      <c r="J48" s="53">
        <v>112273</v>
      </c>
      <c r="K48" s="38">
        <v>1641018932</v>
      </c>
      <c r="L48" s="38">
        <v>486314</v>
      </c>
      <c r="M48" s="38">
        <v>1179727677</v>
      </c>
      <c r="N48" s="38">
        <v>8188367854.26</v>
      </c>
      <c r="O48" s="38">
        <v>7659941537</v>
      </c>
      <c r="P48" s="38">
        <v>515246811</v>
      </c>
      <c r="Q48" s="38">
        <v>24150741.8</v>
      </c>
      <c r="R48" s="38">
        <v>491096069.2</v>
      </c>
      <c r="S48" s="40">
        <f t="shared" si="8"/>
        <v>2358.317658470995</v>
      </c>
      <c r="T48" s="39">
        <f t="shared" si="7"/>
        <v>0.03636125187406511</v>
      </c>
    </row>
    <row r="49" spans="1:20" ht="10.5" customHeight="1">
      <c r="A49" s="12" t="s">
        <v>60</v>
      </c>
      <c r="B49" s="38">
        <v>174975</v>
      </c>
      <c r="C49" s="38">
        <v>11853</v>
      </c>
      <c r="D49" s="38">
        <v>13098083257.880001</v>
      </c>
      <c r="E49" s="38">
        <f t="shared" si="4"/>
        <v>74856.88388558367</v>
      </c>
      <c r="F49" s="38">
        <v>33776281</v>
      </c>
      <c r="G49" s="38">
        <v>1920504318.62</v>
      </c>
      <c r="H49" s="38">
        <v>68180</v>
      </c>
      <c r="I49" s="53">
        <v>384538355</v>
      </c>
      <c r="J49" s="53">
        <v>106795</v>
      </c>
      <c r="K49" s="38">
        <v>1610378774</v>
      </c>
      <c r="L49" s="38">
        <v>429319</v>
      </c>
      <c r="M49" s="38">
        <v>1048872554</v>
      </c>
      <c r="N49" s="38">
        <v>8167565537.26</v>
      </c>
      <c r="O49" s="38">
        <v>7613969720</v>
      </c>
      <c r="P49" s="38">
        <v>512949002</v>
      </c>
      <c r="Q49" s="38">
        <v>23092653</v>
      </c>
      <c r="R49" s="38">
        <v>489856349</v>
      </c>
      <c r="S49" s="40">
        <f t="shared" si="8"/>
        <v>2799.5790770110016</v>
      </c>
      <c r="T49" s="39">
        <f t="shared" si="7"/>
        <v>0.037399086519418416</v>
      </c>
    </row>
    <row r="50" spans="1:20" ht="10.5" customHeight="1">
      <c r="A50" s="12" t="s">
        <v>59</v>
      </c>
      <c r="B50" s="38">
        <v>146086</v>
      </c>
      <c r="C50" s="38">
        <v>9228</v>
      </c>
      <c r="D50" s="38">
        <v>12395532775</v>
      </c>
      <c r="E50" s="38">
        <f t="shared" si="4"/>
        <v>84850.92873375956</v>
      </c>
      <c r="F50" s="38">
        <v>33431989</v>
      </c>
      <c r="G50" s="38">
        <v>1825032739.72</v>
      </c>
      <c r="H50" s="38">
        <v>46046</v>
      </c>
      <c r="I50" s="53">
        <v>266499215</v>
      </c>
      <c r="J50" s="53">
        <v>100040</v>
      </c>
      <c r="K50" s="38">
        <v>1558637491</v>
      </c>
      <c r="L50" s="38">
        <v>461718</v>
      </c>
      <c r="M50" s="38">
        <v>905940851</v>
      </c>
      <c r="N50" s="38">
        <v>7872854467.280001</v>
      </c>
      <c r="O50" s="38">
        <v>7319191483</v>
      </c>
      <c r="P50" s="38">
        <v>495268116</v>
      </c>
      <c r="Q50" s="38">
        <v>21111832</v>
      </c>
      <c r="R50" s="38">
        <v>474156284</v>
      </c>
      <c r="S50" s="40">
        <f t="shared" si="8"/>
        <v>3245.733910162507</v>
      </c>
      <c r="T50" s="39">
        <f t="shared" si="7"/>
        <v>0.038252190737319884</v>
      </c>
    </row>
    <row r="51" spans="1:20" ht="10.5" customHeight="1">
      <c r="A51" s="12" t="s">
        <v>58</v>
      </c>
      <c r="B51" s="38">
        <v>119483</v>
      </c>
      <c r="C51" s="38">
        <v>6678</v>
      </c>
      <c r="D51" s="38">
        <v>11329956062</v>
      </c>
      <c r="E51" s="38">
        <f t="shared" si="4"/>
        <v>94824.83752500356</v>
      </c>
      <c r="F51" s="38">
        <v>35532039</v>
      </c>
      <c r="G51" s="38">
        <v>1621476022.06</v>
      </c>
      <c r="H51" s="38">
        <v>30588</v>
      </c>
      <c r="I51" s="53">
        <v>179918800</v>
      </c>
      <c r="J51" s="53">
        <v>88895</v>
      </c>
      <c r="K51" s="38">
        <v>1423349485</v>
      </c>
      <c r="L51" s="38">
        <v>313144</v>
      </c>
      <c r="M51" s="38">
        <v>765920501</v>
      </c>
      <c r="N51" s="38">
        <v>7374823292.94</v>
      </c>
      <c r="O51" s="38">
        <v>6839232543</v>
      </c>
      <c r="P51" s="38">
        <v>463956289</v>
      </c>
      <c r="Q51" s="38">
        <v>19660666</v>
      </c>
      <c r="R51" s="38">
        <v>444295623</v>
      </c>
      <c r="S51" s="40">
        <f t="shared" si="8"/>
        <v>3718.48399353883</v>
      </c>
      <c r="T51" s="39">
        <f t="shared" si="7"/>
        <v>0.039214240599762</v>
      </c>
    </row>
    <row r="52" spans="1:20" ht="10.5" customHeight="1">
      <c r="A52" s="12" t="s">
        <v>57</v>
      </c>
      <c r="B52" s="38">
        <v>314739</v>
      </c>
      <c r="C52" s="38">
        <v>14246</v>
      </c>
      <c r="D52" s="38">
        <v>37867593273</v>
      </c>
      <c r="E52" s="38">
        <f t="shared" si="4"/>
        <v>120314.27078627053</v>
      </c>
      <c r="F52" s="38">
        <v>134366190</v>
      </c>
      <c r="G52" s="38">
        <v>4820246354.280001</v>
      </c>
      <c r="H52" s="38">
        <v>52096</v>
      </c>
      <c r="I52" s="53">
        <v>308044848</v>
      </c>
      <c r="J52" s="53">
        <v>262643</v>
      </c>
      <c r="K52" s="38">
        <v>4678990518</v>
      </c>
      <c r="L52" s="38">
        <v>860008</v>
      </c>
      <c r="M52" s="38">
        <v>1716914785</v>
      </c>
      <c r="N52" s="38">
        <v>26477762957.72</v>
      </c>
      <c r="O52" s="38">
        <v>24168036323</v>
      </c>
      <c r="P52" s="38">
        <v>1657079698</v>
      </c>
      <c r="Q52" s="38">
        <v>45224776</v>
      </c>
      <c r="R52" s="38">
        <v>1611854922</v>
      </c>
      <c r="S52" s="40">
        <f t="shared" si="8"/>
        <v>5121.243068065921</v>
      </c>
      <c r="T52" s="39">
        <f t="shared" si="7"/>
        <v>0.04256554966088299</v>
      </c>
    </row>
    <row r="53" spans="1:20" ht="10.5" customHeight="1">
      <c r="A53" s="12" t="s">
        <v>56</v>
      </c>
      <c r="B53" s="38">
        <v>114634</v>
      </c>
      <c r="C53" s="38">
        <v>4878</v>
      </c>
      <c r="D53" s="38">
        <v>19643529177</v>
      </c>
      <c r="E53" s="38">
        <f t="shared" si="4"/>
        <v>171358.66476786992</v>
      </c>
      <c r="F53" s="38">
        <v>109478387</v>
      </c>
      <c r="G53" s="38">
        <v>2032858603</v>
      </c>
      <c r="H53" s="38">
        <v>10474</v>
      </c>
      <c r="I53" s="53">
        <v>61121945</v>
      </c>
      <c r="J53" s="53">
        <v>104160</v>
      </c>
      <c r="K53" s="38">
        <v>2297613017</v>
      </c>
      <c r="L53" s="38">
        <v>327872</v>
      </c>
      <c r="M53" s="38">
        <v>654470680</v>
      </c>
      <c r="N53" s="38">
        <v>14706943319</v>
      </c>
      <c r="O53" s="38">
        <v>12927303402</v>
      </c>
      <c r="P53" s="38">
        <v>911616916</v>
      </c>
      <c r="Q53" s="38">
        <v>26105895</v>
      </c>
      <c r="R53" s="38">
        <v>885511021</v>
      </c>
      <c r="S53" s="40">
        <f t="shared" si="8"/>
        <v>7724.680470017622</v>
      </c>
      <c r="T53" s="39">
        <f t="shared" si="7"/>
        <v>0.045079018796521424</v>
      </c>
    </row>
    <row r="54" spans="1:20" ht="10.5" customHeight="1">
      <c r="A54" s="12" t="s">
        <v>55</v>
      </c>
      <c r="B54" s="38">
        <v>123297</v>
      </c>
      <c r="C54" s="38">
        <v>8976</v>
      </c>
      <c r="D54" s="38">
        <v>35560489542</v>
      </c>
      <c r="E54" s="38">
        <f t="shared" si="4"/>
        <v>288413.2585707682</v>
      </c>
      <c r="F54" s="38">
        <v>368521126</v>
      </c>
      <c r="G54" s="38">
        <v>2954131394</v>
      </c>
      <c r="H54" s="38">
        <v>7366</v>
      </c>
      <c r="I54" s="53">
        <v>43114937</v>
      </c>
      <c r="J54" s="53">
        <v>115931</v>
      </c>
      <c r="K54" s="38">
        <v>3686425590</v>
      </c>
      <c r="L54" s="38">
        <v>365993</v>
      </c>
      <c r="M54" s="38">
        <v>731278299</v>
      </c>
      <c r="N54" s="38">
        <v>28514060448</v>
      </c>
      <c r="O54" s="38">
        <v>22623543213</v>
      </c>
      <c r="P54" s="38">
        <v>1659402938</v>
      </c>
      <c r="Q54" s="38">
        <v>66683554</v>
      </c>
      <c r="R54" s="38">
        <v>1592719384</v>
      </c>
      <c r="S54" s="40">
        <f t="shared" si="8"/>
        <v>12917.746449629756</v>
      </c>
      <c r="T54" s="39">
        <f t="shared" si="7"/>
        <v>0.0447890173761208</v>
      </c>
    </row>
    <row r="55" spans="1:20" ht="10.5" customHeight="1">
      <c r="A55" s="12" t="s">
        <v>54</v>
      </c>
      <c r="B55" s="38">
        <v>26255</v>
      </c>
      <c r="C55" s="38">
        <v>4826</v>
      </c>
      <c r="D55" s="38">
        <v>18010280942</v>
      </c>
      <c r="E55" s="38">
        <f t="shared" si="4"/>
        <v>685975.2786897734</v>
      </c>
      <c r="F55" s="38">
        <v>342922965</v>
      </c>
      <c r="G55" s="38">
        <v>1057043146</v>
      </c>
      <c r="H55" s="38">
        <v>794</v>
      </c>
      <c r="I55" s="53">
        <v>4263370</v>
      </c>
      <c r="J55" s="53">
        <v>25461</v>
      </c>
      <c r="K55" s="38">
        <v>1562184071</v>
      </c>
      <c r="L55" s="38">
        <v>80634</v>
      </c>
      <c r="M55" s="38">
        <v>161105102</v>
      </c>
      <c r="N55" s="38">
        <v>15568608218</v>
      </c>
      <c r="O55" s="38">
        <v>9192959072</v>
      </c>
      <c r="P55" s="38">
        <v>696446987</v>
      </c>
      <c r="Q55" s="38">
        <v>44419735</v>
      </c>
      <c r="R55" s="38">
        <v>652027252</v>
      </c>
      <c r="S55" s="40">
        <f t="shared" si="8"/>
        <v>24834.40304703866</v>
      </c>
      <c r="T55" s="39">
        <f t="shared" si="7"/>
        <v>0.03620305835871064</v>
      </c>
    </row>
    <row r="56" spans="1:20" ht="10.5" customHeight="1">
      <c r="A56" s="8" t="s">
        <v>15</v>
      </c>
      <c r="B56" s="38">
        <v>22029</v>
      </c>
      <c r="C56" s="38">
        <v>5775</v>
      </c>
      <c r="D56" s="38">
        <v>149128023239</v>
      </c>
      <c r="E56" s="38">
        <f t="shared" si="4"/>
        <v>6769622.917018476</v>
      </c>
      <c r="F56" s="38">
        <v>3271141259</v>
      </c>
      <c r="G56" s="38">
        <v>3009832633</v>
      </c>
      <c r="H56" s="38">
        <v>382</v>
      </c>
      <c r="I56" s="53">
        <v>1893679</v>
      </c>
      <c r="J56" s="53">
        <v>21647</v>
      </c>
      <c r="K56" s="38">
        <v>14398958042</v>
      </c>
      <c r="L56" s="38">
        <v>64761</v>
      </c>
      <c r="M56" s="38">
        <v>129599000</v>
      </c>
      <c r="N56" s="38">
        <v>134858881144</v>
      </c>
      <c r="O56" s="38">
        <v>19834122399</v>
      </c>
      <c r="P56" s="38">
        <v>1527648587</v>
      </c>
      <c r="Q56" s="38">
        <v>192133998</v>
      </c>
      <c r="R56" s="38">
        <v>1335514589</v>
      </c>
      <c r="S56" s="40">
        <f t="shared" si="8"/>
        <v>60625.2934313859</v>
      </c>
      <c r="T56" s="39">
        <f t="shared" si="7"/>
        <v>0.008955490457079537</v>
      </c>
    </row>
    <row r="57" spans="1:20" ht="10.5" customHeight="1" thickBot="1">
      <c r="A57" s="26" t="s">
        <v>1</v>
      </c>
      <c r="B57" s="32">
        <f>SUM(B38:B56)</f>
        <v>4295490</v>
      </c>
      <c r="C57" s="32">
        <f>SUM(C38:C56)</f>
        <v>1066499</v>
      </c>
      <c r="D57" s="32">
        <f>SUM(D38:D56)</f>
        <v>370703753915.24</v>
      </c>
      <c r="E57" s="32">
        <f t="shared" si="4"/>
        <v>86300.69070472519</v>
      </c>
      <c r="F57" s="32">
        <f>SUM(F38:F56)</f>
        <v>7721999964</v>
      </c>
      <c r="G57" s="32">
        <f aca="true" t="shared" si="9" ref="G57:R57">SUM(G38:G56)</f>
        <v>31033079098.550003</v>
      </c>
      <c r="H57" s="32">
        <f t="shared" si="9"/>
        <v>2773244</v>
      </c>
      <c r="I57" s="32">
        <f>SUM(I38:I56)</f>
        <v>11822124473.34</v>
      </c>
      <c r="J57" s="32">
        <f>SUM(J38:J56)</f>
        <v>1522246</v>
      </c>
      <c r="K57" s="32">
        <f t="shared" si="9"/>
        <v>40865557110</v>
      </c>
      <c r="L57" s="32">
        <f t="shared" si="9"/>
        <v>8975428</v>
      </c>
      <c r="M57" s="32">
        <f>SUM(M38:M56)</f>
        <v>21140790989</v>
      </c>
      <c r="N57" s="32">
        <f t="shared" si="9"/>
        <v>273564202207.97</v>
      </c>
      <c r="O57" s="32">
        <f t="shared" si="9"/>
        <v>146217026042</v>
      </c>
      <c r="P57" s="32">
        <f t="shared" si="9"/>
        <v>10725660826</v>
      </c>
      <c r="Q57" s="32">
        <f t="shared" si="9"/>
        <v>689192257.08</v>
      </c>
      <c r="R57" s="32">
        <f t="shared" si="9"/>
        <v>10036468568.92</v>
      </c>
      <c r="S57" s="68">
        <f t="shared" si="8"/>
        <v>2336.5130797464317</v>
      </c>
      <c r="T57" s="36">
        <f>R57/D57</f>
        <v>0.027074094780315607</v>
      </c>
    </row>
    <row r="58" spans="1:20" ht="10.5" customHeight="1">
      <c r="A58" s="83" t="s">
        <v>97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5"/>
      <c r="T58" s="90"/>
    </row>
    <row r="59" spans="1:20" ht="10.5" customHeight="1">
      <c r="A59" s="83" t="s">
        <v>98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  <c r="T59" s="90"/>
    </row>
    <row r="60" spans="1:20" ht="10.5" customHeight="1">
      <c r="A60" s="83" t="s">
        <v>128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7"/>
      <c r="Q60" s="87"/>
      <c r="R60" s="87"/>
      <c r="S60" s="87"/>
      <c r="T60" s="87"/>
    </row>
    <row r="61" spans="1:20" ht="10.5" customHeight="1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7"/>
      <c r="O61" s="87"/>
      <c r="P61" s="87"/>
      <c r="Q61" s="87"/>
      <c r="R61" s="87"/>
      <c r="S61" s="87"/>
      <c r="T61" s="87"/>
    </row>
    <row r="62" spans="1:20" ht="10.5" customHeight="1">
      <c r="A62" s="88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7"/>
      <c r="O62" s="87"/>
      <c r="P62" s="87"/>
      <c r="Q62" s="87"/>
      <c r="R62" s="87"/>
      <c r="S62" s="87"/>
      <c r="T62" s="87"/>
    </row>
    <row r="63" spans="1:20" ht="10.5" customHeight="1">
      <c r="A63" s="88" t="s">
        <v>92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7"/>
      <c r="O63" s="87"/>
      <c r="P63" s="87"/>
      <c r="Q63" s="87"/>
      <c r="R63" s="87"/>
      <c r="S63" s="87"/>
      <c r="T63" s="87"/>
    </row>
    <row r="64" spans="1:20" ht="10.5" customHeight="1">
      <c r="A64" s="89" t="s">
        <v>130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7"/>
      <c r="O64" s="87"/>
      <c r="P64" s="87"/>
      <c r="Q64" s="87"/>
      <c r="R64" s="87"/>
      <c r="S64" s="87"/>
      <c r="T64" s="87"/>
    </row>
    <row r="65" spans="1:20" ht="10.5" customHeight="1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7"/>
      <c r="O65" s="87"/>
      <c r="P65" s="87"/>
      <c r="Q65" s="87"/>
      <c r="R65" s="87"/>
      <c r="S65" s="87"/>
      <c r="T65" s="87"/>
    </row>
    <row r="66" spans="1:20" ht="10.5" customHeight="1">
      <c r="A66" s="88" t="s">
        <v>96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7"/>
      <c r="O66" s="87"/>
      <c r="P66" s="87"/>
      <c r="Q66" s="87"/>
      <c r="R66" s="87"/>
      <c r="S66" s="87"/>
      <c r="T66" s="87"/>
    </row>
    <row r="67" spans="1:20" ht="10.5" customHeight="1">
      <c r="A67" s="88" t="s">
        <v>94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7"/>
      <c r="O67" s="87"/>
      <c r="P67" s="87"/>
      <c r="Q67" s="87"/>
      <c r="R67" s="87"/>
      <c r="S67" s="87"/>
      <c r="T67" s="87"/>
    </row>
    <row r="68" spans="1:20" ht="10.5" customHeight="1">
      <c r="A68" s="89" t="s">
        <v>78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7"/>
      <c r="O68" s="87"/>
      <c r="P68" s="87"/>
      <c r="Q68" s="87"/>
      <c r="R68" s="87"/>
      <c r="S68" s="87"/>
      <c r="T68" s="87"/>
    </row>
    <row r="69" spans="2:20" ht="10.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1" spans="4:18" ht="10.5" customHeight="1">
      <c r="D71" s="59"/>
      <c r="F71" s="59"/>
      <c r="G71" s="59"/>
      <c r="H71" s="59"/>
      <c r="I71" s="59"/>
      <c r="L71" s="59"/>
      <c r="M71" s="59"/>
      <c r="N71" s="59"/>
      <c r="O71" s="59"/>
      <c r="P71" s="59"/>
      <c r="Q71" s="59"/>
      <c r="R71" s="59"/>
    </row>
  </sheetData>
  <sheetProtection/>
  <printOptions horizontalCentered="1"/>
  <pageMargins left="0" right="0" top="0.4" bottom="0" header="0" footer="0"/>
  <pageSetup horizontalDpi="600" verticalDpi="600" orientation="landscape" scale="78" r:id="rId1"/>
  <ignoredErrors>
    <ignoredError sqref="E57 E36" formula="1"/>
    <ignoredError sqref="T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2014-12-02T14:04:58Z</cp:lastPrinted>
  <dcterms:created xsi:type="dcterms:W3CDTF">2005-06-27T11:45:55Z</dcterms:created>
  <dcterms:modified xsi:type="dcterms:W3CDTF">2015-02-04T13:23:07Z</dcterms:modified>
  <cp:category/>
  <cp:version/>
  <cp:contentType/>
  <cp:contentStatus/>
</cp:coreProperties>
</file>