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05" windowHeight="6840" tabRatio="932" activeTab="0"/>
  </bookViews>
  <sheets>
    <sheet name="Gross individual income tax col" sheetId="1" r:id="rId1"/>
  </sheets>
  <definedNames>
    <definedName name="_xlnm.Print_Area" localSheetId="0">'Gross individual income tax col'!$A$1:$U$46</definedName>
  </definedNames>
  <calcPr fullCalcOnLoad="1"/>
</workbook>
</file>

<file path=xl/sharedStrings.xml><?xml version="1.0" encoding="utf-8"?>
<sst xmlns="http://schemas.openxmlformats.org/spreadsheetml/2006/main" count="111" uniqueCount="64">
  <si>
    <t>Total</t>
  </si>
  <si>
    <t>Final</t>
  </si>
  <si>
    <t>payments</t>
  </si>
  <si>
    <t>Estimated</t>
  </si>
  <si>
    <t>Monthly</t>
  </si>
  <si>
    <t>Quarterly</t>
  </si>
  <si>
    <t>Accelerated</t>
  </si>
  <si>
    <t>Fiscal</t>
  </si>
  <si>
    <t>year</t>
  </si>
  <si>
    <t>%</t>
  </si>
  <si>
    <t>of</t>
  </si>
  <si>
    <t>total</t>
  </si>
  <si>
    <t>change</t>
  </si>
  <si>
    <t xml:space="preserve">                  Monthly</t>
  </si>
  <si>
    <t xml:space="preserve">                  Accelerated </t>
  </si>
  <si>
    <t>withheld taxes semi-weekly instead of every three banking days.  (Employers were not required to adopt the new system until January 1, 1994.)</t>
  </si>
  <si>
    <t>Detail may not add to totals due to rounding.</t>
  </si>
  <si>
    <t>[$]</t>
  </si>
  <si>
    <t>Annual</t>
  </si>
  <si>
    <t>2000-01…………</t>
  </si>
  <si>
    <t>2001-02…………</t>
  </si>
  <si>
    <t>2002-03…………</t>
  </si>
  <si>
    <r>
      <t xml:space="preserve">income tax of $2,000 or more per month (accelerated filers) to file withholding tax reports and remit the tax in accordance with federal guidelines.  (Effective </t>
    </r>
    <r>
      <rPr>
        <b/>
        <u val="single"/>
        <sz val="8"/>
        <rFont val="Times New Roman"/>
        <family val="1"/>
      </rPr>
      <t>January 1, 1991</t>
    </r>
    <r>
      <rPr>
        <b/>
        <sz val="8"/>
        <rFont val="Times New Roman"/>
        <family val="1"/>
      </rPr>
      <t>)</t>
    </r>
  </si>
  <si>
    <r>
      <t xml:space="preserve">In an attempt to simplify the payment of withheld taxes, the Internal Revenue Service adopted new regulations effective </t>
    </r>
    <r>
      <rPr>
        <b/>
        <u val="single"/>
        <sz val="8"/>
        <rFont val="Times New Roman"/>
        <family val="1"/>
      </rPr>
      <t>January 1, 1993</t>
    </r>
    <r>
      <rPr>
        <b/>
        <sz val="8"/>
        <rFont val="Times New Roman"/>
        <family val="1"/>
      </rPr>
      <t>, requiring accelerated filers to pay the</t>
    </r>
  </si>
  <si>
    <t xml:space="preserve">  Total individual income</t>
  </si>
  <si>
    <t xml:space="preserve">      tax gross collections</t>
  </si>
  <si>
    <t xml:space="preserve">                     Final</t>
  </si>
  <si>
    <t xml:space="preserve">        [returns &amp; assessments]</t>
  </si>
  <si>
    <t>2003-04…………</t>
  </si>
  <si>
    <t xml:space="preserve">each month to file a return and pay the taxes on a monthly basis.  The amendments lowered the threshold for distinguishing quarterly filers from monthly filers from $500 to $250; </t>
  </si>
  <si>
    <t xml:space="preserve">approximately 70,000 taxpayers were converted from quarterly filers to monthly filers. </t>
  </si>
  <si>
    <t xml:space="preserve">  </t>
  </si>
  <si>
    <t xml:space="preserve"> </t>
  </si>
  <si>
    <t>2004-05…………</t>
  </si>
  <si>
    <t xml:space="preserve">   </t>
  </si>
  <si>
    <t>2004-05  Voluntary Compliance Program</t>
  </si>
  <si>
    <t xml:space="preserve">Limited amnesty was granted as result of a court case to corporate and individual taxpayers who had engaged either in tax strategies causing income that would otherwise be taxable in </t>
  </si>
  <si>
    <t>North Carolina to be shifted out-of-state, or in other tax shelters eliminating or minimizing their tax burden.   Individual income tax collections include $51,229,050 attributable to this program.</t>
  </si>
  <si>
    <t>2005-06…………</t>
  </si>
  <si>
    <t>2006-07…………</t>
  </si>
  <si>
    <r>
      <t>2006-07</t>
    </r>
    <r>
      <rPr>
        <b/>
        <sz val="8"/>
        <rFont val="Times New Roman"/>
        <family val="1"/>
      </rPr>
      <t xml:space="preserve">  Collections include $9,333,335 attributable to a Settlement Initiative launched during 2006 focused on corporate and individual taxpayers who had improperly utilized certain </t>
    </r>
  </si>
  <si>
    <t xml:space="preserve">tax strategies which minimized the taxpayer's North Carolina tax burden. </t>
  </si>
  <si>
    <t>2007-08…………</t>
  </si>
  <si>
    <t>2008-09…………</t>
  </si>
  <si>
    <t xml:space="preserve">The 1990 General Assembly rewrote § 105-163.1 to adopt the federal definition of wages subject to income tax withholding and to require employers who average withholding </t>
  </si>
  <si>
    <r>
      <t xml:space="preserve">Effective </t>
    </r>
    <r>
      <rPr>
        <b/>
        <u val="single"/>
        <sz val="8"/>
        <rFont val="Times New Roman"/>
        <family val="1"/>
      </rPr>
      <t>January 1, 2002</t>
    </r>
    <r>
      <rPr>
        <b/>
        <sz val="8"/>
        <rFont val="Times New Roman"/>
        <family val="1"/>
      </rPr>
      <t xml:space="preserve">, § 105-163.6(b) was amended to require an employer who withholds an average of less than $250 of State income taxes from wages each month to file a </t>
    </r>
  </si>
  <si>
    <t>return and pay the taxes on a quarterly basis; § 105-163.6(c) was amended to require an employer who withholds an average of at least $250 but less than $2,000 from wages</t>
  </si>
  <si>
    <t>2009-10…………</t>
  </si>
  <si>
    <t>2010-11…………</t>
  </si>
  <si>
    <t>2011-12…………</t>
  </si>
  <si>
    <t>2012-13…………</t>
  </si>
  <si>
    <t>2013-14…………</t>
  </si>
  <si>
    <t xml:space="preserve">exemption, limits itemized deductions, and either eliminates or allows to sunset all tax credits applicable to the individual income tax except for the child tax credit (enhanced for certain taxpayers).  </t>
  </si>
  <si>
    <t xml:space="preserve">and taxable income level) with a flat rate structure (5.8% for tax year 2014; 5.75% for tax years thereafter).   The simplified tax structure increases the standard deduction, eliminates the personal </t>
  </si>
  <si>
    <t>All</t>
  </si>
  <si>
    <t xml:space="preserve">                                          Withholding payments</t>
  </si>
  <si>
    <t xml:space="preserve">                Quarterly</t>
  </si>
  <si>
    <t xml:space="preserve">                   Estimated </t>
  </si>
  <si>
    <t xml:space="preserve">                      Total</t>
  </si>
  <si>
    <t xml:space="preserve">                                        TABLE  24 .  GROSS INDIVIDUAL INCOME TAX COLLECTIONS BY TYPE OF PAYMENT</t>
  </si>
  <si>
    <t>2014-15…………</t>
  </si>
  <si>
    <t>Individual income tax collections reflect the rate reduction coupled with additional changes to the tax structure beginning with estimated tax payments and withholding tax payments</t>
  </si>
  <si>
    <t>remitted by employers and pension and annuity payers during fiscal year 2014 for tax year 2014.</t>
  </si>
  <si>
    <t xml:space="preserve">The Tax Simplification and Reduction Act of 2013 replaces the multitiered bracket system (utilizes marginal tax rates of 6%, 7%, and 7.75% with breaking points delineated according to filing status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</si>
</sst>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00000"/>
    <numFmt numFmtId="174" formatCode="m/d/yy"/>
    <numFmt numFmtId="175" formatCode="m/d"/>
    <numFmt numFmtId="176" formatCode="&quot;$&quot;#,##0.0000"/>
    <numFmt numFmtId="177" formatCode="&quot;$&quot;#,##0.0"/>
  </numFmts>
  <fonts count="4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 style="thin">
        <color indexed="8"/>
      </right>
      <top>
        <color indexed="63"/>
      </top>
      <bottom style="thin"/>
    </border>
    <border>
      <left style="dashed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 style="thin"/>
      <bottom>
        <color indexed="63"/>
      </bottom>
    </border>
    <border>
      <left style="dashed">
        <color indexed="8"/>
      </left>
      <right style="dashed">
        <color indexed="8"/>
      </right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>
        <color indexed="8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70" fontId="2" fillId="33" borderId="14" xfId="0" applyNumberFormat="1" applyFont="1" applyFill="1" applyBorder="1" applyAlignment="1">
      <alignment/>
    </xf>
    <xf numFmtId="170" fontId="2" fillId="33" borderId="12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70" fontId="1" fillId="33" borderId="16" xfId="0" applyNumberFormat="1" applyFont="1" applyFill="1" applyBorder="1" applyAlignment="1">
      <alignment horizontal="right"/>
    </xf>
    <xf numFmtId="170" fontId="1" fillId="33" borderId="17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right"/>
    </xf>
    <xf numFmtId="170" fontId="1" fillId="33" borderId="17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0" fontId="1" fillId="33" borderId="0" xfId="0" applyNumberFormat="1" applyFont="1" applyFill="1" applyBorder="1" applyAlignment="1">
      <alignment horizontal="center"/>
    </xf>
    <xf numFmtId="10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0" fontId="1" fillId="33" borderId="18" xfId="0" applyNumberFormat="1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3" fontId="1" fillId="33" borderId="19" xfId="0" applyNumberFormat="1" applyFont="1" applyFill="1" applyBorder="1" applyAlignment="1">
      <alignment/>
    </xf>
    <xf numFmtId="170" fontId="1" fillId="33" borderId="20" xfId="0" applyNumberFormat="1" applyFont="1" applyFill="1" applyBorder="1" applyAlignment="1">
      <alignment horizontal="center"/>
    </xf>
    <xf numFmtId="3" fontId="1" fillId="33" borderId="19" xfId="0" applyNumberFormat="1" applyFont="1" applyFill="1" applyBorder="1" applyAlignment="1">
      <alignment horizontal="right"/>
    </xf>
    <xf numFmtId="170" fontId="1" fillId="33" borderId="20" xfId="0" applyNumberFormat="1" applyFont="1" applyFill="1" applyBorder="1" applyAlignment="1">
      <alignment horizontal="right"/>
    </xf>
    <xf numFmtId="170" fontId="1" fillId="33" borderId="19" xfId="0" applyNumberFormat="1" applyFont="1" applyFill="1" applyBorder="1" applyAlignment="1">
      <alignment horizontal="right"/>
    </xf>
    <xf numFmtId="170" fontId="1" fillId="33" borderId="21" xfId="0" applyNumberFormat="1" applyFont="1" applyFill="1" applyBorder="1" applyAlignment="1">
      <alignment horizontal="right"/>
    </xf>
    <xf numFmtId="170" fontId="1" fillId="33" borderId="22" xfId="0" applyNumberFormat="1" applyFont="1" applyFill="1" applyBorder="1" applyAlignment="1">
      <alignment horizontal="center"/>
    </xf>
    <xf numFmtId="10" fontId="1" fillId="33" borderId="22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10" fontId="1" fillId="33" borderId="23" xfId="0" applyNumberFormat="1" applyFont="1" applyFill="1" applyBorder="1" applyAlignment="1">
      <alignment horizontal="center"/>
    </xf>
    <xf numFmtId="170" fontId="1" fillId="33" borderId="23" xfId="0" applyNumberFormat="1" applyFont="1" applyFill="1" applyBorder="1" applyAlignment="1">
      <alignment horizontal="center"/>
    </xf>
    <xf numFmtId="10" fontId="4" fillId="33" borderId="0" xfId="0" applyNumberFormat="1" applyFont="1" applyFill="1" applyBorder="1" applyAlignment="1">
      <alignment/>
    </xf>
    <xf numFmtId="10" fontId="1" fillId="33" borderId="24" xfId="0" applyNumberFormat="1" applyFont="1" applyFill="1" applyBorder="1" applyAlignment="1">
      <alignment horizontal="center"/>
    </xf>
    <xf numFmtId="10" fontId="1" fillId="33" borderId="25" xfId="0" applyNumberFormat="1" applyFont="1" applyFill="1" applyBorder="1" applyAlignment="1">
      <alignment horizontal="center"/>
    </xf>
    <xf numFmtId="170" fontId="1" fillId="33" borderId="26" xfId="0" applyNumberFormat="1" applyFont="1" applyFill="1" applyBorder="1" applyAlignment="1">
      <alignment horizontal="center"/>
    </xf>
    <xf numFmtId="170" fontId="1" fillId="33" borderId="27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/>
    </xf>
    <xf numFmtId="170" fontId="1" fillId="33" borderId="12" xfId="0" applyNumberFormat="1" applyFont="1" applyFill="1" applyBorder="1" applyAlignment="1">
      <alignment horizontal="center"/>
    </xf>
    <xf numFmtId="170" fontId="1" fillId="33" borderId="29" xfId="0" applyNumberFormat="1" applyFont="1" applyFill="1" applyBorder="1" applyAlignment="1">
      <alignment horizontal="center"/>
    </xf>
    <xf numFmtId="3" fontId="1" fillId="33" borderId="25" xfId="0" applyNumberFormat="1" applyFont="1" applyFill="1" applyBorder="1" applyAlignment="1">
      <alignment/>
    </xf>
    <xf numFmtId="170" fontId="1" fillId="33" borderId="27" xfId="0" applyNumberFormat="1" applyFont="1" applyFill="1" applyBorder="1" applyAlignment="1">
      <alignment horizontal="right"/>
    </xf>
    <xf numFmtId="3" fontId="1" fillId="33" borderId="30" xfId="0" applyNumberFormat="1" applyFont="1" applyFill="1" applyBorder="1" applyAlignment="1">
      <alignment/>
    </xf>
    <xf numFmtId="170" fontId="1" fillId="33" borderId="31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0" fontId="2" fillId="33" borderId="32" xfId="0" applyFont="1" applyFill="1" applyBorder="1" applyAlignment="1">
      <alignment/>
    </xf>
    <xf numFmtId="37" fontId="1" fillId="33" borderId="33" xfId="0" applyNumberFormat="1" applyFont="1" applyFill="1" applyBorder="1" applyAlignment="1">
      <alignment horizontal="center"/>
    </xf>
    <xf numFmtId="10" fontId="1" fillId="33" borderId="34" xfId="0" applyNumberFormat="1" applyFont="1" applyFill="1" applyBorder="1" applyAlignment="1">
      <alignment horizontal="center"/>
    </xf>
    <xf numFmtId="10" fontId="1" fillId="33" borderId="33" xfId="0" applyNumberFormat="1" applyFont="1" applyFill="1" applyBorder="1" applyAlignment="1">
      <alignment horizontal="center"/>
    </xf>
    <xf numFmtId="170" fontId="1" fillId="33" borderId="33" xfId="0" applyNumberFormat="1" applyFont="1" applyFill="1" applyBorder="1" applyAlignment="1">
      <alignment horizontal="right"/>
    </xf>
    <xf numFmtId="170" fontId="1" fillId="33" borderId="35" xfId="0" applyNumberFormat="1" applyFont="1" applyFill="1" applyBorder="1" applyAlignment="1">
      <alignment horizontal="right"/>
    </xf>
    <xf numFmtId="10" fontId="1" fillId="33" borderId="36" xfId="0" applyNumberFormat="1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37" fontId="1" fillId="33" borderId="38" xfId="0" applyNumberFormat="1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37" fontId="1" fillId="33" borderId="27" xfId="0" applyNumberFormat="1" applyFont="1" applyFill="1" applyBorder="1" applyAlignment="1">
      <alignment horizontal="center"/>
    </xf>
    <xf numFmtId="170" fontId="1" fillId="33" borderId="25" xfId="0" applyNumberFormat="1" applyFont="1" applyFill="1" applyBorder="1" applyAlignment="1">
      <alignment horizontal="left"/>
    </xf>
    <xf numFmtId="3" fontId="1" fillId="33" borderId="25" xfId="0" applyNumberFormat="1" applyFont="1" applyFill="1" applyBorder="1" applyAlignment="1">
      <alignment horizontal="right"/>
    </xf>
    <xf numFmtId="3" fontId="1" fillId="33" borderId="3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170" fontId="1" fillId="33" borderId="0" xfId="0" applyNumberFormat="1" applyFont="1" applyFill="1" applyBorder="1" applyAlignment="1">
      <alignment/>
    </xf>
    <xf numFmtId="3" fontId="1" fillId="33" borderId="39" xfId="0" applyNumberFormat="1" applyFont="1" applyFill="1" applyBorder="1" applyAlignment="1">
      <alignment horizontal="right"/>
    </xf>
    <xf numFmtId="3" fontId="1" fillId="33" borderId="40" xfId="0" applyNumberFormat="1" applyFont="1" applyFill="1" applyBorder="1" applyAlignment="1">
      <alignment horizontal="right"/>
    </xf>
    <xf numFmtId="0" fontId="1" fillId="33" borderId="2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170" fontId="1" fillId="33" borderId="0" xfId="0" applyNumberFormat="1" applyFont="1" applyFill="1" applyBorder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170" fontId="1" fillId="33" borderId="0" xfId="0" applyNumberFormat="1" applyFont="1" applyFill="1" applyAlignment="1">
      <alignment/>
    </xf>
    <xf numFmtId="170" fontId="2" fillId="33" borderId="13" xfId="0" applyNumberFormat="1" applyFont="1" applyFill="1" applyBorder="1" applyAlignment="1">
      <alignment/>
    </xf>
    <xf numFmtId="0" fontId="1" fillId="33" borderId="41" xfId="0" applyFont="1" applyFill="1" applyBorder="1" applyAlignment="1">
      <alignment horizontal="center"/>
    </xf>
    <xf numFmtId="170" fontId="1" fillId="33" borderId="42" xfId="0" applyNumberFormat="1" applyFont="1" applyFill="1" applyBorder="1" applyAlignment="1">
      <alignment horizontal="right"/>
    </xf>
    <xf numFmtId="170" fontId="1" fillId="33" borderId="43" xfId="0" applyNumberFormat="1" applyFont="1" applyFill="1" applyBorder="1" applyAlignment="1">
      <alignment horizontal="right"/>
    </xf>
    <xf numFmtId="0" fontId="0" fillId="33" borderId="44" xfId="0" applyFill="1" applyBorder="1" applyAlignment="1">
      <alignment/>
    </xf>
    <xf numFmtId="0" fontId="1" fillId="33" borderId="45" xfId="0" applyFont="1" applyFill="1" applyBorder="1" applyAlignment="1">
      <alignment horizontal="left"/>
    </xf>
    <xf numFmtId="170" fontId="1" fillId="33" borderId="46" xfId="0" applyNumberFormat="1" applyFont="1" applyFill="1" applyBorder="1" applyAlignment="1">
      <alignment horizontal="right"/>
    </xf>
    <xf numFmtId="170" fontId="1" fillId="33" borderId="47" xfId="0" applyNumberFormat="1" applyFont="1" applyFill="1" applyBorder="1" applyAlignment="1">
      <alignment horizontal="right"/>
    </xf>
    <xf numFmtId="0" fontId="1" fillId="33" borderId="48" xfId="0" applyFont="1" applyFill="1" applyBorder="1" applyAlignment="1">
      <alignment horizontal="center"/>
    </xf>
    <xf numFmtId="3" fontId="1" fillId="33" borderId="49" xfId="0" applyNumberFormat="1" applyFont="1" applyFill="1" applyBorder="1" applyAlignment="1">
      <alignment horizontal="right"/>
    </xf>
    <xf numFmtId="170" fontId="1" fillId="33" borderId="50" xfId="0" applyNumberFormat="1" applyFont="1" applyFill="1" applyBorder="1" applyAlignment="1">
      <alignment horizontal="center"/>
    </xf>
    <xf numFmtId="170" fontId="1" fillId="33" borderId="12" xfId="0" applyNumberFormat="1" applyFont="1" applyFill="1" applyBorder="1" applyAlignment="1">
      <alignment horizontal="right"/>
    </xf>
    <xf numFmtId="3" fontId="1" fillId="33" borderId="28" xfId="0" applyNumberFormat="1" applyFont="1" applyFill="1" applyBorder="1" applyAlignment="1">
      <alignment/>
    </xf>
    <xf numFmtId="170" fontId="1" fillId="33" borderId="29" xfId="0" applyNumberFormat="1" applyFont="1" applyFill="1" applyBorder="1" applyAlignment="1">
      <alignment horizontal="right"/>
    </xf>
    <xf numFmtId="3" fontId="1" fillId="33" borderId="28" xfId="0" applyNumberFormat="1" applyFont="1" applyFill="1" applyBorder="1" applyAlignment="1">
      <alignment horizontal="right"/>
    </xf>
    <xf numFmtId="170" fontId="1" fillId="33" borderId="50" xfId="0" applyNumberFormat="1" applyFont="1" applyFill="1" applyBorder="1" applyAlignment="1">
      <alignment horizontal="right"/>
    </xf>
    <xf numFmtId="170" fontId="1" fillId="33" borderId="51" xfId="0" applyNumberFormat="1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/>
    </xf>
    <xf numFmtId="170" fontId="1" fillId="33" borderId="32" xfId="0" applyNumberFormat="1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170" fontId="1" fillId="33" borderId="52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V35" sqref="V35"/>
    </sheetView>
  </sheetViews>
  <sheetFormatPr defaultColWidth="9.140625" defaultRowHeight="10.5" customHeight="1"/>
  <cols>
    <col min="1" max="1" width="7.28125" style="68" customWidth="1"/>
    <col min="2" max="2" width="9.421875" style="68" customWidth="1"/>
    <col min="3" max="3" width="4.421875" style="68" customWidth="1"/>
    <col min="4" max="4" width="6.28125" style="68" customWidth="1"/>
    <col min="5" max="5" width="9.28125" style="68" customWidth="1"/>
    <col min="6" max="6" width="5.140625" style="68" customWidth="1"/>
    <col min="7" max="7" width="5.7109375" style="68" customWidth="1"/>
    <col min="8" max="8" width="10.7109375" style="68" customWidth="1"/>
    <col min="9" max="9" width="5.57421875" style="68" customWidth="1"/>
    <col min="10" max="10" width="6.00390625" style="68" customWidth="1"/>
    <col min="11" max="11" width="11.421875" style="68" customWidth="1"/>
    <col min="12" max="12" width="5.140625" style="68" customWidth="1"/>
    <col min="13" max="13" width="6.00390625" style="68" customWidth="1"/>
    <col min="14" max="14" width="10.8515625" style="68" customWidth="1"/>
    <col min="15" max="15" width="5.140625" style="68" customWidth="1"/>
    <col min="16" max="16" width="5.8515625" style="68" customWidth="1"/>
    <col min="17" max="17" width="10.57421875" style="68" customWidth="1"/>
    <col min="18" max="18" width="5.140625" style="68" customWidth="1"/>
    <col min="19" max="19" width="6.00390625" style="68" customWidth="1"/>
    <col min="20" max="20" width="11.421875" style="68" customWidth="1"/>
    <col min="21" max="21" width="5.7109375" style="68" customWidth="1"/>
    <col min="22" max="16384" width="9.140625" style="68" customWidth="1"/>
  </cols>
  <sheetData>
    <row r="1" spans="1:22" ht="10.5" customHeight="1">
      <c r="A1" s="1" t="s">
        <v>34</v>
      </c>
      <c r="B1" s="1" t="s">
        <v>31</v>
      </c>
      <c r="C1" s="1" t="s">
        <v>32</v>
      </c>
      <c r="D1" s="1" t="s">
        <v>32</v>
      </c>
      <c r="E1" s="2" t="s">
        <v>59</v>
      </c>
      <c r="F1" s="2"/>
      <c r="G1" s="2"/>
      <c r="H1" s="3"/>
      <c r="I1" s="3"/>
      <c r="J1" s="3"/>
      <c r="K1" s="3"/>
      <c r="L1" s="3"/>
      <c r="M1" s="3"/>
      <c r="N1" s="2"/>
      <c r="O1" s="2"/>
      <c r="P1" s="2"/>
      <c r="Q1" s="3"/>
      <c r="R1" s="3"/>
      <c r="S1" s="3"/>
      <c r="T1" s="1"/>
      <c r="U1" s="1"/>
      <c r="V1" s="4"/>
    </row>
    <row r="2" spans="1:22" ht="10.5" customHeight="1">
      <c r="A2" s="5"/>
      <c r="B2" s="27"/>
      <c r="C2" s="6"/>
      <c r="D2" s="6"/>
      <c r="E2" s="7" t="s">
        <v>55</v>
      </c>
      <c r="F2" s="7"/>
      <c r="G2" s="7"/>
      <c r="H2" s="6"/>
      <c r="I2" s="6"/>
      <c r="J2" s="80"/>
      <c r="K2" s="9"/>
      <c r="L2" s="9"/>
      <c r="M2" s="9"/>
      <c r="N2" s="8"/>
      <c r="O2" s="9"/>
      <c r="P2" s="9"/>
      <c r="Q2" s="10" t="s">
        <v>26</v>
      </c>
      <c r="R2" s="11"/>
      <c r="S2" s="54"/>
      <c r="T2" s="53" t="s">
        <v>24</v>
      </c>
      <c r="U2" s="12"/>
      <c r="V2" s="13"/>
    </row>
    <row r="3" spans="1:22" ht="10.5" customHeight="1">
      <c r="A3" s="14"/>
      <c r="B3" s="28" t="s">
        <v>56</v>
      </c>
      <c r="C3" s="24"/>
      <c r="D3" s="41"/>
      <c r="E3" s="46" t="s">
        <v>13</v>
      </c>
      <c r="F3" s="47"/>
      <c r="G3" s="48"/>
      <c r="H3" s="23" t="s">
        <v>14</v>
      </c>
      <c r="I3" s="15"/>
      <c r="J3" s="13"/>
      <c r="K3" s="85" t="s">
        <v>58</v>
      </c>
      <c r="L3" s="84"/>
      <c r="M3" s="81"/>
      <c r="N3" s="65" t="s">
        <v>57</v>
      </c>
      <c r="O3" s="15"/>
      <c r="P3" s="45"/>
      <c r="Q3" s="26" t="s">
        <v>27</v>
      </c>
      <c r="R3" s="26"/>
      <c r="S3" s="55"/>
      <c r="T3" s="23" t="s">
        <v>25</v>
      </c>
      <c r="U3" s="15"/>
      <c r="V3" s="13"/>
    </row>
    <row r="4" spans="1:22" ht="10.5" customHeight="1">
      <c r="A4" s="4"/>
      <c r="B4" s="36" t="s">
        <v>5</v>
      </c>
      <c r="C4" s="37" t="s">
        <v>9</v>
      </c>
      <c r="D4" s="42" t="s">
        <v>18</v>
      </c>
      <c r="E4" s="36" t="s">
        <v>4</v>
      </c>
      <c r="F4" s="37" t="s">
        <v>9</v>
      </c>
      <c r="G4" s="37" t="s">
        <v>18</v>
      </c>
      <c r="H4" s="44" t="s">
        <v>6</v>
      </c>
      <c r="I4" s="37" t="s">
        <v>9</v>
      </c>
      <c r="J4" s="42" t="s">
        <v>18</v>
      </c>
      <c r="K4" s="42" t="s">
        <v>54</v>
      </c>
      <c r="L4" s="37" t="s">
        <v>9</v>
      </c>
      <c r="M4" s="42" t="s">
        <v>18</v>
      </c>
      <c r="N4" s="36" t="s">
        <v>3</v>
      </c>
      <c r="O4" s="37" t="s">
        <v>9</v>
      </c>
      <c r="P4" s="37" t="s">
        <v>18</v>
      </c>
      <c r="Q4" s="63" t="s">
        <v>1</v>
      </c>
      <c r="R4" s="37" t="s">
        <v>9</v>
      </c>
      <c r="S4" s="56" t="s">
        <v>18</v>
      </c>
      <c r="T4" s="61" t="s">
        <v>0</v>
      </c>
      <c r="U4" s="60" t="s">
        <v>18</v>
      </c>
      <c r="V4" s="15"/>
    </row>
    <row r="5" spans="1:22" ht="10.5" customHeight="1">
      <c r="A5" s="13" t="s">
        <v>7</v>
      </c>
      <c r="B5" s="38" t="s">
        <v>2</v>
      </c>
      <c r="C5" s="39" t="s">
        <v>10</v>
      </c>
      <c r="D5" s="43" t="s">
        <v>9</v>
      </c>
      <c r="E5" s="38" t="s">
        <v>2</v>
      </c>
      <c r="F5" s="39" t="s">
        <v>10</v>
      </c>
      <c r="G5" s="39" t="s">
        <v>9</v>
      </c>
      <c r="H5" s="45" t="s">
        <v>2</v>
      </c>
      <c r="I5" s="39" t="s">
        <v>10</v>
      </c>
      <c r="J5" s="43" t="s">
        <v>9</v>
      </c>
      <c r="K5" s="43" t="s">
        <v>2</v>
      </c>
      <c r="L5" s="39" t="s">
        <v>10</v>
      </c>
      <c r="M5" s="43" t="s">
        <v>9</v>
      </c>
      <c r="N5" s="40" t="s">
        <v>2</v>
      </c>
      <c r="O5" s="39" t="s">
        <v>10</v>
      </c>
      <c r="P5" s="39" t="s">
        <v>9</v>
      </c>
      <c r="Q5" s="64" t="s">
        <v>2</v>
      </c>
      <c r="R5" s="39" t="s">
        <v>10</v>
      </c>
      <c r="S5" s="57" t="s">
        <v>9</v>
      </c>
      <c r="T5" s="62" t="s">
        <v>2</v>
      </c>
      <c r="U5" s="24" t="s">
        <v>9</v>
      </c>
      <c r="V5" s="15"/>
    </row>
    <row r="6" spans="1:22" ht="10.5" customHeight="1">
      <c r="A6" s="13" t="s">
        <v>8</v>
      </c>
      <c r="B6" s="38" t="s">
        <v>17</v>
      </c>
      <c r="C6" s="39" t="s">
        <v>11</v>
      </c>
      <c r="D6" s="43" t="s">
        <v>12</v>
      </c>
      <c r="E6" s="38" t="s">
        <v>17</v>
      </c>
      <c r="F6" s="39" t="s">
        <v>11</v>
      </c>
      <c r="G6" s="39" t="s">
        <v>12</v>
      </c>
      <c r="H6" s="73" t="s">
        <v>17</v>
      </c>
      <c r="I6" s="39" t="s">
        <v>11</v>
      </c>
      <c r="J6" s="43" t="s">
        <v>12</v>
      </c>
      <c r="K6" s="88" t="s">
        <v>17</v>
      </c>
      <c r="L6" s="39" t="s">
        <v>11</v>
      </c>
      <c r="M6" s="43" t="s">
        <v>12</v>
      </c>
      <c r="N6" s="38" t="s">
        <v>17</v>
      </c>
      <c r="O6" s="39" t="s">
        <v>11</v>
      </c>
      <c r="P6" s="39" t="s">
        <v>12</v>
      </c>
      <c r="Q6" s="73" t="s">
        <v>17</v>
      </c>
      <c r="R6" s="39" t="s">
        <v>11</v>
      </c>
      <c r="S6" s="57" t="s">
        <v>12</v>
      </c>
      <c r="T6" s="74" t="s">
        <v>17</v>
      </c>
      <c r="U6" s="24" t="s">
        <v>12</v>
      </c>
      <c r="V6" s="15"/>
    </row>
    <row r="7" spans="1:22" ht="10.5" customHeight="1">
      <c r="A7" s="53" t="s">
        <v>19</v>
      </c>
      <c r="B7" s="89">
        <v>445143363</v>
      </c>
      <c r="C7" s="90">
        <v>0.050096710353095195</v>
      </c>
      <c r="D7" s="91">
        <v>0.07924399347576551</v>
      </c>
      <c r="E7" s="92">
        <v>643784519</v>
      </c>
      <c r="F7" s="90">
        <v>0.07245190933723909</v>
      </c>
      <c r="G7" s="93">
        <v>0.08619049174401054</v>
      </c>
      <c r="H7" s="94">
        <v>5621970976</v>
      </c>
      <c r="I7" s="95">
        <v>0.632700102951282</v>
      </c>
      <c r="J7" s="93">
        <v>0.06206445087251871</v>
      </c>
      <c r="K7" s="94">
        <f aca="true" t="shared" si="0" ref="K7:K20">B7+E7+H7</f>
        <v>6710898858</v>
      </c>
      <c r="L7" s="96">
        <f>K7/T7</f>
        <v>0.7552487226416162</v>
      </c>
      <c r="M7" s="91">
        <v>0.06545970662255489</v>
      </c>
      <c r="N7" s="92">
        <v>1104543056</v>
      </c>
      <c r="O7" s="95">
        <v>0.12430596106395189</v>
      </c>
      <c r="P7" s="93">
        <v>0.04115529266883945</v>
      </c>
      <c r="Q7" s="97">
        <v>1070238600</v>
      </c>
      <c r="R7" s="95">
        <v>0.12044531629443188</v>
      </c>
      <c r="S7" s="98">
        <v>0.11827965114657245</v>
      </c>
      <c r="T7" s="99">
        <v>8885680514</v>
      </c>
      <c r="U7" s="100">
        <v>0.06843771907969258</v>
      </c>
      <c r="V7" s="76"/>
    </row>
    <row r="8" spans="1:22" ht="10.5" customHeight="1">
      <c r="A8" s="23" t="s">
        <v>20</v>
      </c>
      <c r="B8" s="71">
        <v>393555815</v>
      </c>
      <c r="C8" s="17">
        <v>0.04563289919098119</v>
      </c>
      <c r="D8" s="20">
        <v>-0.1158897386503323</v>
      </c>
      <c r="E8" s="49">
        <v>666738025</v>
      </c>
      <c r="F8" s="17">
        <v>0.0773084475492222</v>
      </c>
      <c r="G8" s="50">
        <v>0.03565401981963471</v>
      </c>
      <c r="H8" s="66">
        <v>5762522176</v>
      </c>
      <c r="I8" s="19">
        <v>0.6681659462793138</v>
      </c>
      <c r="J8" s="50">
        <v>0.025000342513329974</v>
      </c>
      <c r="K8" s="66">
        <f t="shared" si="0"/>
        <v>6822816016</v>
      </c>
      <c r="L8" s="82">
        <f aca="true" t="shared" si="1" ref="L8:L20">K8/T8</f>
        <v>0.7911072930195172</v>
      </c>
      <c r="M8" s="20">
        <f aca="true" t="shared" si="2" ref="M8:M20">(K8-K7)/K7</f>
        <v>0.01667692515833175</v>
      </c>
      <c r="N8" s="49">
        <v>938690138</v>
      </c>
      <c r="O8" s="19">
        <v>0.1088413658401216</v>
      </c>
      <c r="P8" s="50">
        <v>-0.15015523125066843</v>
      </c>
      <c r="Q8" s="22">
        <v>862881558</v>
      </c>
      <c r="R8" s="19">
        <v>0.10005134125631147</v>
      </c>
      <c r="S8" s="58">
        <v>-0.19374842394957537</v>
      </c>
      <c r="T8" s="18">
        <v>8624387711</v>
      </c>
      <c r="U8" s="16">
        <v>-0.029406054222669297</v>
      </c>
      <c r="V8" s="76"/>
    </row>
    <row r="9" spans="1:22" ht="10.5" customHeight="1">
      <c r="A9" s="23" t="s">
        <v>21</v>
      </c>
      <c r="B9" s="71">
        <v>256463211</v>
      </c>
      <c r="C9" s="17">
        <v>0.030052213005153046</v>
      </c>
      <c r="D9" s="20">
        <v>-0.34834348464651704</v>
      </c>
      <c r="E9" s="49">
        <v>634478675</v>
      </c>
      <c r="F9" s="17">
        <v>0.07434784979092877</v>
      </c>
      <c r="G9" s="50">
        <v>-0.048383846114071566</v>
      </c>
      <c r="H9" s="66">
        <v>5970051356</v>
      </c>
      <c r="I9" s="19">
        <v>0.6995672178580606</v>
      </c>
      <c r="J9" s="50">
        <v>0.0360136019717766</v>
      </c>
      <c r="K9" s="66">
        <f t="shared" si="0"/>
        <v>6860993242</v>
      </c>
      <c r="L9" s="82">
        <f t="shared" si="1"/>
        <v>0.8039672806541425</v>
      </c>
      <c r="M9" s="20">
        <f t="shared" si="2"/>
        <v>0.005595523301591546</v>
      </c>
      <c r="N9" s="49">
        <v>871328434</v>
      </c>
      <c r="O9" s="19">
        <v>0.10210176966089081</v>
      </c>
      <c r="P9" s="50">
        <v>-0.07176138458588983</v>
      </c>
      <c r="Q9" s="22">
        <v>801599302</v>
      </c>
      <c r="R9" s="19">
        <v>0.09393094968496672</v>
      </c>
      <c r="S9" s="58">
        <v>-0.07102047254554952</v>
      </c>
      <c r="T9" s="18">
        <v>8533920978</v>
      </c>
      <c r="U9" s="16">
        <v>-0.010489641239645795</v>
      </c>
      <c r="V9" s="76"/>
    </row>
    <row r="10" spans="1:22" ht="10.5" customHeight="1">
      <c r="A10" s="23" t="s">
        <v>28</v>
      </c>
      <c r="B10" s="71">
        <v>214187782.77</v>
      </c>
      <c r="C10" s="17">
        <v>0.024</v>
      </c>
      <c r="D10" s="20">
        <v>-0.165</v>
      </c>
      <c r="E10" s="49">
        <v>666744804.67</v>
      </c>
      <c r="F10" s="17">
        <v>0.074</v>
      </c>
      <c r="G10" s="50">
        <v>0.051</v>
      </c>
      <c r="H10" s="66">
        <v>6307899116.63</v>
      </c>
      <c r="I10" s="19">
        <v>0.702</v>
      </c>
      <c r="J10" s="50">
        <v>0.057</v>
      </c>
      <c r="K10" s="66">
        <f t="shared" si="0"/>
        <v>7188831704.07</v>
      </c>
      <c r="L10" s="82">
        <f t="shared" si="1"/>
        <v>0.8000955485567567</v>
      </c>
      <c r="M10" s="20">
        <f t="shared" si="2"/>
        <v>0.04778294490411621</v>
      </c>
      <c r="N10" s="49">
        <v>875048942.15</v>
      </c>
      <c r="O10" s="19">
        <v>0.097</v>
      </c>
      <c r="P10" s="50">
        <v>0.004</v>
      </c>
      <c r="Q10" s="22">
        <v>921085858.14</v>
      </c>
      <c r="R10" s="19">
        <v>0.103</v>
      </c>
      <c r="S10" s="58">
        <v>0.149</v>
      </c>
      <c r="T10" s="18">
        <v>8984966504.36</v>
      </c>
      <c r="U10" s="16">
        <v>0.053</v>
      </c>
      <c r="V10" s="76"/>
    </row>
    <row r="11" spans="1:22" ht="10.5" customHeight="1">
      <c r="A11" s="23" t="s">
        <v>33</v>
      </c>
      <c r="B11" s="71">
        <v>223142639.21</v>
      </c>
      <c r="C11" s="17">
        <v>0.022418405817409122</v>
      </c>
      <c r="D11" s="20">
        <v>0.04180843708352842</v>
      </c>
      <c r="E11" s="49">
        <v>723036383.69</v>
      </c>
      <c r="F11" s="17">
        <v>0.07264108342404126</v>
      </c>
      <c r="G11" s="50">
        <v>0.08442747303874557</v>
      </c>
      <c r="H11" s="66">
        <v>6666346488.55</v>
      </c>
      <c r="I11" s="19">
        <v>0.6697458694083454</v>
      </c>
      <c r="J11" s="50">
        <v>0.056825159263406366</v>
      </c>
      <c r="K11" s="66">
        <f t="shared" si="0"/>
        <v>7612525511.450001</v>
      </c>
      <c r="L11" s="82">
        <f t="shared" si="1"/>
        <v>0.7648053586497958</v>
      </c>
      <c r="M11" s="20">
        <f t="shared" si="2"/>
        <v>0.05893778360955707</v>
      </c>
      <c r="N11" s="49">
        <v>1036789406.43</v>
      </c>
      <c r="O11" s="19">
        <v>0.10416281595855945</v>
      </c>
      <c r="P11" s="50">
        <v>0.1848359063009696</v>
      </c>
      <c r="Q11" s="22">
        <v>1304231334.58</v>
      </c>
      <c r="R11" s="19">
        <v>0.13103182539164487</v>
      </c>
      <c r="S11" s="58">
        <v>0.4159715112917996</v>
      </c>
      <c r="T11" s="18">
        <v>9953546252.46</v>
      </c>
      <c r="U11" s="16">
        <v>0.10780003994783845</v>
      </c>
      <c r="V11" s="76"/>
    </row>
    <row r="12" spans="1:22" ht="10.5" customHeight="1">
      <c r="A12" s="23" t="s">
        <v>38</v>
      </c>
      <c r="B12" s="71">
        <v>210370359.42</v>
      </c>
      <c r="C12" s="17">
        <v>0.01901866309591411</v>
      </c>
      <c r="D12" s="20">
        <v>-0.057238185562464385</v>
      </c>
      <c r="E12" s="49">
        <v>806143703.25</v>
      </c>
      <c r="F12" s="17">
        <v>0.07287992253887225</v>
      </c>
      <c r="G12" s="50">
        <v>0.11494209895201067</v>
      </c>
      <c r="H12" s="66">
        <v>7208345114.13</v>
      </c>
      <c r="I12" s="19">
        <v>0.651674920281966</v>
      </c>
      <c r="J12" s="50">
        <v>0.08130369858676371</v>
      </c>
      <c r="K12" s="66">
        <f t="shared" si="0"/>
        <v>8224859176.8</v>
      </c>
      <c r="L12" s="82">
        <f t="shared" si="1"/>
        <v>0.7435735059167524</v>
      </c>
      <c r="M12" s="20">
        <f t="shared" si="2"/>
        <v>0.08043765034731093</v>
      </c>
      <c r="N12" s="49">
        <v>1270892025.41</v>
      </c>
      <c r="O12" s="19">
        <v>0.11489578346111241</v>
      </c>
      <c r="P12" s="50">
        <v>0.2257957281663312</v>
      </c>
      <c r="Q12" s="22">
        <v>1565507854.7</v>
      </c>
      <c r="R12" s="19">
        <v>0.14153071062213507</v>
      </c>
      <c r="S12" s="58">
        <v>0.20032989025228312</v>
      </c>
      <c r="T12" s="18">
        <v>11061259056.910002</v>
      </c>
      <c r="U12" s="16">
        <v>0.11128825610030532</v>
      </c>
      <c r="V12" s="76"/>
    </row>
    <row r="13" spans="1:22" ht="10.5" customHeight="1">
      <c r="A13" s="23" t="s">
        <v>39</v>
      </c>
      <c r="B13" s="71">
        <v>214168684.06</v>
      </c>
      <c r="C13" s="17">
        <v>0.017490488573649182</v>
      </c>
      <c r="D13" s="20">
        <v>0.01805541736237062</v>
      </c>
      <c r="E13" s="49">
        <v>869063049.04</v>
      </c>
      <c r="F13" s="17">
        <v>0.07097366916984192</v>
      </c>
      <c r="G13" s="50">
        <v>0.07804978881102483</v>
      </c>
      <c r="H13" s="66">
        <v>7778483800.13</v>
      </c>
      <c r="I13" s="19">
        <v>0.6352445158993196</v>
      </c>
      <c r="J13" s="50">
        <v>0.07909425491884374</v>
      </c>
      <c r="K13" s="66">
        <f t="shared" si="0"/>
        <v>8861715533.23</v>
      </c>
      <c r="L13" s="82">
        <f t="shared" si="1"/>
        <v>0.7237086736428107</v>
      </c>
      <c r="M13" s="20">
        <f t="shared" si="2"/>
        <v>0.07743066996531574</v>
      </c>
      <c r="N13" s="49">
        <v>1412771163.73</v>
      </c>
      <c r="O13" s="19">
        <v>0.11537661542281329</v>
      </c>
      <c r="P13" s="50">
        <v>0.11163744478940181</v>
      </c>
      <c r="Q13" s="22">
        <v>1970379028.67</v>
      </c>
      <c r="R13" s="19">
        <v>0.16091471093437604</v>
      </c>
      <c r="S13" s="58">
        <v>0.2586197014307449</v>
      </c>
      <c r="T13" s="18">
        <v>12244865725.63</v>
      </c>
      <c r="U13" s="16">
        <v>0.10700469653864537</v>
      </c>
      <c r="V13" s="76"/>
    </row>
    <row r="14" spans="1:22" ht="10.5" customHeight="1">
      <c r="A14" s="23" t="s">
        <v>42</v>
      </c>
      <c r="B14" s="71">
        <v>195396534.41</v>
      </c>
      <c r="C14" s="17">
        <v>0.01518759555823935</v>
      </c>
      <c r="D14" s="20">
        <v>-0.08765123497112647</v>
      </c>
      <c r="E14" s="49">
        <v>905978433.62</v>
      </c>
      <c r="F14" s="17">
        <v>0.07041902803371095</v>
      </c>
      <c r="G14" s="50">
        <v>0.042477222591362246</v>
      </c>
      <c r="H14" s="66">
        <v>8199026461.86</v>
      </c>
      <c r="I14" s="19">
        <v>0.6372861128270807</v>
      </c>
      <c r="J14" s="50">
        <v>0.05406486309362386</v>
      </c>
      <c r="K14" s="66">
        <f t="shared" si="0"/>
        <v>9300401429.89</v>
      </c>
      <c r="L14" s="82">
        <f t="shared" si="1"/>
        <v>0.7228927364190311</v>
      </c>
      <c r="M14" s="20">
        <f t="shared" si="2"/>
        <v>0.04950349568489292</v>
      </c>
      <c r="N14" s="49">
        <v>1511189973.34</v>
      </c>
      <c r="O14" s="19">
        <v>0.11746033365461686</v>
      </c>
      <c r="P14" s="50">
        <v>0.0696636597183612</v>
      </c>
      <c r="Q14" s="22">
        <v>2053943082.51</v>
      </c>
      <c r="R14" s="19">
        <v>0.1596469299263521</v>
      </c>
      <c r="S14" s="58">
        <v>0.04241014171593442</v>
      </c>
      <c r="T14" s="18">
        <v>12865534485.74</v>
      </c>
      <c r="U14" s="16">
        <v>0.05068808217397314</v>
      </c>
      <c r="V14" s="76"/>
    </row>
    <row r="15" spans="1:22" ht="10.5" customHeight="1">
      <c r="A15" s="23" t="s">
        <v>43</v>
      </c>
      <c r="B15" s="71">
        <v>167302324.85</v>
      </c>
      <c r="C15" s="17">
        <v>0.014315217115328837</v>
      </c>
      <c r="D15" s="20">
        <v>-0.14378049050271283</v>
      </c>
      <c r="E15" s="49">
        <v>824378045.83</v>
      </c>
      <c r="F15" s="17">
        <v>0.07053787639680224</v>
      </c>
      <c r="G15" s="50">
        <v>-0.09006879718311937</v>
      </c>
      <c r="H15" s="66">
        <v>8123792130.79</v>
      </c>
      <c r="I15" s="19">
        <v>0.6951119672504583</v>
      </c>
      <c r="J15" s="50">
        <v>-0.009176007837024632</v>
      </c>
      <c r="K15" s="66">
        <f t="shared" si="0"/>
        <v>9115472501.47</v>
      </c>
      <c r="L15" s="82">
        <f t="shared" si="1"/>
        <v>0.7799650607625893</v>
      </c>
      <c r="M15" s="20">
        <f t="shared" si="2"/>
        <v>-0.01988397273107676</v>
      </c>
      <c r="N15" s="49">
        <v>1155878096.42</v>
      </c>
      <c r="O15" s="19">
        <v>0.09890266572171487</v>
      </c>
      <c r="P15" s="50">
        <v>-0.2351205891968017</v>
      </c>
      <c r="Q15" s="22">
        <v>1415676116.56</v>
      </c>
      <c r="R15" s="19">
        <v>0.1211322735156957</v>
      </c>
      <c r="S15" s="58">
        <v>-0.3107520219937217</v>
      </c>
      <c r="T15" s="18">
        <v>11687026714.45</v>
      </c>
      <c r="U15" s="16">
        <v>-0.09160192859427974</v>
      </c>
      <c r="V15" s="76"/>
    </row>
    <row r="16" spans="1:22" ht="10.5" customHeight="1">
      <c r="A16" s="23" t="s">
        <v>47</v>
      </c>
      <c r="B16" s="71">
        <v>144951084.08</v>
      </c>
      <c r="C16" s="17">
        <v>0.012873281170691642</v>
      </c>
      <c r="D16" s="20">
        <v>-0.13359790899522567</v>
      </c>
      <c r="E16" s="49">
        <v>789600949.45</v>
      </c>
      <c r="F16" s="17">
        <v>0.07012541575270244</v>
      </c>
      <c r="G16" s="50">
        <v>-0.04218585945600447</v>
      </c>
      <c r="H16" s="66">
        <v>8202692983.81</v>
      </c>
      <c r="I16" s="19">
        <v>0.7284910893054544</v>
      </c>
      <c r="J16" s="50">
        <v>0.009712318059069752</v>
      </c>
      <c r="K16" s="66">
        <f t="shared" si="0"/>
        <v>9137245017.34</v>
      </c>
      <c r="L16" s="82">
        <f t="shared" si="1"/>
        <v>0.8114897862288485</v>
      </c>
      <c r="M16" s="20">
        <f t="shared" si="2"/>
        <v>0.002388523015838149</v>
      </c>
      <c r="N16" s="49">
        <v>918391730.01</v>
      </c>
      <c r="O16" s="19">
        <v>0.08156348081351068</v>
      </c>
      <c r="P16" s="50">
        <v>-0.20545969955270005</v>
      </c>
      <c r="Q16" s="22">
        <v>1204203083.54</v>
      </c>
      <c r="R16" s="19">
        <v>0.10694673295764077</v>
      </c>
      <c r="S16" s="58">
        <v>-0.14937953006784177</v>
      </c>
      <c r="T16" s="18">
        <v>11259839830.890001</v>
      </c>
      <c r="U16" s="16">
        <v>-0.03655222957878754</v>
      </c>
      <c r="V16" s="76"/>
    </row>
    <row r="17" spans="1:22" ht="10.5" customHeight="1">
      <c r="A17" s="23" t="s">
        <v>48</v>
      </c>
      <c r="B17" s="71">
        <v>142887277.11</v>
      </c>
      <c r="C17" s="17">
        <v>0.012005284673665208</v>
      </c>
      <c r="D17" s="20">
        <v>-0.014237954707954872</v>
      </c>
      <c r="E17" s="49">
        <v>807908606.23</v>
      </c>
      <c r="F17" s="17">
        <v>0.06787989108805292</v>
      </c>
      <c r="G17" s="50">
        <v>0.023185960949961178</v>
      </c>
      <c r="H17" s="66">
        <v>8512575363.21</v>
      </c>
      <c r="I17" s="19">
        <v>0.7152203653701849</v>
      </c>
      <c r="J17" s="50">
        <v>0.03777812725791731</v>
      </c>
      <c r="K17" s="66">
        <f t="shared" si="0"/>
        <v>9463371246.55</v>
      </c>
      <c r="L17" s="82">
        <f t="shared" si="1"/>
        <v>0.7951055411319029</v>
      </c>
      <c r="M17" s="20">
        <f t="shared" si="2"/>
        <v>0.03569196498409536</v>
      </c>
      <c r="N17" s="49">
        <v>979522029.78</v>
      </c>
      <c r="O17" s="19">
        <v>0.082298725607196</v>
      </c>
      <c r="P17" s="50">
        <v>0.06656233693364634</v>
      </c>
      <c r="Q17" s="22">
        <v>1459138286.7729998</v>
      </c>
      <c r="R17" s="19">
        <v>0.12259573326090098</v>
      </c>
      <c r="S17" s="58">
        <v>0.21170449296938013</v>
      </c>
      <c r="T17" s="18">
        <v>11902031563.103</v>
      </c>
      <c r="U17" s="16">
        <v>0.05703382480195006</v>
      </c>
      <c r="V17" s="76"/>
    </row>
    <row r="18" spans="1:22" ht="10.5" customHeight="1">
      <c r="A18" s="23" t="s">
        <v>49</v>
      </c>
      <c r="B18" s="71">
        <v>145428855.52</v>
      </c>
      <c r="C18" s="17">
        <f>B18/T18</f>
        <v>0.011744640163000995</v>
      </c>
      <c r="D18" s="20">
        <f>(B18-B17)/B17</f>
        <v>0.017787296821699484</v>
      </c>
      <c r="E18" s="49">
        <v>841792322.64</v>
      </c>
      <c r="F18" s="17">
        <f>E18/T18</f>
        <v>0.06798202382899173</v>
      </c>
      <c r="G18" s="50">
        <f>(E18-E17)/E17</f>
        <v>0.04194003647035511</v>
      </c>
      <c r="H18" s="66">
        <v>8862664860.36</v>
      </c>
      <c r="I18" s="19">
        <f>H18/T18</f>
        <v>0.7157369787310671</v>
      </c>
      <c r="J18" s="50">
        <f>(H18-H17)/H17</f>
        <v>0.04112615538924117</v>
      </c>
      <c r="K18" s="66">
        <f t="shared" si="0"/>
        <v>9849886038.52</v>
      </c>
      <c r="L18" s="82">
        <f t="shared" si="1"/>
        <v>0.7954636427230598</v>
      </c>
      <c r="M18" s="20">
        <f t="shared" si="2"/>
        <v>0.0408432451713136</v>
      </c>
      <c r="N18" s="49">
        <v>1018804362.71</v>
      </c>
      <c r="O18" s="19">
        <f>N18/T18</f>
        <v>0.08227727979939273</v>
      </c>
      <c r="P18" s="50">
        <f>(N18-N17)/N17</f>
        <v>0.040103572697413305</v>
      </c>
      <c r="Q18" s="22">
        <v>1513881861.66</v>
      </c>
      <c r="R18" s="19">
        <f>Q18/T18</f>
        <v>0.12225907747754758</v>
      </c>
      <c r="S18" s="58">
        <f>(Q18-Q17)/Q17</f>
        <v>0.03751774275491741</v>
      </c>
      <c r="T18" s="18">
        <f>Q18+N18+H18+E18+B18</f>
        <v>12382572262.89</v>
      </c>
      <c r="U18" s="16">
        <f>(T18-T17)/T17</f>
        <v>0.04037467866214565</v>
      </c>
      <c r="V18" s="76"/>
    </row>
    <row r="19" spans="1:22" ht="10.5" customHeight="1">
      <c r="A19" s="23" t="s">
        <v>50</v>
      </c>
      <c r="B19" s="71">
        <v>150954005.38</v>
      </c>
      <c r="C19" s="17">
        <f>B19/T19</f>
        <v>0.01146189612717778</v>
      </c>
      <c r="D19" s="20">
        <f>(B19-B18)/B18</f>
        <v>0.037992115390333536</v>
      </c>
      <c r="E19" s="49">
        <v>887120840.79</v>
      </c>
      <c r="F19" s="17">
        <f>E19/T19</f>
        <v>0.06735884154774983</v>
      </c>
      <c r="G19" s="50">
        <f>(E19-E18)/E18</f>
        <v>0.05384762598908273</v>
      </c>
      <c r="H19" s="66">
        <v>9278892525.77</v>
      </c>
      <c r="I19" s="19">
        <f>H19/T19</f>
        <v>0.7045437584640128</v>
      </c>
      <c r="J19" s="50">
        <f>(H19-H18)/H18</f>
        <v>0.04696416619245746</v>
      </c>
      <c r="K19" s="66">
        <f t="shared" si="0"/>
        <v>10316967371.94</v>
      </c>
      <c r="L19" s="82">
        <f t="shared" si="1"/>
        <v>0.7833644961389405</v>
      </c>
      <c r="M19" s="20">
        <f t="shared" si="2"/>
        <v>0.04741997334724307</v>
      </c>
      <c r="N19" s="49">
        <v>1109258206.79</v>
      </c>
      <c r="O19" s="19">
        <f>N19/T19</f>
        <v>0.08422567067657936</v>
      </c>
      <c r="P19" s="50">
        <f>(N19-N18)/N18</f>
        <v>0.0887843116802076</v>
      </c>
      <c r="Q19" s="22">
        <v>1743847130.45</v>
      </c>
      <c r="R19" s="19">
        <f>Q19/T19</f>
        <v>0.1324098331844803</v>
      </c>
      <c r="S19" s="58">
        <f>(Q19-Q18)/Q18</f>
        <v>0.15190436890355413</v>
      </c>
      <c r="T19" s="18">
        <f>Q19+N19+H19+E19+B19</f>
        <v>13170072709.179998</v>
      </c>
      <c r="U19" s="16">
        <f>(T19-T18)/T18</f>
        <v>0.06359748439749484</v>
      </c>
      <c r="V19" s="76"/>
    </row>
    <row r="20" spans="1:22" ht="10.5" customHeight="1">
      <c r="A20" s="23" t="s">
        <v>51</v>
      </c>
      <c r="B20" s="71">
        <v>146148579.74</v>
      </c>
      <c r="C20" s="17">
        <f>B20/T20</f>
        <v>0.011769125252878218</v>
      </c>
      <c r="D20" s="20">
        <f>(B20-B19)/B19</f>
        <v>-0.03183370741242127</v>
      </c>
      <c r="E20" s="49">
        <v>809837577.11</v>
      </c>
      <c r="F20" s="17">
        <f>E20/T20</f>
        <v>0.0652150017225683</v>
      </c>
      <c r="G20" s="50">
        <f>(E20-E19)/E19</f>
        <v>-0.08711695197147838</v>
      </c>
      <c r="H20" s="66">
        <v>8811629448.14</v>
      </c>
      <c r="I20" s="19">
        <f>H20/T20</f>
        <v>0.7095872627814961</v>
      </c>
      <c r="J20" s="50">
        <f>(H20-H19)/H19</f>
        <v>-0.05035763441944012</v>
      </c>
      <c r="K20" s="66">
        <f t="shared" si="0"/>
        <v>9767615604.99</v>
      </c>
      <c r="L20" s="82">
        <f t="shared" si="1"/>
        <v>0.7865713897569426</v>
      </c>
      <c r="M20" s="87">
        <f t="shared" si="2"/>
        <v>-0.05324740760973259</v>
      </c>
      <c r="N20" s="49">
        <v>1068097836.46</v>
      </c>
      <c r="O20" s="19">
        <f>N20/T20</f>
        <v>0.0860123118677525</v>
      </c>
      <c r="P20" s="50">
        <f>(N20-N19)/N19</f>
        <v>-0.03710621213171897</v>
      </c>
      <c r="Q20" s="22">
        <v>1582251071.61</v>
      </c>
      <c r="R20" s="19">
        <f>Q20/T20</f>
        <v>0.12741629837530483</v>
      </c>
      <c r="S20" s="58">
        <f>(Q20-Q19)/Q19</f>
        <v>-0.09266641325280632</v>
      </c>
      <c r="T20" s="18">
        <f>Q20+N20+H20+E20+B20</f>
        <v>12417964513.06</v>
      </c>
      <c r="U20" s="16">
        <f>(T20-T19)/T19</f>
        <v>-0.05710736855657246</v>
      </c>
      <c r="V20" s="76"/>
    </row>
    <row r="21" spans="1:22" ht="10.5" customHeight="1">
      <c r="A21" s="29" t="s">
        <v>60</v>
      </c>
      <c r="B21" s="72">
        <v>154215263.06</v>
      </c>
      <c r="C21" s="31">
        <f>B21/T21</f>
        <v>0.012535512591800297</v>
      </c>
      <c r="D21" s="34">
        <f>(B21-B20)/B20</f>
        <v>0.055195085264261305</v>
      </c>
      <c r="E21" s="51">
        <v>800972579.41</v>
      </c>
      <c r="F21" s="31">
        <f>E21/T21</f>
        <v>0.06510770500695742</v>
      </c>
      <c r="G21" s="52">
        <f>(E21-E20)/E20</f>
        <v>-0.010946636647358137</v>
      </c>
      <c r="H21" s="67">
        <v>8272084744.64</v>
      </c>
      <c r="I21" s="33">
        <f>H21/T21</f>
        <v>0.6724031099083213</v>
      </c>
      <c r="J21" s="52">
        <f>(H21-H20)/H20</f>
        <v>-0.06123097965880632</v>
      </c>
      <c r="K21" s="67">
        <f>B21+E21+H21</f>
        <v>9227272587.11</v>
      </c>
      <c r="L21" s="83">
        <f>K21/T21</f>
        <v>0.750046327507079</v>
      </c>
      <c r="M21" s="86">
        <f>(K21-K20)/K20</f>
        <v>-0.05531984874629517</v>
      </c>
      <c r="N21" s="51">
        <v>1176558808.1</v>
      </c>
      <c r="O21" s="33">
        <f>N21/T21</f>
        <v>0.09563753587861692</v>
      </c>
      <c r="P21" s="52">
        <f>(N21-N20)/N20</f>
        <v>0.10154591455729599</v>
      </c>
      <c r="Q21" s="30">
        <v>1898438809.5900002</v>
      </c>
      <c r="R21" s="33">
        <f>Q21/T21</f>
        <v>0.15431613661430416</v>
      </c>
      <c r="S21" s="59">
        <f>(Q21-Q20)/Q20</f>
        <v>0.19983411207822244</v>
      </c>
      <c r="T21" s="32">
        <f>Q21+N21+H21+E21+B21</f>
        <v>12302270204.8</v>
      </c>
      <c r="U21" s="35">
        <f>(T21-T20)/T20</f>
        <v>-0.009316688587596163</v>
      </c>
      <c r="V21" s="76"/>
    </row>
    <row r="22" spans="1:22" ht="10.5" customHeight="1">
      <c r="A22" s="23" t="s">
        <v>16</v>
      </c>
      <c r="B22" s="21"/>
      <c r="C22" s="24"/>
      <c r="D22" s="24"/>
      <c r="E22" s="21"/>
      <c r="F22" s="24"/>
      <c r="G22" s="24"/>
      <c r="H22" s="21"/>
      <c r="I22" s="24"/>
      <c r="J22" s="24"/>
      <c r="K22" s="24"/>
      <c r="L22" s="24"/>
      <c r="M22" s="24"/>
      <c r="N22" s="21"/>
      <c r="O22" s="24"/>
      <c r="P22" s="24"/>
      <c r="Q22" s="21"/>
      <c r="R22" s="24"/>
      <c r="S22" s="24"/>
      <c r="T22" s="21"/>
      <c r="U22" s="25"/>
      <c r="V22" s="13"/>
    </row>
    <row r="23" spans="1:22" ht="10.5" customHeight="1">
      <c r="A23" s="23"/>
      <c r="B23" s="21"/>
      <c r="C23" s="24"/>
      <c r="D23" s="24"/>
      <c r="E23" s="21"/>
      <c r="F23" s="24"/>
      <c r="G23" s="24"/>
      <c r="H23" s="21"/>
      <c r="I23" s="24"/>
      <c r="J23" s="24"/>
      <c r="K23" s="24"/>
      <c r="L23" s="24"/>
      <c r="M23" s="24"/>
      <c r="N23" s="21"/>
      <c r="O23" s="24"/>
      <c r="P23" s="24"/>
      <c r="Q23" s="21"/>
      <c r="R23" s="24"/>
      <c r="S23" s="24"/>
      <c r="T23" s="21"/>
      <c r="U23" s="25"/>
      <c r="V23" s="75"/>
    </row>
    <row r="24" spans="1:22" ht="10.5" customHeight="1">
      <c r="A24" s="77" t="s">
        <v>63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  <c r="O24" s="79"/>
      <c r="P24" s="79"/>
      <c r="Q24" s="79"/>
      <c r="R24" s="78"/>
      <c r="S24" s="78"/>
      <c r="T24" s="78"/>
      <c r="U24" s="78"/>
      <c r="V24" s="78"/>
    </row>
    <row r="25" spans="1:22" ht="10.5" customHeight="1">
      <c r="A25" s="77" t="s">
        <v>53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79"/>
      <c r="P25" s="79"/>
      <c r="Q25" s="79"/>
      <c r="R25" s="78"/>
      <c r="S25" s="78"/>
      <c r="T25" s="78"/>
      <c r="U25" s="78"/>
      <c r="V25" s="78"/>
    </row>
    <row r="26" spans="1:22" ht="10.5" customHeight="1">
      <c r="A26" s="77" t="s">
        <v>52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9"/>
      <c r="O26" s="79"/>
      <c r="P26" s="79"/>
      <c r="Q26" s="79"/>
      <c r="R26" s="78"/>
      <c r="S26" s="78"/>
      <c r="T26" s="78"/>
      <c r="U26" s="78"/>
      <c r="V26" s="78"/>
    </row>
    <row r="27" spans="1:22" ht="10.5" customHeight="1">
      <c r="A27" s="77" t="s">
        <v>61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79"/>
      <c r="P27" s="79"/>
      <c r="Q27" s="79"/>
      <c r="R27" s="78"/>
      <c r="S27" s="78"/>
      <c r="T27" s="78"/>
      <c r="U27" s="78"/>
      <c r="V27" s="78"/>
    </row>
    <row r="28" spans="1:22" ht="10.5" customHeight="1">
      <c r="A28" s="77" t="s">
        <v>62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79"/>
      <c r="P28" s="79"/>
      <c r="Q28" s="79"/>
      <c r="R28" s="78"/>
      <c r="S28" s="78"/>
      <c r="T28" s="78"/>
      <c r="U28" s="78"/>
      <c r="V28" s="78"/>
    </row>
    <row r="29" spans="1:22" ht="10.5" customHeight="1">
      <c r="A29" s="23"/>
      <c r="B29" s="21"/>
      <c r="C29" s="24"/>
      <c r="D29" s="24"/>
      <c r="E29" s="21"/>
      <c r="F29" s="24"/>
      <c r="G29" s="24"/>
      <c r="H29" s="21"/>
      <c r="I29" s="24"/>
      <c r="J29" s="24"/>
      <c r="K29" s="24"/>
      <c r="L29" s="24"/>
      <c r="M29" s="24"/>
      <c r="N29" s="21"/>
      <c r="O29" s="24"/>
      <c r="P29" s="24"/>
      <c r="Q29" s="21"/>
      <c r="R29" s="24"/>
      <c r="S29" s="24"/>
      <c r="T29" s="21"/>
      <c r="U29" s="25"/>
      <c r="V29" s="75"/>
    </row>
    <row r="30" spans="1:22" ht="10.5" customHeight="1">
      <c r="A30" s="26" t="s">
        <v>44</v>
      </c>
      <c r="B30" s="26"/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ht="10.5" customHeight="1">
      <c r="A31" s="26" t="s">
        <v>22</v>
      </c>
      <c r="B31" s="26"/>
      <c r="C31" s="25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0.5" customHeight="1">
      <c r="A32" s="26" t="s">
        <v>23</v>
      </c>
      <c r="B32" s="26"/>
      <c r="C32" s="25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ht="10.5" customHeight="1">
      <c r="A33" s="26" t="s">
        <v>15</v>
      </c>
      <c r="B33" s="26"/>
      <c r="C33" s="25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10.5" customHeight="1">
      <c r="A34" s="26"/>
      <c r="B34" s="26"/>
      <c r="C34" s="25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ht="10.5" customHeight="1">
      <c r="A35" s="26" t="s">
        <v>45</v>
      </c>
      <c r="B35" s="26"/>
      <c r="C35" s="25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ht="10.5" customHeight="1">
      <c r="A36" s="26" t="s">
        <v>46</v>
      </c>
      <c r="B36" s="26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10.5" customHeight="1">
      <c r="A37" s="26" t="s">
        <v>29</v>
      </c>
      <c r="B37" s="26"/>
      <c r="C37" s="25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10.5" customHeight="1">
      <c r="A38" s="26" t="s">
        <v>30</v>
      </c>
      <c r="B38" s="26"/>
      <c r="C38" s="25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ht="10.5" customHeight="1">
      <c r="A39" s="26"/>
    </row>
    <row r="40" spans="1:19" ht="10.5" customHeight="1">
      <c r="A40" s="69" t="s">
        <v>35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ht="10.5" customHeight="1">
      <c r="A41" s="26" t="s">
        <v>36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ht="10.5" customHeight="1">
      <c r="A42" s="26" t="s">
        <v>37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4" spans="1:19" ht="11.25" customHeight="1">
      <c r="A44" s="69" t="s">
        <v>40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ht="10.5" customHeight="1">
      <c r="A45" s="23" t="s">
        <v>41</v>
      </c>
      <c r="B45" s="26"/>
      <c r="C45" s="26"/>
      <c r="D45" s="13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70"/>
    </row>
  </sheetData>
  <sheetProtection/>
  <printOptions horizontalCentered="1"/>
  <pageMargins left="0.24" right="0" top="0.5" bottom="0" header="0" footer="0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afbryan</cp:lastModifiedBy>
  <cp:lastPrinted>2015-12-04T20:50:10Z</cp:lastPrinted>
  <dcterms:created xsi:type="dcterms:W3CDTF">2003-09-16T19:29:02Z</dcterms:created>
  <dcterms:modified xsi:type="dcterms:W3CDTF">2016-10-24T16:52:15Z</dcterms:modified>
  <cp:category/>
  <cp:version/>
  <cp:contentType/>
  <cp:contentStatus/>
</cp:coreProperties>
</file>