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90" windowHeight="10950" tabRatio="906" activeTab="0"/>
  </bookViews>
  <sheets>
    <sheet name="State Sales and Use Tax Col" sheetId="1" r:id="rId1"/>
  </sheets>
  <externalReferences>
    <externalReference r:id="rId4"/>
  </externalReferences>
  <definedNames>
    <definedName name="_xlnm.Print_Area" localSheetId="0">'State Sales and Use Tax Col'!$A$1:$Q$180</definedName>
  </definedNames>
  <calcPr fullCalcOnLoad="1"/>
</workbook>
</file>

<file path=xl/sharedStrings.xml><?xml version="1.0" encoding="utf-8"?>
<sst xmlns="http://schemas.openxmlformats.org/spreadsheetml/2006/main" count="304" uniqueCount="241">
  <si>
    <t>Reserves/</t>
  </si>
  <si>
    <t>Inter-</t>
  </si>
  <si>
    <t>before</t>
  </si>
  <si>
    <t>transfers for</t>
  </si>
  <si>
    <t xml:space="preserve">Amount </t>
  </si>
  <si>
    <t>inter-fund</t>
  </si>
  <si>
    <t xml:space="preserve"> to</t>
  </si>
  <si>
    <t>Refunds</t>
  </si>
  <si>
    <t>transfers</t>
  </si>
  <si>
    <t>gross</t>
  </si>
  <si>
    <t xml:space="preserve">General </t>
  </si>
  <si>
    <t>Fund</t>
  </si>
  <si>
    <t>government</t>
  </si>
  <si>
    <t>1996-97………….</t>
  </si>
  <si>
    <t>1997-98………….</t>
  </si>
  <si>
    <t>1998-99…………..</t>
  </si>
  <si>
    <t>1999-00…………..</t>
  </si>
  <si>
    <t>2000-01…………..</t>
  </si>
  <si>
    <t>2001-02…………..</t>
  </si>
  <si>
    <t>2002-03…………..</t>
  </si>
  <si>
    <t>to General</t>
  </si>
  <si>
    <t>use tax</t>
  </si>
  <si>
    <t>reimburse-</t>
  </si>
  <si>
    <t>ments/</t>
  </si>
  <si>
    <t>Gross</t>
  </si>
  <si>
    <t>Changes in State sales tax rates by year</t>
  </si>
  <si>
    <t>sales and</t>
  </si>
  <si>
    <t>Fiscal year</t>
  </si>
  <si>
    <t>State sales and use tax rates and bases:</t>
  </si>
  <si>
    <t>State</t>
  </si>
  <si>
    <t xml:space="preserve">Net </t>
  </si>
  <si>
    <t>[$]</t>
  </si>
  <si>
    <t>Net</t>
  </si>
  <si>
    <t>collections</t>
  </si>
  <si>
    <t>1996-97</t>
  </si>
  <si>
    <r>
      <t xml:space="preserve">Effective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, the State rate applicable to food purchased for home consumption was reduced from 4% to 3%.</t>
    </r>
  </si>
  <si>
    <t>1998-99</t>
  </si>
  <si>
    <r>
      <t xml:space="preserve">Effective </t>
    </r>
    <r>
      <rPr>
        <b/>
        <u val="single"/>
        <sz val="8"/>
        <rFont val="Times New Roman"/>
        <family val="1"/>
      </rPr>
      <t>July 1, 1998</t>
    </r>
    <r>
      <rPr>
        <b/>
        <sz val="8"/>
        <rFont val="Times New Roman"/>
        <family val="1"/>
      </rPr>
      <t>, the State rate applicable to food purchased for home consumption was reduced from 3% to 2%.</t>
    </r>
  </si>
  <si>
    <r>
      <t xml:space="preserve">Effective </t>
    </r>
    <r>
      <rPr>
        <b/>
        <u val="single"/>
        <sz val="8"/>
        <rFont val="Times New Roman"/>
        <family val="1"/>
      </rPr>
      <t>May 1, 1999</t>
    </r>
    <r>
      <rPr>
        <b/>
        <sz val="8"/>
        <rFont val="Times New Roman"/>
        <family val="1"/>
      </rPr>
      <t>, the 2% State rate applicable to food purchased for home consumption was repealed.</t>
    </r>
  </si>
  <si>
    <t>1999-00</t>
  </si>
  <si>
    <r>
      <t xml:space="preserve">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>, sales of piped natural gas became exempt from sales tax and, instead, became subject to the piped natural gas excise tax.</t>
    </r>
  </si>
  <si>
    <t>2001-02</t>
  </si>
  <si>
    <r>
      <t xml:space="preserve">Effective </t>
    </r>
    <r>
      <rPr>
        <b/>
        <u val="single"/>
        <sz val="8"/>
        <rFont val="Times New Roman"/>
        <family val="1"/>
      </rPr>
      <t>October 1, 2001</t>
    </r>
    <r>
      <rPr>
        <b/>
        <sz val="8"/>
        <rFont val="Times New Roman"/>
        <family val="1"/>
      </rPr>
      <t>, the $1,500 tax limit applicable to the sale or continuous lease or rental of noncommercial vehicles was repealed.</t>
    </r>
  </si>
  <si>
    <r>
      <t xml:space="preserve">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, gross receipts of direct-to-home satellite service to subscribers in this State became subject to a 5% State sales tax.</t>
    </r>
  </si>
  <si>
    <t>2003-04…………..</t>
  </si>
  <si>
    <t>Collection</t>
  </si>
  <si>
    <t>fees on</t>
  </si>
  <si>
    <t>overdue</t>
  </si>
  <si>
    <t>tax debts</t>
  </si>
  <si>
    <t>2003-04</t>
  </si>
  <si>
    <r>
      <t xml:space="preserve">Effective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>, all sales of soft drinks (fountain, those sold for home consumption, and vending) were made subject to both the State and local rates.</t>
    </r>
  </si>
  <si>
    <t>2004-05…………..</t>
  </si>
  <si>
    <t>2005-06…………..</t>
  </si>
  <si>
    <t>OSBM</t>
  </si>
  <si>
    <t>Civil Pen-</t>
  </si>
  <si>
    <t>alty &amp; For-</t>
  </si>
  <si>
    <t>tions</t>
  </si>
  <si>
    <t>collec-</t>
  </si>
  <si>
    <r>
      <t xml:space="preserve">Effective </t>
    </r>
    <r>
      <rPr>
        <b/>
        <u val="single"/>
        <sz val="8"/>
        <rFont val="Times New Roman"/>
        <family val="1"/>
      </rPr>
      <t>August 1, 1996</t>
    </r>
    <r>
      <rPr>
        <b/>
        <sz val="8"/>
        <rFont val="Times New Roman"/>
        <family val="1"/>
      </rPr>
      <t>, sales of electricity and piped natural gas to farmers, manufacturers, and commercial laundries and dry cleaners for prescribed purposes were made subject to a 2.83% rate rather than 3%.</t>
    </r>
  </si>
  <si>
    <r>
      <t xml:space="preserve">Effective </t>
    </r>
    <r>
      <rPr>
        <b/>
        <u val="single"/>
        <sz val="8"/>
        <rFont val="Times New Roman"/>
        <family val="1"/>
      </rPr>
      <t>December 1, 2001</t>
    </r>
    <r>
      <rPr>
        <b/>
        <sz val="8"/>
        <rFont val="Times New Roman"/>
        <family val="1"/>
      </rPr>
      <t xml:space="preserve">, sales of spirituous liquor, other than mixed beverages, became subject to a 6% State sales and use tax.  Mixed beverages were already subject to State and local sales and use taxes and were </t>
    </r>
  </si>
  <si>
    <t>unaffected by the law change.</t>
  </si>
  <si>
    <t xml:space="preserve">                                                                                                                   TABLE  28.  -Continued</t>
  </si>
  <si>
    <r>
      <t xml:space="preserve">[Prior to this date, soft drinks sold for home consumption were not taxable at the State level.][Effective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 xml:space="preserve">, sales of  closed container soft drinks sold through vending machines were made subject to a </t>
    </r>
  </si>
  <si>
    <t>2005-06</t>
  </si>
  <si>
    <r>
      <t xml:space="preserve">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, gross receipts derived from providing telecommunications services became subject to a 6% State sales and use tax.  Prior to the law change, local telecommunications services were subject to a</t>
    </r>
  </si>
  <si>
    <t>intrastate, toll, private telecommunications, and mobile telecommunications services.</t>
  </si>
  <si>
    <t xml:space="preserve">3% State sales tax rate and a 3.22% utility franchise tax rate; intrastate long distance calls were taxed at 6.5% and interstate long distance calls were exempt.  Telecommunications services include local, interstate, </t>
  </si>
  <si>
    <t xml:space="preserve">with a $1,500 maximum tax per article).  </t>
  </si>
  <si>
    <t xml:space="preserve">Additionally, various types of machinery (farm, telephone company property, laundry, freezer plant, and broadcasting) and various types of equipment (tobacco, air courier, and flight training) along with </t>
  </si>
  <si>
    <t xml:space="preserve">farm storage facilities and farm containers were exempted from the 1% State rate with an $80 maximum tax per article.  Concurrently, manufacturing machinery and fuel and qualifying recycling facility equipment </t>
  </si>
  <si>
    <r>
      <t xml:space="preserve">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>, all sales of candy are subject to the combined general State and county tax rate (taxation of candy sold through vending machines remains unchanged).</t>
    </r>
  </si>
  <si>
    <r>
      <t xml:space="preserve">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 xml:space="preserve">, the sales and use tax imposed on the gross receipts of providing telecommunications and direct-to-home satellite services and on the sales of spirituous liquor other than mixed beverages </t>
    </r>
  </si>
  <si>
    <t>increased to the combined general rate of 7%; voice mail services became taxable as part of telecommunications services.</t>
  </si>
  <si>
    <r>
      <t xml:space="preserve">Effective </t>
    </r>
    <r>
      <rPr>
        <b/>
        <u val="single"/>
        <sz val="8"/>
        <rFont val="Times New Roman"/>
        <family val="1"/>
      </rPr>
      <t>January 1, 2006</t>
    </r>
    <r>
      <rPr>
        <b/>
        <sz val="8"/>
        <rFont val="Times New Roman"/>
        <family val="1"/>
      </rPr>
      <t xml:space="preserve">, the combined general rate of 7% sales and use tax was imposed on the gross receipts of providing cable services; gross receipts derived from providing satellite digital audio radio service is </t>
    </r>
  </si>
  <si>
    <t>taxable being subject to both the State general rate of tax and local rates.</t>
  </si>
  <si>
    <r>
      <t xml:space="preserve">Effective </t>
    </r>
    <r>
      <rPr>
        <b/>
        <u val="single"/>
        <sz val="8"/>
        <rFont val="Times New Roman"/>
        <family val="1"/>
      </rPr>
      <t>January 1, 2006</t>
    </r>
    <r>
      <rPr>
        <b/>
        <sz val="8"/>
        <rFont val="Times New Roman"/>
        <family val="1"/>
      </rPr>
      <t xml:space="preserve">, sales of railway cars, locomotives, and mobile classrooms and offices became taxable at the general State rate and applicable local rates (previously taxed at the State 3% rate </t>
    </r>
  </si>
  <si>
    <t xml:space="preserve">Various farm items and fuel used for farming and commercial laundry operations were exempted from taxation (previously taxed at the 1% State sales tax rate).  </t>
  </si>
  <si>
    <r>
      <t xml:space="preserve">were exempted from the State sales tax and made subject to the new privilege tax levied under Article 5F (refer to </t>
    </r>
    <r>
      <rPr>
        <b/>
        <i/>
        <sz val="8"/>
        <rFont val="Times New Roman"/>
        <family val="1"/>
      </rPr>
      <t>Table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45</t>
    </r>
    <r>
      <rPr>
        <b/>
        <sz val="8"/>
        <rFont val="Times New Roman"/>
        <family val="1"/>
      </rPr>
      <t>).</t>
    </r>
  </si>
  <si>
    <r>
      <t xml:space="preserve">The </t>
    </r>
    <r>
      <rPr>
        <b/>
        <i/>
        <sz val="8"/>
        <rFont val="Times New Roman"/>
        <family val="1"/>
      </rPr>
      <t xml:space="preserve">Reserves/transfers for administrative fees/costs </t>
    </r>
    <r>
      <rPr>
        <b/>
        <sz val="8"/>
        <rFont val="Times New Roman"/>
        <family val="1"/>
      </rPr>
      <t xml:space="preserve">column includes the State retained portion of the local government sales tax collections for defraying the cost of administering the tax.  The monies are deposited into the </t>
    </r>
  </si>
  <si>
    <r>
      <t xml:space="preserve">General Fund as non-tax revenue along with the amounts recorded in the </t>
    </r>
    <r>
      <rPr>
        <b/>
        <i/>
        <sz val="8"/>
        <rFont val="Times New Roman"/>
        <family val="1"/>
      </rPr>
      <t>Refund of local sales &amp; use tax paid by state agencies</t>
    </r>
    <r>
      <rPr>
        <b/>
        <sz val="8"/>
        <rFont val="Times New Roman"/>
        <family val="1"/>
      </rPr>
      <t xml:space="preserve"> column.  Effective </t>
    </r>
    <r>
      <rPr>
        <b/>
        <u val="single"/>
        <sz val="8"/>
        <rFont val="Times New Roman"/>
        <family val="1"/>
      </rPr>
      <t>July 1, 2004</t>
    </r>
    <r>
      <rPr>
        <b/>
        <sz val="8"/>
        <rFont val="Times New Roman"/>
        <family val="1"/>
      </rPr>
      <t xml:space="preserve">, State agencies became exempt from tax paid on direct </t>
    </r>
  </si>
  <si>
    <t>purchases of tangible personal property that were previously eligible for refund.  [The exemption replaced the refund provision.]</t>
  </si>
  <si>
    <t>2006-07…………..</t>
  </si>
  <si>
    <t>cost of</t>
  </si>
  <si>
    <t>fines/</t>
  </si>
  <si>
    <t>mental</t>
  </si>
  <si>
    <t xml:space="preserve">Refund of </t>
  </si>
  <si>
    <t xml:space="preserve">local sales &amp; </t>
  </si>
  <si>
    <t xml:space="preserve">use tax paid </t>
  </si>
  <si>
    <t xml:space="preserve">by state </t>
  </si>
  <si>
    <t>agencies</t>
  </si>
  <si>
    <t>admini-</t>
  </si>
  <si>
    <t>strative</t>
  </si>
  <si>
    <t>govern-</t>
  </si>
  <si>
    <t>feiture</t>
  </si>
  <si>
    <t>forfei-</t>
  </si>
  <si>
    <t>tures</t>
  </si>
  <si>
    <t>Public</t>
  </si>
  <si>
    <t>School</t>
  </si>
  <si>
    <t>Transfer:</t>
  </si>
  <si>
    <r>
      <t xml:space="preserve">The </t>
    </r>
    <r>
      <rPr>
        <b/>
        <i/>
        <sz val="8"/>
        <rFont val="Times New Roman"/>
        <family val="1"/>
      </rPr>
      <t>Transfer: State Public School Fund</t>
    </r>
    <r>
      <rPr>
        <b/>
        <sz val="8"/>
        <rFont val="Times New Roman"/>
        <family val="1"/>
      </rPr>
      <t xml:space="preserve"> column reflects the quarterly transfer of State sales and use tax net collections that replaces the provision of annual State sales tax refunds to local school administrative units </t>
    </r>
  </si>
  <si>
    <t xml:space="preserve">                                Sales and Use Tax Reimbursements, Distributions, and Transfers</t>
  </si>
  <si>
    <t>Telecommu-</t>
  </si>
  <si>
    <t>nications tax</t>
  </si>
  <si>
    <t>distribution</t>
  </si>
  <si>
    <t>Video pro-</t>
  </si>
  <si>
    <t>gramming</t>
  </si>
  <si>
    <t>Hold</t>
  </si>
  <si>
    <t>harmless</t>
  </si>
  <si>
    <t>payments</t>
  </si>
  <si>
    <t>[municipal</t>
  </si>
  <si>
    <t>[local</t>
  </si>
  <si>
    <t xml:space="preserve">[local </t>
  </si>
  <si>
    <t>Wildlife</t>
  </si>
  <si>
    <t>Resources</t>
  </si>
  <si>
    <t>Local</t>
  </si>
  <si>
    <t>distributions/</t>
  </si>
  <si>
    <t>state aid reim-</t>
  </si>
  <si>
    <t>Solvent</t>
  </si>
  <si>
    <t xml:space="preserve">     Inter-fund Transfers++</t>
  </si>
  <si>
    <t>transfers++</t>
  </si>
  <si>
    <t>bursements+</t>
  </si>
  <si>
    <t>Distributions/State Aid Reimbursements+</t>
  </si>
  <si>
    <t>fees/costs+++</t>
  </si>
  <si>
    <t>shares]**</t>
  </si>
  <si>
    <t>shares]*</t>
  </si>
  <si>
    <t>Dry-Cleaning</t>
  </si>
  <si>
    <t xml:space="preserve">                                                General Statute Reference</t>
  </si>
  <si>
    <t xml:space="preserve">    the 2001-02 amount is for less than a full year.</t>
  </si>
  <si>
    <r>
      <t>*</t>
    </r>
    <r>
      <rPr>
        <b/>
        <u val="singleAccounting"/>
        <sz val="8"/>
        <rFont val="Times New Roman"/>
        <family val="1"/>
      </rPr>
      <t>Video programming</t>
    </r>
    <r>
      <rPr>
        <b/>
        <sz val="8"/>
        <rFont val="Times New Roman"/>
        <family val="1"/>
      </rPr>
      <t xml:space="preserve">: Due to enactment of the distribution provision for revenues </t>
    </r>
  </si>
  <si>
    <t xml:space="preserve">      Reserves/Transfers: Administrative Costs+++</t>
  </si>
  <si>
    <t>Other</t>
  </si>
  <si>
    <t>various</t>
  </si>
  <si>
    <r>
      <t xml:space="preserve">    bursements effective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 xml:space="preserve">; the 2002 General Assembly advanced </t>
    </r>
  </si>
  <si>
    <r>
      <t xml:space="preserve">    the date of the scheduled repeal to </t>
    </r>
    <r>
      <rPr>
        <b/>
        <u val="single"/>
        <sz val="8"/>
        <rFont val="Times New Roman"/>
        <family val="1"/>
      </rPr>
      <t>July 1, 2002</t>
    </r>
    <r>
      <rPr>
        <b/>
        <sz val="8"/>
        <rFont val="Times New Roman"/>
        <family val="1"/>
      </rPr>
      <t>.  A new Article 44 of</t>
    </r>
  </si>
  <si>
    <t xml:space="preserve">    Subchapter VIII, Chapter 105 granted counties the authority to impose </t>
  </si>
  <si>
    <t xml:space="preserve">    an additional 1/2% local sales and use tax to replace revenue lost due to </t>
  </si>
  <si>
    <t xml:space="preserve">    repeal of the reimbursements, and provided for a transitional local</t>
  </si>
  <si>
    <r>
      <t xml:space="preserve">    </t>
    </r>
    <r>
      <rPr>
        <b/>
        <u val="single"/>
        <sz val="8"/>
        <rFont val="Times New Roman"/>
        <family val="1"/>
      </rPr>
      <t xml:space="preserve">Dry-Cleaning Solvent Cleanup Fund </t>
    </r>
  </si>
  <si>
    <t xml:space="preserve">    percent (15%) of the net State sales and use taxes collected under </t>
  </si>
  <si>
    <t xml:space="preserve">   quarterly to the Dry-Cleaning Solvent Cleanup Fund.</t>
  </si>
  <si>
    <t xml:space="preserve">           General Fund: </t>
  </si>
  <si>
    <t xml:space="preserve">         Non-tax revenue</t>
  </si>
  <si>
    <t xml:space="preserve">            Year-over-year % change</t>
  </si>
  <si>
    <t>2006-07</t>
  </si>
  <si>
    <r>
      <t xml:space="preserve">Effective </t>
    </r>
    <r>
      <rPr>
        <b/>
        <u val="single"/>
        <sz val="8"/>
        <rFont val="Times New Roman"/>
        <family val="1"/>
      </rPr>
      <t>January 1, 2004</t>
    </r>
    <r>
      <rPr>
        <b/>
        <sz val="8"/>
        <rFont val="Times New Roman"/>
        <family val="1"/>
      </rPr>
      <t>, candy was exempted from the State tax and subject to only the 2% local tax.  [Candy sold through vending machines is taxed at fifty percent (50%) of the sales price and is subject to both State</t>
    </r>
  </si>
  <si>
    <r>
      <t>**</t>
    </r>
    <r>
      <rPr>
        <b/>
        <u val="single"/>
        <sz val="8"/>
        <rFont val="Times New Roman"/>
        <family val="1"/>
      </rPr>
      <t>Hold Harmless Payments</t>
    </r>
    <r>
      <rPr>
        <b/>
        <sz val="8"/>
        <rFont val="Times New Roman"/>
        <family val="1"/>
      </rPr>
      <t>-Repeal of local reimbursements and revenue</t>
    </r>
  </si>
  <si>
    <t xml:space="preserve">         Local sales and use tax administration</t>
  </si>
  <si>
    <t>Cleanup Fund</t>
  </si>
  <si>
    <r>
      <t xml:space="preserve">Effective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, the credit allowed against the sales tax imposed for locally paid cable television franchise taxes was repealed as cable service providers no longer pay franchise taxes on cable services </t>
    </r>
  </si>
  <si>
    <t xml:space="preserve">to local governments; legislation authorized a quarterly payment from the State to local governments as replacement for the taxing authority.  </t>
  </si>
  <si>
    <t>Transit tax</t>
  </si>
  <si>
    <r>
      <t xml:space="preserve">    collected on/after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 the 2006-07 amount is for less than a full year.</t>
    </r>
  </si>
  <si>
    <t xml:space="preserve">from the privilege tax under Article 5F).  (Items were previously subject to the 1% sales or use tax or 1% privilege tax as appropriate.)   </t>
  </si>
  <si>
    <r>
      <t xml:space="preserve">Effective </t>
    </r>
    <r>
      <rPr>
        <b/>
        <u val="single"/>
        <sz val="8"/>
        <rFont val="Times New Roman"/>
        <family val="1"/>
      </rPr>
      <t>July 1, 2006</t>
    </r>
    <r>
      <rPr>
        <b/>
        <sz val="8"/>
        <rFont val="Times New Roman"/>
        <family val="1"/>
      </rPr>
      <t xml:space="preserve">, sales of certain commercial logging machinery and related attachments, repair parts, lubricants, and fuel used to operate logging machinery were exempted from taxation (items are also exempt </t>
    </r>
  </si>
  <si>
    <r>
      <t xml:space="preserve">Effective </t>
    </r>
    <r>
      <rPr>
        <b/>
        <u val="single"/>
        <sz val="8"/>
        <rFont val="Times New Roman"/>
        <family val="1"/>
      </rPr>
      <t>October 1, 2006</t>
    </r>
    <r>
      <rPr>
        <b/>
        <sz val="8"/>
        <rFont val="Times New Roman"/>
        <family val="1"/>
      </rPr>
      <t>, sales to an eligible internet data center of electricity and eligible business property to be located and used at the center were exempted from taxation.   ($250 million investment required)</t>
    </r>
  </si>
  <si>
    <t>2007-08…………..</t>
  </si>
  <si>
    <t>2008-09…………..</t>
  </si>
  <si>
    <t xml:space="preserve">    harmless any county that does not benefit by $500,000 annually from the</t>
  </si>
  <si>
    <t>2007-08</t>
  </si>
  <si>
    <t>2008-09</t>
  </si>
  <si>
    <r>
      <t xml:space="preserve">Effective </t>
    </r>
    <r>
      <rPr>
        <b/>
        <u val="single"/>
        <sz val="8"/>
        <rFont val="Times New Roman"/>
        <family val="1"/>
      </rPr>
      <t>July 1, 2008</t>
    </r>
    <r>
      <rPr>
        <b/>
        <sz val="8"/>
        <rFont val="Times New Roman"/>
        <family val="1"/>
      </rPr>
      <t xml:space="preserve">, the tax rate applicable to sales of electricity sold to a manufacturing industry or plant for use in connection with the operation of the industry or plant and to farmers to be used for any </t>
    </r>
  </si>
  <si>
    <t xml:space="preserve">farming purposes other than preparing food, heating dwellings, and other household purposes was further reduced from 1.8% to 1.4%.  </t>
  </si>
  <si>
    <t xml:space="preserve">    agreement to assume the nonfederal, nonadministrative costs of Medicaid.</t>
  </si>
  <si>
    <t xml:space="preserve">the purchase by a software publishing company of certain equipment, attachments, or repair parts that meet certain requirements and the purchase by an eligible datacenter of certain machinery or equipment </t>
  </si>
  <si>
    <r>
      <t xml:space="preserve">Effective </t>
    </r>
    <r>
      <rPr>
        <b/>
        <u val="single"/>
        <sz val="8"/>
        <rFont val="Times New Roman"/>
        <family val="1"/>
      </rPr>
      <t>October 1, 2008</t>
    </r>
    <r>
      <rPr>
        <b/>
        <sz val="8"/>
        <rFont val="Times New Roman"/>
        <family val="1"/>
      </rPr>
      <t xml:space="preserve">, the State general rate increased from 4.25% to 4.5%.  </t>
    </r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</si>
  <si>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</si>
  <si>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</si>
  <si>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</si>
  <si>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</si>
  <si>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</si>
  <si>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</si>
  <si>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</si>
  <si>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</si>
  <si>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</si>
  <si>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</si>
  <si>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</si>
  <si>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</si>
  <si>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</si>
  <si>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 xml:space="preserve">   replacement option:  The 2001 General Assembly repealed local reim-</t>
  </si>
  <si>
    <t>The State began assuming the financial nonfederal, nonadministrative Medicaid responsibilities for the counties over a three-year period that includes provisions for a 1/2% sales tax rate exchange between</t>
  </si>
  <si>
    <r>
      <t xml:space="preserve">Effective </t>
    </r>
    <r>
      <rPr>
        <b/>
        <u val="single"/>
        <sz val="8"/>
        <rFont val="Times New Roman"/>
        <family val="1"/>
      </rPr>
      <t>July 16, 2008</t>
    </r>
    <r>
      <rPr>
        <b/>
        <sz val="8"/>
        <rFont val="Times New Roman"/>
        <family val="1"/>
      </rPr>
      <t xml:space="preserve">, tangible personal property purchased with a client assistance debit card issued for disaster assistance relief by qualified entities became exempt; also, an exemption provision allowable </t>
    </r>
  </si>
  <si>
    <t>baler twine was added to the exemption list of specific items sold to a farmer to be used for qualifying purposes; bakery thrift store sales of bread, rolls, and buns became exempt from State taxation; and</t>
  </si>
  <si>
    <r>
      <t xml:space="preserve">Effective </t>
    </r>
    <r>
      <rPr>
        <b/>
        <u val="single"/>
        <sz val="8"/>
        <rFont val="Times New Roman"/>
        <family val="1"/>
      </rPr>
      <t>January 1, 2009</t>
    </r>
    <r>
      <rPr>
        <b/>
        <sz val="8"/>
        <rFont val="Times New Roman"/>
        <family val="1"/>
      </rPr>
      <t>, bakery items sold without eating utensils by an artisan bakery were exempted from the State sales tax.</t>
    </r>
  </si>
  <si>
    <t>for interior design services provided in conjunction with the sale of tangible personal property became effective.</t>
  </si>
  <si>
    <t>local and state governments as well as various measures to insure the locals are held harmless (protected from revenue loss) as result of the Medicaid swap legislation.</t>
  </si>
  <si>
    <r>
      <t xml:space="preserve">Effective </t>
    </r>
    <r>
      <rPr>
        <b/>
        <u val="single"/>
        <sz val="8"/>
        <rFont val="Times New Roman"/>
        <family val="1"/>
      </rPr>
      <t>April 1, 2008</t>
    </r>
    <r>
      <rPr>
        <b/>
        <sz val="8"/>
        <rFont val="Times New Roman"/>
        <family val="1"/>
      </rPr>
      <t>, the combined general rate of sales and use tax increased from 6.75% to 7% to incorporate the additional 1/4% levy authorized for county governments by the 2007 General Assembly.</t>
    </r>
  </si>
  <si>
    <r>
      <t xml:space="preserve">*Telecommunications: Due to enactment of the tax on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 xml:space="preserve">, </t>
    </r>
  </si>
  <si>
    <r>
      <t xml:space="preserve">Effective </t>
    </r>
    <r>
      <rPr>
        <b/>
        <u val="single"/>
        <sz val="8"/>
        <rFont val="Times New Roman"/>
        <family val="1"/>
      </rPr>
      <t>July 1, 2007</t>
    </r>
    <r>
      <rPr>
        <b/>
        <sz val="8"/>
        <rFont val="Times New Roman"/>
        <family val="1"/>
      </rPr>
      <t xml:space="preserve">, the tax rate applicable to sales of electricity sold to a manufacturing industry or plant for use in connection with the operation of the industry or plant was reduced from 2.83% to 2.6%; </t>
    </r>
  </si>
  <si>
    <t>the purchase by a research and development company of certain equipment, attachments, or repair parts used in the physical, engineering, and life sciences was exempted from</t>
  </si>
  <si>
    <r>
      <t xml:space="preserve">Effective </t>
    </r>
    <r>
      <rPr>
        <b/>
        <u val="single"/>
        <sz val="8"/>
        <rFont val="Times New Roman"/>
        <family val="1"/>
      </rPr>
      <t>October 1, 2007</t>
    </r>
    <r>
      <rPr>
        <b/>
        <sz val="8"/>
        <rFont val="Times New Roman"/>
        <family val="1"/>
      </rPr>
      <t xml:space="preserve">, the tax rate applicable to sales of electricity sold to a manufacturing industry or plant for use in connection with the operation of the industry or plant was further reduced </t>
    </r>
  </si>
  <si>
    <t xml:space="preserve">from 2.6% to 1.8%; the tax rate applicable to sales of electricity sold to farmers to be used for any farming purposes other than preparing food, heating dwellings, and other household purposes </t>
  </si>
  <si>
    <t>was reduced from 2.83% to 1.8%; definition of "bundled transaction" set out specific taxation rules applicable for bundles of products that include both taxable and exempt products;</t>
  </si>
  <si>
    <t xml:space="preserve">the State and local sales or use tax and instead was made subject to the 1% privilege tax with a maximum tax of $80 under Article 5F, Manufacturing Fuel and Certain Machinery and Equipment Tax. </t>
  </si>
  <si>
    <t>to be located and used at the datacenter were exempted from the State and local sales or use tax and instead made subject to the 1% privilege tax with a maximum tax of $80 under Article 5F.</t>
  </si>
  <si>
    <r>
      <t xml:space="preserve">Effective for sales made on or after </t>
    </r>
    <r>
      <rPr>
        <b/>
        <u val="single"/>
        <sz val="8"/>
        <rFont val="Times New Roman"/>
        <family val="1"/>
      </rPr>
      <t>January 1, 2004,</t>
    </r>
    <r>
      <rPr>
        <b/>
        <sz val="8"/>
        <rFont val="Times New Roman"/>
        <family val="1"/>
      </rPr>
      <t xml:space="preserve"> modular homes are subject to a 2.5% State sales and use tax rate under § 105-164.4(a)(8).  Twenty percent (20%) of the taxes collected under this statute </t>
    </r>
  </si>
  <si>
    <t>is distributed to counties.  § 105-164.44G  [Prior to the law change, modular homes were taxed at the 2% State sales and use tax rate under § 105-164.4(a)(1a).]</t>
  </si>
  <si>
    <t xml:space="preserve">and local rates under  § 105-164.13(50).] </t>
  </si>
  <si>
    <t>2009-10…………..</t>
  </si>
  <si>
    <t xml:space="preserve">    government hold harmless distribution, § 105-521 (scheduled to </t>
  </si>
  <si>
    <t xml:space="preserve">    sunset in 2012).  The 2007 General Assembly enacted § 105-523 to hold</t>
  </si>
  <si>
    <t xml:space="preserve">    § 105-164.4(a)(4) during the previous fiscal year is to be transferred</t>
  </si>
  <si>
    <t xml:space="preserve">partial exemption; only fifty percent (50%) of the sales price of closed container soft drinks sold through vending machines is taxable and subject to both the State and local rates under § 105-164.13(50).]  </t>
  </si>
  <si>
    <r>
      <t xml:space="preserve">Effective </t>
    </r>
    <r>
      <rPr>
        <b/>
        <u val="single"/>
        <sz val="8"/>
        <rFont val="Times New Roman"/>
        <family val="1"/>
      </rPr>
      <t>October 16, 2001</t>
    </r>
    <r>
      <rPr>
        <b/>
        <sz val="8"/>
        <rFont val="Times New Roman"/>
        <family val="1"/>
      </rPr>
      <t xml:space="preserve">, the State general rate increased from 4% to 4.5%. </t>
    </r>
  </si>
  <si>
    <r>
      <t xml:space="preserve">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 xml:space="preserve">, the State general rate decreased from 4.5% to 4.25% and the combined general rate decreased from 7% to 6.75% to coincide with the 0.25% State general rate reduction.  </t>
    </r>
  </si>
  <si>
    <t xml:space="preserve">room and cottage rentals, and laundry and dry cleaning services.  The combined general rate of 8% is imposed on the gross receipts of providing telecommunications service and ancillary service, video programming   </t>
  </si>
  <si>
    <t xml:space="preserve">services (direct-to-home satellite and cable), and to sales of spirituous liquor other than mixed beverages.  The combined general rate is the State's general rate (5.75%) plus the rate of local tax authorized for every </t>
  </si>
  <si>
    <t>§105-510</t>
  </si>
  <si>
    <t>§105-501</t>
  </si>
  <si>
    <t>§105-472</t>
  </si>
  <si>
    <t>§105-164.44E</t>
  </si>
  <si>
    <t>§105-164.44B</t>
  </si>
  <si>
    <t>2009-10</t>
  </si>
  <si>
    <r>
      <t xml:space="preserve">Effective </t>
    </r>
    <r>
      <rPr>
        <b/>
        <u val="single"/>
        <sz val="8"/>
        <rFont val="Times New Roman"/>
        <family val="1"/>
      </rPr>
      <t>July 1, 2009</t>
    </r>
    <r>
      <rPr>
        <b/>
        <sz val="8"/>
        <rFont val="Times New Roman"/>
        <family val="1"/>
      </rPr>
      <t xml:space="preserve">, the tax rate applicable to sales of electricity sold to a manufacturing industry or plant for use in connection with the operation of the industry or plant and to farmers to be used for any </t>
    </r>
  </si>
  <si>
    <t xml:space="preserve">farming purposes other than preparing food, heating dwellings, and other household purposes was further reduced from 1.4% to 0.8%.  </t>
  </si>
  <si>
    <t xml:space="preserve">The general State sales and use tax rate of 5.75% applies to purchases of tangible commodities (to include certain remote click-through transactions), rental of tangible commodities, and selected services such as </t>
  </si>
  <si>
    <r>
      <t xml:space="preserve">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, the State general rate increased from 4.5% to 5.5% (temporary increase scheduled to expire on July 1, 2011); the combined general rate increased from 7% to 8%. </t>
    </r>
  </si>
  <si>
    <t>09-10</t>
  </si>
  <si>
    <t>2007-08 -Continued</t>
  </si>
  <si>
    <t xml:space="preserve">                                              TABLE 28.  STATE SALES AND USE TAX COLLECTIONS </t>
  </si>
  <si>
    <r>
      <rPr>
        <b/>
        <sz val="8"/>
        <rFont val="Times New Roman"/>
        <family val="1"/>
      </rPr>
      <t>Detail may not add to totals due to rounding.</t>
    </r>
    <r>
      <rPr>
        <b/>
        <i/>
        <sz val="8"/>
        <rFont val="Times New Roman"/>
        <family val="1"/>
      </rPr>
      <t xml:space="preserve">  See chart below for additional detail of sales and use tax reimbursements, distributions, and transfers.</t>
    </r>
  </si>
  <si>
    <r>
      <t xml:space="preserve">Effective </t>
    </r>
    <r>
      <rPr>
        <b/>
        <u val="single"/>
        <sz val="8"/>
        <rFont val="Times New Roman"/>
        <family val="1"/>
      </rPr>
      <t>August 7, 2009</t>
    </r>
    <r>
      <rPr>
        <b/>
        <sz val="8"/>
        <rFont val="Times New Roman"/>
        <family val="1"/>
      </rPr>
      <t>, online (remote) sales involving certain click-through transactions are subject to tax.</t>
    </r>
  </si>
  <si>
    <r>
      <t xml:space="preserve">Effective </t>
    </r>
    <r>
      <rPr>
        <b/>
        <u val="single"/>
        <sz val="8"/>
        <rFont val="Times New Roman"/>
        <family val="1"/>
      </rPr>
      <t>January 1, 2010</t>
    </r>
    <r>
      <rPr>
        <b/>
        <sz val="8"/>
        <rFont val="Times New Roman"/>
        <family val="1"/>
      </rPr>
      <t>, the 5.75% general State rate and applicable local rates apply to the net taxable sales or gross receipts derived from certain electronically delivered or accessed digital property transactions</t>
    </r>
  </si>
  <si>
    <t xml:space="preserve">                                                                           [§ 105 ARTICLE 5.]</t>
  </si>
  <si>
    <r>
      <t xml:space="preserve">Effective </t>
    </r>
    <r>
      <rPr>
        <b/>
        <u val="single"/>
        <sz val="8"/>
        <rFont val="Times New Roman"/>
        <family val="1"/>
      </rPr>
      <t>October 1, 2009</t>
    </r>
    <r>
      <rPr>
        <b/>
        <sz val="8"/>
        <rFont val="Times New Roman"/>
        <family val="1"/>
      </rPr>
      <t>, the State general rate increased from 5.5% to 5.75% as the remaining 0.25% local sales and use tax (Article 44) was repealed and simultaneously added to the State general rate.</t>
    </r>
  </si>
  <si>
    <t>2010-11</t>
  </si>
  <si>
    <r>
      <t xml:space="preserve">Effective </t>
    </r>
    <r>
      <rPr>
        <b/>
        <u val="single"/>
        <sz val="8"/>
        <rFont val="Times New Roman"/>
        <family val="1"/>
      </rPr>
      <t>July 1, 2010</t>
    </r>
    <r>
      <rPr>
        <b/>
        <sz val="8"/>
        <rFont val="Times New Roman"/>
        <family val="1"/>
      </rPr>
      <t xml:space="preserve">, the tax rate applicable to sales of electricity sold to a manufacturing industry or plant for use in connection with the operation of the industry or plant and to farmers to be used for any </t>
    </r>
  </si>
  <si>
    <t>10-11</t>
  </si>
  <si>
    <r>
      <t xml:space="preserve">Effective </t>
    </r>
    <r>
      <rPr>
        <b/>
        <u val="single"/>
        <sz val="8"/>
        <rFont val="Times New Roman"/>
        <family val="1"/>
      </rPr>
      <t>January 1, 2011</t>
    </r>
    <r>
      <rPr>
        <b/>
        <sz val="8"/>
        <rFont val="Times New Roman"/>
        <family val="1"/>
      </rPr>
      <t xml:space="preserve">, the definition of sales price of a rental accommodation was expanded to include any facilitation fees incurred necessary to complete the rental; purchases made by motion picture and </t>
    </r>
  </si>
  <si>
    <t xml:space="preserve">and Certain Machinery and Equipment Tax). </t>
  </si>
  <si>
    <t xml:space="preserve">film production companies are subject to the general State and local sales tax rates (previously such purchases were subject to the 1% privilege tax with a maximum tax of $80 under Article 5F, Manufacturing Fuel </t>
  </si>
  <si>
    <t xml:space="preserve">to include: an audio work, an audiovisual work, a book, magazine, newspaper, newsletter, report, or other publication, a photograph or greeting card; magazine subscriptions are subject to tax.  </t>
  </si>
  <si>
    <t xml:space="preserve">Also, certain computer software transactions are exempt from tax: those designed to run on an enterprise service operating system, those to be used within datacenter operations, and those used to provide ancillary </t>
  </si>
  <si>
    <t xml:space="preserve">farming purposes other than preparing food, heating dwellings, and other household purposes was repealed (previously 0.8%); such transactions are exempt from sales and use taxation.  Electricity sold to a farmer </t>
  </si>
  <si>
    <t>for preparing food, heating dwellings, and other household purposes remains subject to the 3% rate of sales tax.</t>
  </si>
  <si>
    <t>2010-11…………..</t>
  </si>
  <si>
    <t>or digital property that is offered for sale or of a service that is offered for sale.</t>
  </si>
  <si>
    <t xml:space="preserve">service, cable service, internet access service, telecommunications service, or video programming.  Also exempt: computer software or digital property that becoms a component part of other computer software </t>
  </si>
  <si>
    <r>
      <t xml:space="preserve">    Effective </t>
    </r>
    <r>
      <rPr>
        <b/>
        <u val="single"/>
        <sz val="8"/>
        <rFont val="Times New Roman"/>
        <family val="1"/>
      </rPr>
      <t>April 1, 2003, until July 1, 2020</t>
    </r>
    <r>
      <rPr>
        <b/>
        <sz val="8"/>
        <rFont val="Times New Roman"/>
        <family val="1"/>
      </rPr>
      <t xml:space="preserve">, an amount equal to fifteen </t>
    </r>
  </si>
  <si>
    <t xml:space="preserve">    exchange of a portion of the local sales and use taxes (Article 44) for the State's </t>
  </si>
  <si>
    <r>
      <t>county in the State (2.25%).  [</t>
    </r>
    <r>
      <rPr>
        <b/>
        <i/>
        <sz val="8"/>
        <rFont val="Times New Roman"/>
        <family val="1"/>
      </rPr>
      <t>See Changes in State sales tax rate by year section for information pertaining to various taxable items and applicable tax rates.]</t>
    </r>
    <r>
      <rPr>
        <b/>
        <sz val="8"/>
        <rFont val="Times New Roman"/>
        <family val="1"/>
      </rPr>
      <t xml:space="preserve">        </t>
    </r>
  </si>
  <si>
    <t xml:space="preserve">and joint agencies created by interlocal agreements among local school administrative units.  Intergovernmental transfers++ Beginning with 2009-10, TIMS implementation and PDP components costs are included.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</si>
</sst>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Accounting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0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0" fontId="2" fillId="33" borderId="13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70" fontId="2" fillId="33" borderId="20" xfId="0" applyNumberFormat="1" applyFont="1" applyFill="1" applyBorder="1" applyAlignment="1">
      <alignment horizontal="left"/>
    </xf>
    <xf numFmtId="170" fontId="2" fillId="33" borderId="10" xfId="0" applyNumberFormat="1" applyFont="1" applyFill="1" applyBorder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0" fontId="2" fillId="33" borderId="11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70" fontId="2" fillId="33" borderId="18" xfId="0" applyNumberFormat="1" applyFont="1" applyFill="1" applyBorder="1" applyAlignment="1">
      <alignment horizontal="center"/>
    </xf>
    <xf numFmtId="170" fontId="2" fillId="33" borderId="0" xfId="0" applyNumberFormat="1" applyFont="1" applyFill="1" applyAlignment="1">
      <alignment horizontal="center"/>
    </xf>
    <xf numFmtId="170" fontId="2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70" fontId="2" fillId="33" borderId="21" xfId="0" applyNumberFormat="1" applyFont="1" applyFill="1" applyBorder="1" applyAlignment="1">
      <alignment horizontal="center"/>
    </xf>
    <xf numFmtId="170" fontId="2" fillId="33" borderId="22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 quotePrefix="1">
      <alignment horizontal="left"/>
    </xf>
    <xf numFmtId="3" fontId="2" fillId="33" borderId="16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 quotePrefix="1">
      <alignment horizontal="right"/>
    </xf>
    <xf numFmtId="10" fontId="2" fillId="33" borderId="15" xfId="0" applyNumberFormat="1" applyFont="1" applyFill="1" applyBorder="1" applyAlignment="1">
      <alignment horizontal="right"/>
    </xf>
    <xf numFmtId="3" fontId="2" fillId="33" borderId="22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3" fontId="2" fillId="33" borderId="24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 quotePrefix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4" xfId="0" applyNumberFormat="1" applyFont="1" applyFill="1" applyBorder="1" applyAlignment="1">
      <alignment horizontal="right"/>
    </xf>
    <xf numFmtId="10" fontId="2" fillId="33" borderId="20" xfId="0" applyNumberFormat="1" applyFont="1" applyFill="1" applyBorder="1" applyAlignment="1">
      <alignment horizontal="right"/>
    </xf>
    <xf numFmtId="37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2" fillId="33" borderId="26" xfId="0" applyNumberFormat="1" applyFont="1" applyFill="1" applyBorder="1" applyAlignment="1" quotePrefix="1">
      <alignment horizontal="right"/>
    </xf>
    <xf numFmtId="3" fontId="2" fillId="33" borderId="26" xfId="0" applyNumberFormat="1" applyFont="1" applyFill="1" applyBorder="1" applyAlignment="1">
      <alignment horizontal="right"/>
    </xf>
    <xf numFmtId="3" fontId="2" fillId="33" borderId="27" xfId="0" applyNumberFormat="1" applyFont="1" applyFill="1" applyBorder="1" applyAlignment="1" quotePrefix="1">
      <alignment horizontal="right"/>
    </xf>
    <xf numFmtId="3" fontId="2" fillId="33" borderId="27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170" fontId="2" fillId="33" borderId="24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37" fontId="5" fillId="33" borderId="0" xfId="0" applyNumberFormat="1" applyFont="1" applyFill="1" applyBorder="1" applyAlignment="1">
      <alignment/>
    </xf>
    <xf numFmtId="41" fontId="2" fillId="33" borderId="23" xfId="0" applyNumberFormat="1" applyFont="1" applyFill="1" applyBorder="1" applyAlignment="1" quotePrefix="1">
      <alignment horizontal="right"/>
    </xf>
    <xf numFmtId="10" fontId="2" fillId="33" borderId="18" xfId="0" applyNumberFormat="1" applyFont="1" applyFill="1" applyBorder="1" applyAlignment="1">
      <alignment horizontal="right"/>
    </xf>
    <xf numFmtId="41" fontId="2" fillId="33" borderId="29" xfId="0" applyNumberFormat="1" applyFont="1" applyFill="1" applyBorder="1" applyAlignment="1" quotePrefix="1">
      <alignment horizontal="right"/>
    </xf>
    <xf numFmtId="3" fontId="2" fillId="33" borderId="29" xfId="0" applyNumberFormat="1" applyFont="1" applyFill="1" applyBorder="1" applyAlignment="1">
      <alignment horizontal="right"/>
    </xf>
    <xf numFmtId="3" fontId="2" fillId="33" borderId="3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1" fontId="2" fillId="33" borderId="31" xfId="0" applyNumberFormat="1" applyFont="1" applyFill="1" applyBorder="1" applyAlignment="1" quotePrefix="1">
      <alignment horizontal="right"/>
    </xf>
    <xf numFmtId="41" fontId="2" fillId="33" borderId="26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2" fillId="33" borderId="34" xfId="0" applyNumberFormat="1" applyFont="1" applyFill="1" applyBorder="1" applyAlignment="1">
      <alignment horizontal="right"/>
    </xf>
    <xf numFmtId="3" fontId="2" fillId="33" borderId="35" xfId="0" applyNumberFormat="1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41" fontId="2" fillId="33" borderId="37" xfId="0" applyNumberFormat="1" applyFont="1" applyFill="1" applyBorder="1" applyAlignment="1" quotePrefix="1">
      <alignment horizontal="right"/>
    </xf>
    <xf numFmtId="3" fontId="2" fillId="33" borderId="38" xfId="0" applyNumberFormat="1" applyFont="1" applyFill="1" applyBorder="1" applyAlignment="1">
      <alignment horizontal="right"/>
    </xf>
    <xf numFmtId="0" fontId="2" fillId="33" borderId="39" xfId="0" applyFont="1" applyFill="1" applyBorder="1" applyAlignment="1">
      <alignment/>
    </xf>
    <xf numFmtId="41" fontId="2" fillId="33" borderId="0" xfId="0" applyNumberFormat="1" applyFont="1" applyFill="1" applyBorder="1" applyAlignment="1" quotePrefix="1">
      <alignment horizontal="right"/>
    </xf>
    <xf numFmtId="41" fontId="2" fillId="33" borderId="11" xfId="0" applyNumberFormat="1" applyFont="1" applyFill="1" applyBorder="1" applyAlignment="1" quotePrefix="1">
      <alignment horizontal="right"/>
    </xf>
    <xf numFmtId="41" fontId="2" fillId="33" borderId="16" xfId="0" applyNumberFormat="1" applyFont="1" applyFill="1" applyBorder="1" applyAlignment="1" quotePrefix="1">
      <alignment horizontal="right"/>
    </xf>
    <xf numFmtId="41" fontId="2" fillId="33" borderId="12" xfId="0" applyNumberFormat="1" applyFont="1" applyFill="1" applyBorder="1" applyAlignment="1" quotePrefix="1">
      <alignment horizontal="right"/>
    </xf>
    <xf numFmtId="41" fontId="2" fillId="33" borderId="15" xfId="0" applyNumberFormat="1" applyFont="1" applyFill="1" applyBorder="1" applyAlignment="1" quotePrefix="1">
      <alignment horizontal="right"/>
    </xf>
    <xf numFmtId="0" fontId="2" fillId="33" borderId="40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3" fontId="2" fillId="33" borderId="4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/>
    </xf>
    <xf numFmtId="3" fontId="2" fillId="33" borderId="25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 horizontal="right"/>
    </xf>
    <xf numFmtId="3" fontId="2" fillId="33" borderId="44" xfId="0" applyNumberFormat="1" applyFont="1" applyFill="1" applyBorder="1" applyAlignment="1">
      <alignment horizontal="right"/>
    </xf>
    <xf numFmtId="3" fontId="2" fillId="33" borderId="15" xfId="0" applyNumberFormat="1" applyFont="1" applyFill="1" applyBorder="1" applyAlignment="1" quotePrefix="1">
      <alignment horizontal="right"/>
    </xf>
    <xf numFmtId="3" fontId="2" fillId="33" borderId="24" xfId="0" applyNumberFormat="1" applyFont="1" applyFill="1" applyBorder="1" applyAlignment="1" quotePrefix="1">
      <alignment horizontal="right"/>
    </xf>
    <xf numFmtId="0" fontId="2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1" fontId="2" fillId="33" borderId="0" xfId="0" applyNumberFormat="1" applyFont="1" applyFill="1" applyBorder="1" applyAlignment="1">
      <alignment horizontal="left"/>
    </xf>
    <xf numFmtId="0" fontId="4" fillId="33" borderId="39" xfId="0" applyFont="1" applyFill="1" applyBorder="1" applyAlignment="1">
      <alignment/>
    </xf>
    <xf numFmtId="3" fontId="2" fillId="33" borderId="37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1" fontId="2" fillId="33" borderId="3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Figure 28.1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Growth Patterns: State Sales and Use Tax Gross Collections and Refunds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-0.011"/>
          <c:w val="0.9722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'State Sales and Use Tax Col'!$D$160:$D$164</c:f>
              <c:strCache>
                <c:ptCount val="1"/>
                <c:pt idx="0">
                  <c:v>State sales and use tax gross collections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</a:rPr>
                      <a:t>% change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'State Sales and Use Tax Col'!$C$165:$C$179</c:f>
              <c:strCache/>
            </c:strRef>
          </c:cat>
          <c:val>
            <c:numRef>
              <c:f>'State Sales and Use Tax Col'!$D$165:$D$179</c:f>
              <c:numCache/>
            </c:numRef>
          </c:val>
          <c:smooth val="0"/>
        </c:ser>
        <c:ser>
          <c:idx val="2"/>
          <c:order val="1"/>
          <c:tx>
            <c:strRef>
              <c:f>'State Sales and Use Tax Col'!$E$164</c:f>
              <c:strCache>
                <c:ptCount val="1"/>
                <c:pt idx="0">
                  <c:v>Refunds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'State Sales and Use Tax Col'!$C$165:$C$179</c:f>
              <c:strCache/>
            </c:strRef>
          </c:cat>
          <c:val>
            <c:numRef>
              <c:f>'State Sales and Use Tax Col'!$E$165:$E$179</c:f>
              <c:numCache/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Fiscal year </a:t>
                </a:r>
              </a:p>
            </c:rich>
          </c:tx>
          <c:layout>
            <c:manualLayout>
              <c:xMode val="factor"/>
              <c:yMode val="factor"/>
              <c:x val="0.1065"/>
              <c:y val="-0.00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744754"/>
        <c:crosses val="autoZero"/>
        <c:auto val="1"/>
        <c:lblOffset val="100"/>
        <c:tickLblSkip val="1"/>
        <c:noMultiLvlLbl val="0"/>
      </c:catAx>
      <c:valAx>
        <c:axId val="63744754"/>
        <c:scaling>
          <c:orientation val="minMax"/>
          <c:max val="0.6500000000000001"/>
          <c:min val="-0.6500000000000001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821993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72475"/>
          <c:w val="0.3135"/>
          <c:h val="0.13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153</xdr:row>
      <xdr:rowOff>9525</xdr:rowOff>
    </xdr:from>
    <xdr:to>
      <xdr:col>16</xdr:col>
      <xdr:colOff>466725</xdr:colOff>
      <xdr:row>179</xdr:row>
      <xdr:rowOff>19050</xdr:rowOff>
    </xdr:to>
    <xdr:graphicFrame>
      <xdr:nvGraphicFramePr>
        <xdr:cNvPr id="1" name="Chart 1032"/>
        <xdr:cNvGraphicFramePr/>
      </xdr:nvGraphicFramePr>
      <xdr:xfrm>
        <a:off x="0" y="19459575"/>
        <a:ext cx="9839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IONS\FY%202010-11\Sales%20and%20Use\10-11%20SalesRefundsTransf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0-11SalesTaxRefundsTrans"/>
      <sheetName val="FY09-10SalesTaxRefundsTrans "/>
      <sheetName val="FY08-09SalesTaxRefundsTrans"/>
      <sheetName val="FY07-08SalesTaxRefundsTrans "/>
      <sheetName val="FY06-07SalesTaxRefundsTrans "/>
      <sheetName val="FY05-06SalesTaxRefundsTrans "/>
      <sheetName val="FY04-05SalesTaxRefundsTransfers"/>
    </sheetNames>
    <sheetDataSet>
      <sheetData sheetId="1">
        <row r="18">
          <cell r="BN18">
            <v>294149304.33000004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4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7.28125" style="57" customWidth="1"/>
    <col min="2" max="2" width="11.00390625" style="4" customWidth="1"/>
    <col min="3" max="3" width="9.28125" style="4" customWidth="1"/>
    <col min="4" max="4" width="11.00390625" style="4" customWidth="1"/>
    <col min="5" max="5" width="9.28125" style="4" customWidth="1"/>
    <col min="6" max="6" width="9.7109375" style="4" customWidth="1"/>
    <col min="7" max="7" width="8.7109375" style="4" customWidth="1"/>
    <col min="8" max="8" width="9.57421875" style="4" customWidth="1"/>
    <col min="9" max="10" width="8.7109375" style="4" customWidth="1"/>
    <col min="11" max="11" width="9.140625" style="4" customWidth="1"/>
    <col min="12" max="12" width="7.28125" style="4" customWidth="1"/>
    <col min="13" max="13" width="10.8515625" style="4" customWidth="1"/>
    <col min="14" max="14" width="6.00390625" style="5" customWidth="1"/>
    <col min="15" max="15" width="6.57421875" style="5" customWidth="1"/>
    <col min="16" max="16" width="7.421875" style="5" customWidth="1"/>
    <col min="17" max="17" width="7.28125" style="5" customWidth="1"/>
    <col min="18" max="18" width="9.140625" style="4" hidden="1" customWidth="1"/>
    <col min="19" max="19" width="9.140625" style="4" customWidth="1"/>
    <col min="20" max="20" width="23.00390625" style="4" customWidth="1"/>
    <col min="21" max="21" width="10.8515625" style="4" customWidth="1"/>
    <col min="22" max="22" width="11.28125" style="6" customWidth="1"/>
    <col min="23" max="26" width="10.8515625" style="4" customWidth="1"/>
    <col min="27" max="16384" width="9.140625" style="4" customWidth="1"/>
  </cols>
  <sheetData>
    <row r="1" spans="1:17" ht="10.5" customHeight="1">
      <c r="A1" s="1"/>
      <c r="B1" s="2"/>
      <c r="C1" s="1"/>
      <c r="D1" s="1"/>
      <c r="E1" s="2" t="s">
        <v>218</v>
      </c>
      <c r="F1" s="1"/>
      <c r="G1" s="3"/>
      <c r="H1" s="1"/>
      <c r="I1" s="1"/>
      <c r="J1" s="1"/>
      <c r="K1" s="1"/>
      <c r="L1" s="1"/>
      <c r="P1" s="4"/>
      <c r="Q1" s="4"/>
    </row>
    <row r="2" spans="1:17" ht="10.5" customHeight="1">
      <c r="A2" s="7"/>
      <c r="B2" s="7"/>
      <c r="E2" s="8" t="s">
        <v>222</v>
      </c>
      <c r="F2" s="8"/>
      <c r="N2" s="9"/>
      <c r="O2" s="4"/>
      <c r="P2" s="4"/>
      <c r="Q2" s="4"/>
    </row>
    <row r="3" spans="1:17" ht="10.5" customHeight="1">
      <c r="A3" s="10"/>
      <c r="B3" s="11"/>
      <c r="C3" s="12"/>
      <c r="D3" s="11" t="s">
        <v>32</v>
      </c>
      <c r="E3" s="79" t="s">
        <v>100</v>
      </c>
      <c r="F3" s="13"/>
      <c r="G3" s="13"/>
      <c r="H3" s="14"/>
      <c r="I3" s="14"/>
      <c r="J3" s="14"/>
      <c r="K3" s="14"/>
      <c r="L3" s="86"/>
      <c r="M3" s="80"/>
      <c r="N3" s="16"/>
      <c r="O3" s="16"/>
      <c r="P3" s="16"/>
      <c r="Q3" s="16"/>
    </row>
    <row r="4" spans="1:17" ht="10.5" customHeight="1">
      <c r="A4" s="17"/>
      <c r="B4" s="18" t="s">
        <v>29</v>
      </c>
      <c r="C4" s="19"/>
      <c r="D4" s="24" t="s">
        <v>33</v>
      </c>
      <c r="E4" s="22" t="s">
        <v>114</v>
      </c>
      <c r="F4" s="28" t="s">
        <v>85</v>
      </c>
      <c r="G4" s="28" t="s">
        <v>0</v>
      </c>
      <c r="H4" s="28" t="s">
        <v>1</v>
      </c>
      <c r="I4" s="20"/>
      <c r="J4" s="11" t="s">
        <v>98</v>
      </c>
      <c r="K4" s="28" t="s">
        <v>53</v>
      </c>
      <c r="L4" s="24" t="s">
        <v>45</v>
      </c>
      <c r="M4" s="81"/>
      <c r="N4" s="4"/>
      <c r="O4" s="4"/>
      <c r="P4" s="4"/>
      <c r="Q4" s="4"/>
    </row>
    <row r="5" spans="1:17" ht="10.5" customHeight="1">
      <c r="A5" s="17"/>
      <c r="B5" s="21" t="s">
        <v>26</v>
      </c>
      <c r="C5" s="19"/>
      <c r="D5" s="17" t="s">
        <v>2</v>
      </c>
      <c r="E5" s="22" t="s">
        <v>12</v>
      </c>
      <c r="F5" s="23" t="s">
        <v>86</v>
      </c>
      <c r="G5" s="18" t="s">
        <v>3</v>
      </c>
      <c r="H5" s="18" t="s">
        <v>92</v>
      </c>
      <c r="I5" s="18" t="s">
        <v>45</v>
      </c>
      <c r="J5" s="21" t="s">
        <v>29</v>
      </c>
      <c r="K5" s="21" t="s">
        <v>54</v>
      </c>
      <c r="L5" s="24" t="s">
        <v>82</v>
      </c>
      <c r="M5" s="82" t="s">
        <v>30</v>
      </c>
      <c r="N5" s="25" t="s">
        <v>142</v>
      </c>
      <c r="O5" s="25"/>
      <c r="P5" s="25"/>
      <c r="Q5" s="25"/>
    </row>
    <row r="6" spans="1:17" ht="10.5" customHeight="1">
      <c r="A6" s="17"/>
      <c r="B6" s="21" t="s">
        <v>21</v>
      </c>
      <c r="C6" s="18"/>
      <c r="D6" s="17" t="s">
        <v>22</v>
      </c>
      <c r="E6" s="22" t="s">
        <v>115</v>
      </c>
      <c r="F6" s="23" t="s">
        <v>87</v>
      </c>
      <c r="G6" s="18" t="s">
        <v>90</v>
      </c>
      <c r="H6" s="21" t="s">
        <v>84</v>
      </c>
      <c r="I6" s="18" t="s">
        <v>46</v>
      </c>
      <c r="J6" s="21" t="s">
        <v>96</v>
      </c>
      <c r="K6" s="21" t="s">
        <v>55</v>
      </c>
      <c r="L6" s="24" t="s">
        <v>83</v>
      </c>
      <c r="M6" s="82" t="s">
        <v>33</v>
      </c>
      <c r="N6" s="26"/>
      <c r="O6" s="27"/>
      <c r="P6" s="28" t="s">
        <v>32</v>
      </c>
      <c r="Q6" s="29" t="s">
        <v>4</v>
      </c>
    </row>
    <row r="7" spans="1:17" ht="10.5" customHeight="1">
      <c r="A7" s="4"/>
      <c r="B7" s="30" t="s">
        <v>9</v>
      </c>
      <c r="C7" s="31"/>
      <c r="D7" s="17" t="s">
        <v>23</v>
      </c>
      <c r="E7" s="22" t="s">
        <v>116</v>
      </c>
      <c r="F7" s="23" t="s">
        <v>88</v>
      </c>
      <c r="G7" s="18" t="s">
        <v>91</v>
      </c>
      <c r="H7" s="17" t="s">
        <v>5</v>
      </c>
      <c r="I7" s="18" t="s">
        <v>47</v>
      </c>
      <c r="J7" s="21" t="s">
        <v>97</v>
      </c>
      <c r="K7" s="21" t="s">
        <v>93</v>
      </c>
      <c r="L7" s="24" t="s">
        <v>94</v>
      </c>
      <c r="M7" s="82" t="s">
        <v>20</v>
      </c>
      <c r="N7" s="32" t="s">
        <v>24</v>
      </c>
      <c r="O7" s="33"/>
      <c r="P7" s="18" t="s">
        <v>33</v>
      </c>
      <c r="Q7" s="30" t="s">
        <v>6</v>
      </c>
    </row>
    <row r="8" spans="1:17" ht="10.5" customHeight="1">
      <c r="A8" s="17"/>
      <c r="B8" s="21" t="s">
        <v>33</v>
      </c>
      <c r="C8" s="18" t="s">
        <v>7</v>
      </c>
      <c r="D8" s="17" t="s">
        <v>8</v>
      </c>
      <c r="E8" s="22" t="s">
        <v>120</v>
      </c>
      <c r="F8" s="23" t="s">
        <v>89</v>
      </c>
      <c r="G8" s="18" t="s">
        <v>122</v>
      </c>
      <c r="H8" s="18" t="s">
        <v>119</v>
      </c>
      <c r="I8" s="18" t="s">
        <v>48</v>
      </c>
      <c r="J8" s="21" t="s">
        <v>11</v>
      </c>
      <c r="K8" s="21" t="s">
        <v>11</v>
      </c>
      <c r="L8" s="24" t="s">
        <v>95</v>
      </c>
      <c r="M8" s="82" t="s">
        <v>11</v>
      </c>
      <c r="N8" s="33" t="s">
        <v>57</v>
      </c>
      <c r="O8" s="34"/>
      <c r="P8" s="18" t="s">
        <v>2</v>
      </c>
      <c r="Q8" s="30" t="s">
        <v>10</v>
      </c>
    </row>
    <row r="9" spans="1:17" ht="10.5" customHeight="1">
      <c r="A9" s="35" t="s">
        <v>27</v>
      </c>
      <c r="B9" s="62" t="s">
        <v>31</v>
      </c>
      <c r="C9" s="62" t="s">
        <v>31</v>
      </c>
      <c r="D9" s="62" t="s">
        <v>31</v>
      </c>
      <c r="E9" s="63" t="s">
        <v>31</v>
      </c>
      <c r="F9" s="62" t="s">
        <v>31</v>
      </c>
      <c r="G9" s="62" t="s">
        <v>31</v>
      </c>
      <c r="H9" s="62" t="s">
        <v>31</v>
      </c>
      <c r="I9" s="66" t="s">
        <v>31</v>
      </c>
      <c r="J9" s="66" t="s">
        <v>31</v>
      </c>
      <c r="K9" s="66" t="s">
        <v>31</v>
      </c>
      <c r="L9" s="64" t="s">
        <v>31</v>
      </c>
      <c r="M9" s="83" t="s">
        <v>31</v>
      </c>
      <c r="N9" s="36" t="s">
        <v>56</v>
      </c>
      <c r="O9" s="65" t="s">
        <v>7</v>
      </c>
      <c r="P9" s="66" t="s">
        <v>8</v>
      </c>
      <c r="Q9" s="37" t="s">
        <v>11</v>
      </c>
    </row>
    <row r="10" spans="1:17" ht="10.5" customHeight="1">
      <c r="A10" s="9" t="s">
        <v>13</v>
      </c>
      <c r="B10" s="40">
        <v>3320848414</v>
      </c>
      <c r="C10" s="41">
        <v>163026308</v>
      </c>
      <c r="D10" s="42">
        <v>3157822106</v>
      </c>
      <c r="E10" s="68">
        <v>0</v>
      </c>
      <c r="F10" s="58">
        <v>13321040.47</v>
      </c>
      <c r="G10" s="59">
        <v>9178350.74</v>
      </c>
      <c r="H10" s="42">
        <v>7649270.8</v>
      </c>
      <c r="I10" s="70">
        <v>0</v>
      </c>
      <c r="J10" s="70">
        <v>0</v>
      </c>
      <c r="K10" s="77">
        <v>0</v>
      </c>
      <c r="L10" s="87">
        <v>0</v>
      </c>
      <c r="M10" s="84">
        <v>3127673443</v>
      </c>
      <c r="N10" s="38">
        <v>0.06139887455011913</v>
      </c>
      <c r="O10" s="44">
        <v>0.10954224468998032</v>
      </c>
      <c r="P10" s="44">
        <v>0.05902657494057842</v>
      </c>
      <c r="Q10" s="38">
        <v>0.05731339352138818</v>
      </c>
    </row>
    <row r="11" spans="1:17" ht="10.5" customHeight="1">
      <c r="A11" s="9" t="s">
        <v>14</v>
      </c>
      <c r="B11" s="40">
        <v>3465824631</v>
      </c>
      <c r="C11" s="41">
        <v>180716290</v>
      </c>
      <c r="D11" s="42">
        <v>3285108341</v>
      </c>
      <c r="E11" s="68">
        <v>0</v>
      </c>
      <c r="F11" s="58">
        <v>10841573.8</v>
      </c>
      <c r="G11" s="59">
        <v>10059505.38</v>
      </c>
      <c r="H11" s="42">
        <v>8835214</v>
      </c>
      <c r="I11" s="70">
        <v>0</v>
      </c>
      <c r="J11" s="70">
        <v>0</v>
      </c>
      <c r="K11" s="77">
        <v>0</v>
      </c>
      <c r="L11" s="87">
        <v>0</v>
      </c>
      <c r="M11" s="84">
        <v>3255372048</v>
      </c>
      <c r="N11" s="38">
        <v>0.04365637901110171</v>
      </c>
      <c r="O11" s="44">
        <v>0.10850998355431075</v>
      </c>
      <c r="P11" s="44">
        <v>0.040308234829995834</v>
      </c>
      <c r="Q11" s="38">
        <v>0.040828624639762306</v>
      </c>
    </row>
    <row r="12" spans="1:17" ht="10.5" customHeight="1">
      <c r="A12" s="9" t="s">
        <v>15</v>
      </c>
      <c r="B12" s="40">
        <v>3617449828</v>
      </c>
      <c r="C12" s="41">
        <v>210049552</v>
      </c>
      <c r="D12" s="42">
        <v>3407400276</v>
      </c>
      <c r="E12" s="68">
        <v>0</v>
      </c>
      <c r="F12" s="58">
        <v>10921877.88</v>
      </c>
      <c r="G12" s="59">
        <v>10292859.07</v>
      </c>
      <c r="H12" s="42">
        <v>9978875.16</v>
      </c>
      <c r="I12" s="70">
        <v>0</v>
      </c>
      <c r="J12" s="70">
        <v>0</v>
      </c>
      <c r="K12" s="77">
        <v>0</v>
      </c>
      <c r="L12" s="87">
        <v>0</v>
      </c>
      <c r="M12" s="84">
        <v>3376206664</v>
      </c>
      <c r="N12" s="38">
        <v>0.04374866392367099</v>
      </c>
      <c r="O12" s="44">
        <v>0.16231664561064196</v>
      </c>
      <c r="P12" s="44">
        <v>0.037226149735680815</v>
      </c>
      <c r="Q12" s="38">
        <v>0.03711852722770568</v>
      </c>
    </row>
    <row r="13" spans="1:17" ht="10.5" customHeight="1">
      <c r="A13" s="9" t="s">
        <v>16</v>
      </c>
      <c r="B13" s="40">
        <v>3634324711</v>
      </c>
      <c r="C13" s="41">
        <v>242244229</v>
      </c>
      <c r="D13" s="42">
        <v>3392080483</v>
      </c>
      <c r="E13" s="68">
        <v>0</v>
      </c>
      <c r="F13" s="58">
        <v>14179226.97</v>
      </c>
      <c r="G13" s="59">
        <v>11960594</v>
      </c>
      <c r="H13" s="42">
        <v>11042952.76</v>
      </c>
      <c r="I13" s="70">
        <v>0</v>
      </c>
      <c r="J13" s="70">
        <v>0</v>
      </c>
      <c r="K13" s="77">
        <v>0</v>
      </c>
      <c r="L13" s="87">
        <v>0</v>
      </c>
      <c r="M13" s="84">
        <v>3354897708</v>
      </c>
      <c r="N13" s="38">
        <v>0.004664856128586505</v>
      </c>
      <c r="O13" s="44">
        <v>0.15327181940383286</v>
      </c>
      <c r="P13" s="44">
        <v>-0.0044960356163333244</v>
      </c>
      <c r="Q13" s="38">
        <v>-0.006311508186751212</v>
      </c>
    </row>
    <row r="14" spans="1:17" ht="10.5" customHeight="1">
      <c r="A14" s="9" t="s">
        <v>17</v>
      </c>
      <c r="B14" s="40">
        <v>3715078723</v>
      </c>
      <c r="C14" s="41">
        <v>242973809</v>
      </c>
      <c r="D14" s="42">
        <v>3472104914</v>
      </c>
      <c r="E14" s="68">
        <v>0</v>
      </c>
      <c r="F14" s="58">
        <v>12471835.6</v>
      </c>
      <c r="G14" s="59">
        <v>11868450</v>
      </c>
      <c r="H14" s="42">
        <v>12206053.24</v>
      </c>
      <c r="I14" s="70">
        <v>0</v>
      </c>
      <c r="J14" s="70">
        <v>0</v>
      </c>
      <c r="K14" s="77">
        <v>0</v>
      </c>
      <c r="L14" s="87">
        <v>0</v>
      </c>
      <c r="M14" s="84">
        <v>3435558577</v>
      </c>
      <c r="N14" s="38">
        <v>0.022219812048049</v>
      </c>
      <c r="O14" s="44">
        <v>0.003011753894042198</v>
      </c>
      <c r="P14" s="44">
        <v>0.023591548432018734</v>
      </c>
      <c r="Q14" s="38">
        <v>0.024042720828017568</v>
      </c>
    </row>
    <row r="15" spans="1:17" ht="10.5" customHeight="1">
      <c r="A15" s="9" t="s">
        <v>18</v>
      </c>
      <c r="B15" s="40">
        <v>4017194236</v>
      </c>
      <c r="C15" s="41">
        <v>264566631</v>
      </c>
      <c r="D15" s="42">
        <v>3752627605</v>
      </c>
      <c r="E15" s="43">
        <v>9704764</v>
      </c>
      <c r="F15" s="58">
        <v>11055004.64</v>
      </c>
      <c r="G15" s="59">
        <v>12340709.22</v>
      </c>
      <c r="H15" s="42">
        <v>12900455.08</v>
      </c>
      <c r="I15" s="71">
        <v>856839.88</v>
      </c>
      <c r="J15" s="70">
        <v>0</v>
      </c>
      <c r="K15" s="77">
        <v>0</v>
      </c>
      <c r="L15" s="87">
        <v>0</v>
      </c>
      <c r="M15" s="84">
        <v>3705769832</v>
      </c>
      <c r="N15" s="38">
        <v>0.08132142964551656</v>
      </c>
      <c r="O15" s="44">
        <v>0.08886892825555531</v>
      </c>
      <c r="P15" s="44">
        <v>0.08079326458970013</v>
      </c>
      <c r="Q15" s="38">
        <v>0.07865133105544485</v>
      </c>
    </row>
    <row r="16" spans="1:17" ht="10.5" customHeight="1">
      <c r="A16" s="9" t="s">
        <v>19</v>
      </c>
      <c r="B16" s="40">
        <v>4300424840</v>
      </c>
      <c r="C16" s="41">
        <v>282959217</v>
      </c>
      <c r="D16" s="42">
        <v>4017465623</v>
      </c>
      <c r="E16" s="43">
        <v>55183726</v>
      </c>
      <c r="F16" s="58">
        <v>11013787.48</v>
      </c>
      <c r="G16" s="59">
        <v>13204065</v>
      </c>
      <c r="H16" s="42">
        <v>13914099.32</v>
      </c>
      <c r="I16" s="71">
        <v>1328067.33</v>
      </c>
      <c r="J16" s="70">
        <v>0</v>
      </c>
      <c r="K16" s="77">
        <v>0</v>
      </c>
      <c r="L16" s="87">
        <v>0</v>
      </c>
      <c r="M16" s="84">
        <v>3922821877</v>
      </c>
      <c r="N16" s="38">
        <v>0.07050458289067404</v>
      </c>
      <c r="O16" s="44">
        <v>0.06951967423284004</v>
      </c>
      <c r="P16" s="44">
        <v>0.07057402062680825</v>
      </c>
      <c r="Q16" s="38">
        <v>0.058571377835103494</v>
      </c>
    </row>
    <row r="17" spans="1:17" ht="10.5" customHeight="1">
      <c r="A17" s="9" t="s">
        <v>44</v>
      </c>
      <c r="B17" s="40">
        <v>4656199353.12</v>
      </c>
      <c r="C17" s="41">
        <v>288688759.43</v>
      </c>
      <c r="D17" s="42">
        <v>4367510593.69</v>
      </c>
      <c r="E17" s="43">
        <v>91754930.17</v>
      </c>
      <c r="F17" s="58">
        <v>14456214.72</v>
      </c>
      <c r="G17" s="59">
        <v>14500116.02</v>
      </c>
      <c r="H17" s="42">
        <v>23365437.09</v>
      </c>
      <c r="I17" s="71">
        <v>1232053.82</v>
      </c>
      <c r="J17" s="70">
        <v>0</v>
      </c>
      <c r="K17" s="77">
        <v>0</v>
      </c>
      <c r="L17" s="87">
        <v>0</v>
      </c>
      <c r="M17" s="84">
        <v>4222201841.87</v>
      </c>
      <c r="N17" s="38">
        <v>0.0827</v>
      </c>
      <c r="O17" s="44">
        <v>0.0202</v>
      </c>
      <c r="P17" s="44">
        <v>0.0871</v>
      </c>
      <c r="Q17" s="38">
        <v>0.0763</v>
      </c>
    </row>
    <row r="18" spans="1:17" ht="10.5" customHeight="1">
      <c r="A18" s="9" t="s">
        <v>51</v>
      </c>
      <c r="B18" s="40">
        <v>4923391472.7</v>
      </c>
      <c r="C18" s="41">
        <v>309935698.76</v>
      </c>
      <c r="D18" s="42">
        <v>4613455773.94</v>
      </c>
      <c r="E18" s="43">
        <v>85304240.6</v>
      </c>
      <c r="F18" s="58">
        <v>10241254.17</v>
      </c>
      <c r="G18" s="59">
        <v>14402266.5</v>
      </c>
      <c r="H18" s="42">
        <v>25216589.54</v>
      </c>
      <c r="I18" s="71">
        <v>1132244.73</v>
      </c>
      <c r="J18" s="70">
        <v>0</v>
      </c>
      <c r="K18" s="77">
        <v>0</v>
      </c>
      <c r="L18" s="87">
        <v>0</v>
      </c>
      <c r="M18" s="84">
        <v>4477159178.4</v>
      </c>
      <c r="N18" s="69">
        <v>0.0574</v>
      </c>
      <c r="O18" s="44">
        <v>0.0736</v>
      </c>
      <c r="P18" s="44">
        <v>0.0563</v>
      </c>
      <c r="Q18" s="38">
        <v>0.0604</v>
      </c>
    </row>
    <row r="19" spans="1:17" ht="10.5" customHeight="1">
      <c r="A19" s="9" t="s">
        <v>52</v>
      </c>
      <c r="B19" s="40">
        <v>5395492362.87</v>
      </c>
      <c r="C19" s="41">
        <v>369284333.54</v>
      </c>
      <c r="D19" s="42">
        <f aca="true" t="shared" si="0" ref="D19:D24">B19-C19</f>
        <v>5026208029.33</v>
      </c>
      <c r="E19" s="43">
        <v>74299171.86</v>
      </c>
      <c r="F19" s="58">
        <v>3013584.04</v>
      </c>
      <c r="G19" s="59">
        <v>14823274.53</v>
      </c>
      <c r="H19" s="42">
        <v>26836857.6</v>
      </c>
      <c r="I19" s="71">
        <v>1546128.53</v>
      </c>
      <c r="J19" s="70">
        <v>0</v>
      </c>
      <c r="K19" s="59">
        <v>11777792.36</v>
      </c>
      <c r="L19" s="87">
        <v>0</v>
      </c>
      <c r="M19" s="84">
        <f>D19-E19-F19-G19-H19-I19-K19</f>
        <v>4893911220.410001</v>
      </c>
      <c r="N19" s="69">
        <f aca="true" t="shared" si="1" ref="N19:P22">(B19-B18)/B18</f>
        <v>0.0958893666668149</v>
      </c>
      <c r="O19" s="44">
        <f t="shared" si="1"/>
        <v>0.19148692782872004</v>
      </c>
      <c r="P19" s="44">
        <f t="shared" si="1"/>
        <v>0.08946704501244199</v>
      </c>
      <c r="Q19" s="38">
        <f aca="true" t="shared" si="2" ref="Q19:Q24">(M19-M18)/M18</f>
        <v>0.09308403507755908</v>
      </c>
    </row>
    <row r="20" spans="1:17" ht="10.5" customHeight="1">
      <c r="A20" s="9" t="s">
        <v>81</v>
      </c>
      <c r="B20" s="40">
        <v>5530314296.53</v>
      </c>
      <c r="C20" s="41">
        <v>321722290.25</v>
      </c>
      <c r="D20" s="42">
        <f t="shared" si="0"/>
        <v>5208592006.28</v>
      </c>
      <c r="E20" s="43">
        <v>100925884.12</v>
      </c>
      <c r="F20" s="58">
        <v>4124280.52</v>
      </c>
      <c r="G20" s="59">
        <v>17373938.24</v>
      </c>
      <c r="H20" s="42">
        <v>29900058.08</v>
      </c>
      <c r="I20" s="71">
        <v>2044585.86</v>
      </c>
      <c r="J20" s="71">
        <v>45741277.8</v>
      </c>
      <c r="K20" s="59">
        <v>12857559.26</v>
      </c>
      <c r="L20" s="111">
        <v>53581.23</v>
      </c>
      <c r="M20" s="84">
        <f>D20-E20-F20-G20-H20-I20-J20-K20-L20</f>
        <v>4995570841.17</v>
      </c>
      <c r="N20" s="69">
        <f t="shared" si="1"/>
        <v>0.024987883327905337</v>
      </c>
      <c r="O20" s="44">
        <f t="shared" si="1"/>
        <v>-0.12879518292602632</v>
      </c>
      <c r="P20" s="44">
        <f t="shared" si="1"/>
        <v>0.03628659535890953</v>
      </c>
      <c r="Q20" s="38">
        <f t="shared" si="2"/>
        <v>0.020772673671730902</v>
      </c>
    </row>
    <row r="21" spans="1:17" ht="10.5" customHeight="1">
      <c r="A21" s="9" t="s">
        <v>155</v>
      </c>
      <c r="B21" s="40">
        <v>5596250552.15</v>
      </c>
      <c r="C21" s="41">
        <v>321463357.72</v>
      </c>
      <c r="D21" s="42">
        <f t="shared" si="0"/>
        <v>5274787194.429999</v>
      </c>
      <c r="E21" s="43">
        <v>172474452.48</v>
      </c>
      <c r="F21" s="58">
        <v>3303137.13</v>
      </c>
      <c r="G21" s="59">
        <v>17397116.95</v>
      </c>
      <c r="H21" s="42">
        <v>31412623.86</v>
      </c>
      <c r="I21" s="71">
        <v>1555489.13</v>
      </c>
      <c r="J21" s="71">
        <v>46860032.2</v>
      </c>
      <c r="K21" s="59">
        <v>20029341.11</v>
      </c>
      <c r="L21" s="111">
        <v>81852.54</v>
      </c>
      <c r="M21" s="84">
        <f>D21-E21-F21-G21-H21-I21-J21-K21-L21</f>
        <v>4981673149.030001</v>
      </c>
      <c r="N21" s="69">
        <f t="shared" si="1"/>
        <v>0.011922695905614558</v>
      </c>
      <c r="O21" s="44">
        <f t="shared" si="1"/>
        <v>-0.000804832421772092</v>
      </c>
      <c r="P21" s="44">
        <f t="shared" si="1"/>
        <v>0.01270884493740114</v>
      </c>
      <c r="Q21" s="38">
        <f t="shared" si="2"/>
        <v>-0.0027820028144660332</v>
      </c>
    </row>
    <row r="22" spans="1:17" ht="10.5" customHeight="1">
      <c r="A22" s="9" t="s">
        <v>156</v>
      </c>
      <c r="B22" s="40">
        <v>5349888688.98</v>
      </c>
      <c r="C22" s="41">
        <v>383328219.83</v>
      </c>
      <c r="D22" s="42">
        <f t="shared" si="0"/>
        <v>4966560469.15</v>
      </c>
      <c r="E22" s="43">
        <v>175662742.62</v>
      </c>
      <c r="F22" s="58">
        <v>1906144.2</v>
      </c>
      <c r="G22" s="59">
        <v>16790013.83</v>
      </c>
      <c r="H22" s="42">
        <v>32320546.99</v>
      </c>
      <c r="I22" s="71">
        <v>1219993.24</v>
      </c>
      <c r="J22" s="71">
        <v>47427473.84</v>
      </c>
      <c r="K22" s="59">
        <v>13230509.77</v>
      </c>
      <c r="L22" s="111">
        <v>55669.09</v>
      </c>
      <c r="M22" s="84">
        <f>D22-E22-F22-G22-H22-I22-J22-K22-L22</f>
        <v>4677947375.57</v>
      </c>
      <c r="N22" s="69">
        <f t="shared" si="1"/>
        <v>-0.044022664974382064</v>
      </c>
      <c r="O22" s="44">
        <f t="shared" si="1"/>
        <v>0.19244763244178295</v>
      </c>
      <c r="P22" s="44">
        <f t="shared" si="1"/>
        <v>-0.05843396404796708</v>
      </c>
      <c r="Q22" s="38">
        <f t="shared" si="2"/>
        <v>-0.06096862728120582</v>
      </c>
    </row>
    <row r="23" spans="1:17" ht="10.5" customHeight="1">
      <c r="A23" s="9" t="s">
        <v>197</v>
      </c>
      <c r="B23" s="40">
        <v>6154712044.94</v>
      </c>
      <c r="C23" s="41">
        <f>'[1]FY09-10SalesTaxRefundsTrans '!$BN$18</f>
        <v>294149304.33000004</v>
      </c>
      <c r="D23" s="42">
        <f t="shared" si="0"/>
        <v>5860562740.61</v>
      </c>
      <c r="E23" s="43">
        <v>188004040.81</v>
      </c>
      <c r="F23" s="58">
        <v>2133686.1</v>
      </c>
      <c r="G23" s="59">
        <v>15040760.83</v>
      </c>
      <c r="H23" s="42">
        <v>28806786.46</v>
      </c>
      <c r="I23" s="71">
        <v>1435909.68</v>
      </c>
      <c r="J23" s="71">
        <v>45335756.04</v>
      </c>
      <c r="K23" s="59">
        <v>14694636.78</v>
      </c>
      <c r="L23" s="111">
        <v>67907.71</v>
      </c>
      <c r="M23" s="84">
        <f>D23-E23-F23-G23-H23-I23-J23-K23-L23</f>
        <v>5565043256.199999</v>
      </c>
      <c r="N23" s="69">
        <f aca="true" t="shared" si="3" ref="N23:P24">(B23-B22)/B22</f>
        <v>0.15043740211227577</v>
      </c>
      <c r="O23" s="44">
        <f t="shared" si="3"/>
        <v>-0.23264375249896652</v>
      </c>
      <c r="P23" s="44">
        <f t="shared" si="3"/>
        <v>0.18000430620207544</v>
      </c>
      <c r="Q23" s="38">
        <f t="shared" si="2"/>
        <v>0.18963357417459364</v>
      </c>
    </row>
    <row r="24" spans="1:17" ht="10.5" customHeight="1">
      <c r="A24" s="46" t="s">
        <v>234</v>
      </c>
      <c r="B24" s="45">
        <v>6671764562.9</v>
      </c>
      <c r="C24" s="47">
        <v>481416089.79</v>
      </c>
      <c r="D24" s="48">
        <f t="shared" si="0"/>
        <v>6190348473.11</v>
      </c>
      <c r="E24" s="49">
        <v>199721560.54</v>
      </c>
      <c r="F24" s="60">
        <v>2432477.22</v>
      </c>
      <c r="G24" s="61">
        <v>15519895.07</v>
      </c>
      <c r="H24" s="48">
        <v>30127529.22</v>
      </c>
      <c r="I24" s="72">
        <v>2907504.05</v>
      </c>
      <c r="J24" s="72">
        <v>51754988.44</v>
      </c>
      <c r="K24" s="61">
        <v>16145722.69</v>
      </c>
      <c r="L24" s="88">
        <v>69726.44</v>
      </c>
      <c r="M24" s="85">
        <f>D24-E24-F24-G24-H24-I24-J24-K24-L24</f>
        <v>5871669069.440001</v>
      </c>
      <c r="N24" s="50">
        <f t="shared" si="3"/>
        <v>0.08400921345866809</v>
      </c>
      <c r="O24" s="51">
        <f t="shared" si="3"/>
        <v>0.6366385461510704</v>
      </c>
      <c r="P24" s="51">
        <f t="shared" si="3"/>
        <v>0.05627202490552538</v>
      </c>
      <c r="Q24" s="52">
        <f t="shared" si="2"/>
        <v>0.05509854984476369</v>
      </c>
    </row>
    <row r="25" spans="1:17" ht="10.5" customHeight="1">
      <c r="A25" s="115" t="s">
        <v>219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4"/>
      <c r="P25" s="54"/>
      <c r="Q25" s="54"/>
    </row>
    <row r="26" spans="1:23" ht="10.5" customHeight="1">
      <c r="A26" s="10"/>
      <c r="B26" s="78" t="s">
        <v>121</v>
      </c>
      <c r="C26" s="89"/>
      <c r="D26" s="75"/>
      <c r="E26" s="95" t="s">
        <v>118</v>
      </c>
      <c r="F26" s="96"/>
      <c r="G26" s="13" t="s">
        <v>129</v>
      </c>
      <c r="H26" s="14"/>
      <c r="I26" s="14"/>
      <c r="J26" s="14"/>
      <c r="K26" s="74"/>
      <c r="L26" s="74"/>
      <c r="M26" s="17"/>
      <c r="N26" s="54"/>
      <c r="O26" s="54"/>
      <c r="P26" s="54"/>
      <c r="Q26" s="4"/>
      <c r="W26" s="17"/>
    </row>
    <row r="27" spans="1:23" ht="10.5" customHeight="1">
      <c r="A27" s="17"/>
      <c r="B27" s="11" t="s">
        <v>101</v>
      </c>
      <c r="C27" s="28" t="s">
        <v>104</v>
      </c>
      <c r="D27" s="15" t="s">
        <v>106</v>
      </c>
      <c r="E27" s="22" t="s">
        <v>112</v>
      </c>
      <c r="F27" s="28" t="s">
        <v>125</v>
      </c>
      <c r="G27" s="78" t="s">
        <v>146</v>
      </c>
      <c r="H27" s="105"/>
      <c r="I27" s="106"/>
      <c r="J27" s="75"/>
      <c r="K27" s="109" t="s">
        <v>186</v>
      </c>
      <c r="L27" s="42"/>
      <c r="M27" s="54"/>
      <c r="N27" s="54"/>
      <c r="O27" s="54"/>
      <c r="P27" s="4"/>
      <c r="Q27" s="4"/>
      <c r="W27" s="17"/>
    </row>
    <row r="28" spans="1:23" ht="10.5" customHeight="1">
      <c r="A28" s="17"/>
      <c r="B28" s="21" t="s">
        <v>102</v>
      </c>
      <c r="C28" s="18" t="s">
        <v>105</v>
      </c>
      <c r="D28" s="17" t="s">
        <v>107</v>
      </c>
      <c r="E28" s="22" t="s">
        <v>113</v>
      </c>
      <c r="F28" s="23" t="s">
        <v>117</v>
      </c>
      <c r="G28" s="78" t="s">
        <v>140</v>
      </c>
      <c r="H28" s="10"/>
      <c r="I28" s="28" t="s">
        <v>96</v>
      </c>
      <c r="J28" s="11"/>
      <c r="K28" s="9" t="s">
        <v>127</v>
      </c>
      <c r="L28" s="17"/>
      <c r="M28" s="17"/>
      <c r="N28" s="54"/>
      <c r="O28" s="54"/>
      <c r="P28" s="54"/>
      <c r="Q28" s="4"/>
      <c r="W28" s="17"/>
    </row>
    <row r="29" spans="1:23" ht="10.5" customHeight="1">
      <c r="A29" s="17"/>
      <c r="B29" s="30" t="s">
        <v>103</v>
      </c>
      <c r="C29" s="18" t="s">
        <v>103</v>
      </c>
      <c r="D29" s="17" t="s">
        <v>108</v>
      </c>
      <c r="E29" s="22" t="s">
        <v>11</v>
      </c>
      <c r="F29" s="23" t="s">
        <v>147</v>
      </c>
      <c r="G29" s="107" t="s">
        <v>141</v>
      </c>
      <c r="H29" s="108"/>
      <c r="I29" s="17" t="s">
        <v>150</v>
      </c>
      <c r="J29" s="21" t="s">
        <v>130</v>
      </c>
      <c r="K29" s="109" t="s">
        <v>128</v>
      </c>
      <c r="L29" s="42"/>
      <c r="M29" s="54"/>
      <c r="N29" s="54"/>
      <c r="O29" s="54"/>
      <c r="P29" s="4"/>
      <c r="Q29" s="4"/>
      <c r="W29" s="17"/>
    </row>
    <row r="30" spans="1:23" ht="10.5" customHeight="1">
      <c r="A30" s="4"/>
      <c r="B30" s="30" t="s">
        <v>109</v>
      </c>
      <c r="C30" s="18" t="s">
        <v>110</v>
      </c>
      <c r="D30" s="17" t="s">
        <v>111</v>
      </c>
      <c r="E30" s="95" t="s">
        <v>126</v>
      </c>
      <c r="F30" s="105"/>
      <c r="G30" s="105"/>
      <c r="H30" s="105"/>
      <c r="I30" s="110"/>
      <c r="J30" s="110"/>
      <c r="K30" s="9" t="s">
        <v>151</v>
      </c>
      <c r="L30" s="17"/>
      <c r="M30" s="17"/>
      <c r="N30" s="54"/>
      <c r="O30" s="54"/>
      <c r="P30" s="54"/>
      <c r="Q30" s="4"/>
      <c r="T30" s="53"/>
      <c r="W30" s="17"/>
    </row>
    <row r="31" spans="1:23" ht="10.5" customHeight="1">
      <c r="A31" s="17"/>
      <c r="B31" s="21" t="s">
        <v>124</v>
      </c>
      <c r="C31" s="18" t="s">
        <v>124</v>
      </c>
      <c r="D31" s="17" t="s">
        <v>123</v>
      </c>
      <c r="E31" s="22" t="s">
        <v>210</v>
      </c>
      <c r="F31" s="23" t="s">
        <v>209</v>
      </c>
      <c r="G31" s="18" t="s">
        <v>208</v>
      </c>
      <c r="H31" s="18" t="s">
        <v>207</v>
      </c>
      <c r="I31" s="18" t="s">
        <v>206</v>
      </c>
      <c r="J31" s="21" t="s">
        <v>131</v>
      </c>
      <c r="K31" s="53" t="s">
        <v>145</v>
      </c>
      <c r="L31" s="67"/>
      <c r="M31" s="67"/>
      <c r="N31" s="67"/>
      <c r="O31" s="67"/>
      <c r="P31" s="67"/>
      <c r="Q31" s="67"/>
      <c r="R31" s="67"/>
      <c r="S31" s="67"/>
      <c r="W31" s="17"/>
    </row>
    <row r="32" spans="1:23" ht="10.5" customHeight="1">
      <c r="A32" s="35" t="s">
        <v>27</v>
      </c>
      <c r="B32" s="62" t="s">
        <v>31</v>
      </c>
      <c r="C32" s="62" t="s">
        <v>31</v>
      </c>
      <c r="D32" s="62" t="s">
        <v>31</v>
      </c>
      <c r="E32" s="63" t="s">
        <v>31</v>
      </c>
      <c r="F32" s="62" t="s">
        <v>31</v>
      </c>
      <c r="G32" s="62" t="s">
        <v>31</v>
      </c>
      <c r="H32" s="62" t="s">
        <v>31</v>
      </c>
      <c r="I32" s="62" t="s">
        <v>31</v>
      </c>
      <c r="J32" s="62" t="s">
        <v>31</v>
      </c>
      <c r="K32" s="109" t="s">
        <v>178</v>
      </c>
      <c r="L32" s="90"/>
      <c r="M32" s="42"/>
      <c r="N32" s="54"/>
      <c r="O32" s="54"/>
      <c r="P32" s="54"/>
      <c r="Q32" s="4"/>
      <c r="W32" s="17"/>
    </row>
    <row r="33" spans="1:23" ht="10.5" customHeight="1">
      <c r="A33" s="39" t="s">
        <v>13</v>
      </c>
      <c r="B33" s="91">
        <v>0</v>
      </c>
      <c r="C33" s="93">
        <v>0</v>
      </c>
      <c r="D33" s="90">
        <v>0</v>
      </c>
      <c r="E33" s="97">
        <v>7649270.8</v>
      </c>
      <c r="F33" s="93">
        <v>0</v>
      </c>
      <c r="G33" s="101">
        <v>6625669.93</v>
      </c>
      <c r="H33" s="42">
        <v>2552680.81</v>
      </c>
      <c r="I33" s="70">
        <v>0</v>
      </c>
      <c r="J33" s="76">
        <v>0</v>
      </c>
      <c r="K33" s="53" t="s">
        <v>132</v>
      </c>
      <c r="L33" s="53"/>
      <c r="M33" s="53"/>
      <c r="N33" s="53"/>
      <c r="O33" s="53"/>
      <c r="P33" s="53"/>
      <c r="Q33" s="53"/>
      <c r="W33" s="17"/>
    </row>
    <row r="34" spans="1:23" ht="10.5" customHeight="1">
      <c r="A34" s="39" t="s">
        <v>14</v>
      </c>
      <c r="B34" s="92">
        <v>0</v>
      </c>
      <c r="C34" s="94">
        <v>0</v>
      </c>
      <c r="D34" s="90">
        <v>0</v>
      </c>
      <c r="E34" s="98">
        <v>8835214.36</v>
      </c>
      <c r="F34" s="94">
        <v>0</v>
      </c>
      <c r="G34" s="101">
        <v>6919411.92</v>
      </c>
      <c r="H34" s="42">
        <v>3140093.46</v>
      </c>
      <c r="I34" s="70">
        <v>0</v>
      </c>
      <c r="J34" s="70">
        <v>0</v>
      </c>
      <c r="K34" s="8" t="s">
        <v>133</v>
      </c>
      <c r="L34" s="8"/>
      <c r="M34" s="8"/>
      <c r="N34" s="54"/>
      <c r="O34" s="54"/>
      <c r="R34" s="53"/>
      <c r="S34" s="53"/>
      <c r="T34" s="53"/>
      <c r="W34" s="17"/>
    </row>
    <row r="35" spans="1:27" ht="10.5" customHeight="1">
      <c r="A35" s="39" t="s">
        <v>15</v>
      </c>
      <c r="B35" s="92">
        <v>0</v>
      </c>
      <c r="C35" s="94">
        <v>0</v>
      </c>
      <c r="D35" s="90">
        <v>0</v>
      </c>
      <c r="E35" s="98">
        <v>9978875.16</v>
      </c>
      <c r="F35" s="94">
        <v>0</v>
      </c>
      <c r="G35" s="101">
        <v>7248220.42</v>
      </c>
      <c r="H35" s="42">
        <v>3044638.65</v>
      </c>
      <c r="I35" s="70">
        <v>0</v>
      </c>
      <c r="J35" s="70">
        <v>0</v>
      </c>
      <c r="K35" s="53" t="s">
        <v>134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  <c r="X35" s="54"/>
      <c r="Y35" s="54"/>
      <c r="AA35" s="54"/>
    </row>
    <row r="36" spans="1:27" ht="10.5" customHeight="1">
      <c r="A36" s="39" t="s">
        <v>16</v>
      </c>
      <c r="B36" s="92">
        <v>0</v>
      </c>
      <c r="C36" s="94">
        <v>0</v>
      </c>
      <c r="D36" s="90">
        <v>0</v>
      </c>
      <c r="E36" s="98">
        <v>11042952.76</v>
      </c>
      <c r="F36" s="94">
        <v>0</v>
      </c>
      <c r="G36" s="101">
        <v>7637854.92</v>
      </c>
      <c r="H36" s="42">
        <v>3334779.92</v>
      </c>
      <c r="I36" s="59">
        <v>287959.44</v>
      </c>
      <c r="J36" s="70">
        <v>700000</v>
      </c>
      <c r="K36" s="8" t="s">
        <v>135</v>
      </c>
      <c r="L36" s="8"/>
      <c r="M36" s="8"/>
      <c r="N36" s="54"/>
      <c r="O36" s="54"/>
      <c r="P36" s="54"/>
      <c r="Q36" s="54"/>
      <c r="R36" s="8"/>
      <c r="S36" s="8"/>
      <c r="U36" s="53"/>
      <c r="V36" s="53"/>
      <c r="W36" s="54"/>
      <c r="X36" s="54"/>
      <c r="Y36" s="54"/>
      <c r="AA36" s="54"/>
    </row>
    <row r="37" spans="1:27" ht="10.5" customHeight="1">
      <c r="A37" s="9" t="s">
        <v>17</v>
      </c>
      <c r="B37" s="92">
        <v>0</v>
      </c>
      <c r="C37" s="94">
        <v>0</v>
      </c>
      <c r="D37" s="90">
        <v>0</v>
      </c>
      <c r="E37" s="98">
        <v>12206053</v>
      </c>
      <c r="F37" s="94">
        <v>0</v>
      </c>
      <c r="G37" s="101">
        <v>8013612.71</v>
      </c>
      <c r="H37" s="42">
        <v>3554230.97</v>
      </c>
      <c r="I37" s="59">
        <v>300606.2</v>
      </c>
      <c r="J37" s="70">
        <v>0</v>
      </c>
      <c r="K37" s="8" t="s">
        <v>136</v>
      </c>
      <c r="U37" s="53"/>
      <c r="V37" s="53"/>
      <c r="W37" s="54"/>
      <c r="X37" s="54"/>
      <c r="Y37" s="54"/>
      <c r="AA37" s="54"/>
    </row>
    <row r="38" spans="1:27" ht="10.5" customHeight="1">
      <c r="A38" s="9" t="s">
        <v>18</v>
      </c>
      <c r="B38" s="40">
        <v>9704764</v>
      </c>
      <c r="C38" s="94">
        <v>0</v>
      </c>
      <c r="D38" s="90">
        <v>0</v>
      </c>
      <c r="E38" s="98">
        <v>12900455.08</v>
      </c>
      <c r="F38" s="94">
        <v>0</v>
      </c>
      <c r="G38" s="101">
        <v>8100089.42</v>
      </c>
      <c r="H38" s="42">
        <v>3674225.45</v>
      </c>
      <c r="I38" s="59">
        <v>336394.35</v>
      </c>
      <c r="J38" s="70">
        <v>230000</v>
      </c>
      <c r="K38" s="53" t="s">
        <v>198</v>
      </c>
      <c r="L38" s="53"/>
      <c r="M38" s="53"/>
      <c r="N38" s="53"/>
      <c r="O38" s="53"/>
      <c r="P38" s="53"/>
      <c r="Q38" s="53"/>
      <c r="R38" s="53"/>
      <c r="S38" s="53"/>
      <c r="T38" s="53"/>
      <c r="Y38" s="54"/>
      <c r="AA38" s="54"/>
    </row>
    <row r="39" spans="1:24" ht="10.5" customHeight="1">
      <c r="A39" s="9" t="s">
        <v>19</v>
      </c>
      <c r="B39" s="40">
        <v>55183726</v>
      </c>
      <c r="C39" s="94">
        <v>0</v>
      </c>
      <c r="D39" s="90">
        <v>0</v>
      </c>
      <c r="E39" s="98">
        <v>13914099</v>
      </c>
      <c r="F39" s="94">
        <v>0</v>
      </c>
      <c r="G39" s="101">
        <v>8666410.23</v>
      </c>
      <c r="H39" s="42">
        <v>3828598.65</v>
      </c>
      <c r="I39" s="59">
        <v>434055.8</v>
      </c>
      <c r="J39" s="70">
        <v>275000</v>
      </c>
      <c r="K39" s="8" t="s">
        <v>199</v>
      </c>
      <c r="U39" s="53"/>
      <c r="V39" s="53"/>
      <c r="W39" s="54"/>
      <c r="X39" s="54"/>
    </row>
    <row r="40" spans="1:23" ht="10.5" customHeight="1">
      <c r="A40" s="9" t="s">
        <v>44</v>
      </c>
      <c r="B40" s="40">
        <v>52922447</v>
      </c>
      <c r="C40" s="94">
        <v>0</v>
      </c>
      <c r="D40" s="42">
        <v>38832483</v>
      </c>
      <c r="E40" s="98">
        <v>15038583.24</v>
      </c>
      <c r="F40" s="103">
        <v>8326853.85</v>
      </c>
      <c r="G40" s="101">
        <v>9530472.98</v>
      </c>
      <c r="H40" s="42">
        <v>4458342.9</v>
      </c>
      <c r="I40" s="59">
        <v>486300.14</v>
      </c>
      <c r="J40" s="70">
        <v>25000</v>
      </c>
      <c r="K40" s="8" t="s">
        <v>157</v>
      </c>
      <c r="L40" s="8"/>
      <c r="M40" s="8"/>
      <c r="N40" s="54"/>
      <c r="O40" s="54"/>
      <c r="P40" s="54"/>
      <c r="Q40" s="54"/>
      <c r="R40" s="8"/>
      <c r="S40" s="8"/>
      <c r="T40" s="8"/>
      <c r="W40" s="17"/>
    </row>
    <row r="41" spans="1:23" ht="10.5" customHeight="1">
      <c r="A41" s="9" t="s">
        <v>51</v>
      </c>
      <c r="B41" s="40">
        <v>56290836</v>
      </c>
      <c r="C41" s="94">
        <v>0</v>
      </c>
      <c r="D41" s="42">
        <v>29013405</v>
      </c>
      <c r="E41" s="98">
        <v>16920820.44</v>
      </c>
      <c r="F41" s="103">
        <v>8295769.1</v>
      </c>
      <c r="G41" s="101">
        <v>10063139.12</v>
      </c>
      <c r="H41" s="42">
        <v>3868983.59</v>
      </c>
      <c r="I41" s="59">
        <v>470143.79</v>
      </c>
      <c r="J41" s="70">
        <v>0</v>
      </c>
      <c r="K41" s="8" t="s">
        <v>238</v>
      </c>
      <c r="L41" s="8"/>
      <c r="M41" s="8"/>
      <c r="N41" s="54"/>
      <c r="O41" s="54"/>
      <c r="P41" s="54"/>
      <c r="Q41" s="54"/>
      <c r="R41" s="8"/>
      <c r="S41" s="8"/>
      <c r="T41" s="8"/>
      <c r="W41" s="17"/>
    </row>
    <row r="42" spans="1:30" ht="10.5" customHeight="1">
      <c r="A42" s="9" t="s">
        <v>52</v>
      </c>
      <c r="B42" s="40">
        <v>53898653</v>
      </c>
      <c r="C42" s="94">
        <v>0</v>
      </c>
      <c r="D42" s="42">
        <v>20400519</v>
      </c>
      <c r="E42" s="99">
        <v>18573228.6</v>
      </c>
      <c r="F42" s="103">
        <v>8263629</v>
      </c>
      <c r="G42" s="101">
        <v>10300783.5</v>
      </c>
      <c r="H42" s="42">
        <v>4055034.7</v>
      </c>
      <c r="I42" s="71">
        <v>427447.03</v>
      </c>
      <c r="J42" s="70">
        <v>40009.3</v>
      </c>
      <c r="K42" s="8" t="s">
        <v>162</v>
      </c>
      <c r="L42" s="8"/>
      <c r="M42" s="8"/>
      <c r="N42" s="54"/>
      <c r="O42" s="54"/>
      <c r="P42" s="54"/>
      <c r="Q42" s="54"/>
      <c r="R42" s="8"/>
      <c r="S42" s="8"/>
      <c r="T42" s="8"/>
      <c r="V42" s="4"/>
      <c r="X42" s="5"/>
      <c r="Y42" s="5"/>
      <c r="Z42" s="5"/>
      <c r="AB42" s="8"/>
      <c r="AC42" s="8"/>
      <c r="AD42" s="8"/>
    </row>
    <row r="43" spans="1:30" ht="10.5" customHeight="1">
      <c r="A43" s="9" t="s">
        <v>81</v>
      </c>
      <c r="B43" s="40">
        <v>73297054</v>
      </c>
      <c r="C43" s="41">
        <v>13537031</v>
      </c>
      <c r="D43" s="42">
        <v>14091799</v>
      </c>
      <c r="E43" s="98">
        <v>21932726.48</v>
      </c>
      <c r="F43" s="103">
        <v>7967332</v>
      </c>
      <c r="G43" s="101">
        <v>11928056.52</v>
      </c>
      <c r="H43" s="42">
        <v>5050855.5</v>
      </c>
      <c r="I43" s="71">
        <v>395026.22</v>
      </c>
      <c r="J43" s="70">
        <v>0</v>
      </c>
      <c r="K43" s="7" t="s">
        <v>137</v>
      </c>
      <c r="N43" s="4"/>
      <c r="U43" s="8"/>
      <c r="V43" s="8"/>
      <c r="W43" s="8"/>
      <c r="X43" s="54"/>
      <c r="Y43" s="5"/>
      <c r="Z43" s="5"/>
      <c r="AB43" s="8"/>
      <c r="AC43" s="8"/>
      <c r="AD43" s="8"/>
    </row>
    <row r="44" spans="1:30" ht="10.5" customHeight="1">
      <c r="A44" s="9" t="s">
        <v>155</v>
      </c>
      <c r="B44" s="40">
        <v>68922871.64</v>
      </c>
      <c r="C44" s="41">
        <v>73965035.89</v>
      </c>
      <c r="D44" s="42">
        <v>29586544.95</v>
      </c>
      <c r="E44" s="98">
        <v>23710672.32</v>
      </c>
      <c r="F44" s="103">
        <v>7701951.54</v>
      </c>
      <c r="G44" s="101">
        <v>11745139.46</v>
      </c>
      <c r="H44" s="42">
        <v>5237104.8</v>
      </c>
      <c r="I44" s="71">
        <v>414872.69</v>
      </c>
      <c r="J44" s="70">
        <v>0</v>
      </c>
      <c r="K44" s="7" t="s">
        <v>237</v>
      </c>
      <c r="L44" s="8"/>
      <c r="M44" s="8"/>
      <c r="N44" s="8"/>
      <c r="O44" s="8"/>
      <c r="P44" s="8"/>
      <c r="Q44" s="8"/>
      <c r="U44" s="8"/>
      <c r="V44" s="8"/>
      <c r="W44" s="8"/>
      <c r="X44" s="8"/>
      <c r="Y44" s="54"/>
      <c r="Z44" s="5"/>
      <c r="AA44" s="5"/>
      <c r="AB44" s="8"/>
      <c r="AC44" s="8"/>
      <c r="AD44" s="8"/>
    </row>
    <row r="45" spans="1:23" ht="10.5" customHeight="1">
      <c r="A45" s="9" t="s">
        <v>156</v>
      </c>
      <c r="B45" s="40">
        <v>77674637</v>
      </c>
      <c r="C45" s="41">
        <v>81223015.59</v>
      </c>
      <c r="D45" s="42">
        <v>16765090.03</v>
      </c>
      <c r="E45" s="98">
        <v>24747445.36</v>
      </c>
      <c r="F45" s="103">
        <v>7573101.63</v>
      </c>
      <c r="G45" s="101">
        <v>9927712.36</v>
      </c>
      <c r="H45" s="42">
        <v>5684948</v>
      </c>
      <c r="I45" s="71">
        <v>477353.47</v>
      </c>
      <c r="J45" s="70">
        <v>700000</v>
      </c>
      <c r="K45" s="7" t="s">
        <v>138</v>
      </c>
      <c r="R45" s="8"/>
      <c r="S45" s="8"/>
      <c r="T45" s="8"/>
      <c r="W45" s="17"/>
    </row>
    <row r="46" spans="1:23" ht="10.5" customHeight="1">
      <c r="A46" s="9" t="s">
        <v>197</v>
      </c>
      <c r="B46" s="40">
        <v>75187075</v>
      </c>
      <c r="C46" s="41">
        <v>81944006.06</v>
      </c>
      <c r="D46" s="42">
        <v>30872959.75</v>
      </c>
      <c r="E46" s="98">
        <v>21500000</v>
      </c>
      <c r="F46" s="41">
        <v>7293363.6</v>
      </c>
      <c r="G46" s="101">
        <v>8597957.41</v>
      </c>
      <c r="H46" s="42">
        <v>6004931.04</v>
      </c>
      <c r="I46" s="71">
        <v>437872.38</v>
      </c>
      <c r="J46" s="70">
        <v>0</v>
      </c>
      <c r="K46" s="8" t="s">
        <v>200</v>
      </c>
      <c r="W46" s="17"/>
    </row>
    <row r="47" spans="1:23" ht="10.5" customHeight="1">
      <c r="A47" s="46" t="s">
        <v>234</v>
      </c>
      <c r="B47" s="45">
        <v>68915546</v>
      </c>
      <c r="C47" s="47">
        <v>79509242.57</v>
      </c>
      <c r="D47" s="48">
        <v>51296771.97</v>
      </c>
      <c r="E47" s="100">
        <v>21500000</v>
      </c>
      <c r="F47" s="104">
        <v>7820355.81</v>
      </c>
      <c r="G47" s="102">
        <v>7602666.72</v>
      </c>
      <c r="H47" s="48">
        <v>6089061.23</v>
      </c>
      <c r="I47" s="72">
        <v>405130.92</v>
      </c>
      <c r="J47" s="116">
        <v>1423036.2</v>
      </c>
      <c r="K47" s="109" t="s">
        <v>139</v>
      </c>
      <c r="W47" s="17"/>
    </row>
    <row r="48" spans="1:23" ht="10.5" customHeight="1">
      <c r="A48" s="55" t="s">
        <v>28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54"/>
      <c r="P48" s="54"/>
      <c r="Q48" s="54"/>
      <c r="W48" s="17"/>
    </row>
    <row r="49" spans="1:23" ht="10.5" customHeight="1">
      <c r="A49" s="53" t="s">
        <v>214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4"/>
      <c r="O49" s="54"/>
      <c r="P49" s="54"/>
      <c r="Q49" s="4"/>
      <c r="W49" s="17"/>
    </row>
    <row r="50" spans="1:23" ht="10.5" customHeight="1">
      <c r="A50" s="53" t="s">
        <v>204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54"/>
      <c r="O50" s="54"/>
      <c r="P50" s="54"/>
      <c r="Q50" s="4"/>
      <c r="W50" s="17"/>
    </row>
    <row r="51" spans="1:23" ht="10.5" customHeight="1">
      <c r="A51" s="53" t="s">
        <v>205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4"/>
      <c r="O51" s="54"/>
      <c r="P51" s="54"/>
      <c r="Q51" s="4"/>
      <c r="W51" s="17"/>
    </row>
    <row r="52" spans="1:23" ht="10.5" customHeight="1">
      <c r="A52" s="7" t="s">
        <v>239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4"/>
      <c r="O52" s="54"/>
      <c r="P52" s="54"/>
      <c r="Q52" s="54"/>
      <c r="R52" s="8"/>
      <c r="S52" s="8"/>
      <c r="T52" s="8"/>
      <c r="W52" s="17"/>
    </row>
    <row r="53" spans="1:23" ht="10.5" customHeight="1">
      <c r="A53" s="53" t="s">
        <v>78</v>
      </c>
      <c r="B53" s="53"/>
      <c r="C53" s="53"/>
      <c r="D53" s="17"/>
      <c r="E53" s="53"/>
      <c r="F53" s="53"/>
      <c r="G53" s="53"/>
      <c r="H53" s="53"/>
      <c r="I53" s="53"/>
      <c r="J53" s="53"/>
      <c r="K53" s="53"/>
      <c r="L53" s="53"/>
      <c r="M53" s="54"/>
      <c r="N53" s="54"/>
      <c r="O53" s="54"/>
      <c r="P53" s="54"/>
      <c r="Q53" s="4"/>
      <c r="W53" s="17"/>
    </row>
    <row r="54" spans="1:23" ht="10.5" customHeight="1">
      <c r="A54" s="53" t="s">
        <v>79</v>
      </c>
      <c r="B54" s="53"/>
      <c r="C54" s="53"/>
      <c r="D54" s="17"/>
      <c r="E54" s="53"/>
      <c r="F54" s="53"/>
      <c r="G54" s="53"/>
      <c r="H54" s="53"/>
      <c r="I54" s="53"/>
      <c r="J54" s="53"/>
      <c r="K54" s="53"/>
      <c r="L54" s="53"/>
      <c r="M54" s="54"/>
      <c r="N54" s="54"/>
      <c r="O54" s="54"/>
      <c r="P54" s="54"/>
      <c r="Q54" s="4"/>
      <c r="W54" s="17"/>
    </row>
    <row r="55" spans="1:23" ht="10.5" customHeight="1">
      <c r="A55" s="53" t="s">
        <v>80</v>
      </c>
      <c r="B55" s="53"/>
      <c r="C55" s="53"/>
      <c r="D55" s="17"/>
      <c r="E55" s="53"/>
      <c r="F55" s="53"/>
      <c r="G55" s="53"/>
      <c r="H55" s="53"/>
      <c r="I55" s="53"/>
      <c r="J55" s="53"/>
      <c r="K55" s="53"/>
      <c r="L55" s="53"/>
      <c r="M55" s="54"/>
      <c r="N55" s="54"/>
      <c r="O55" s="54"/>
      <c r="P55" s="54"/>
      <c r="Q55" s="4"/>
      <c r="W55" s="17"/>
    </row>
    <row r="56" spans="1:23" ht="10.5" customHeight="1">
      <c r="A56" s="53" t="s">
        <v>99</v>
      </c>
      <c r="B56" s="53"/>
      <c r="C56" s="53"/>
      <c r="D56" s="17"/>
      <c r="E56" s="53"/>
      <c r="F56" s="53"/>
      <c r="G56" s="53"/>
      <c r="H56" s="53"/>
      <c r="I56" s="53"/>
      <c r="J56" s="53"/>
      <c r="K56" s="53"/>
      <c r="L56" s="53"/>
      <c r="M56" s="54"/>
      <c r="N56" s="54"/>
      <c r="O56" s="54"/>
      <c r="P56" s="54"/>
      <c r="Q56" s="4"/>
      <c r="W56" s="17"/>
    </row>
    <row r="57" spans="1:23" ht="10.5" customHeight="1">
      <c r="A57" s="53" t="s">
        <v>240</v>
      </c>
      <c r="B57" s="53"/>
      <c r="C57" s="53"/>
      <c r="D57" s="17"/>
      <c r="E57" s="53"/>
      <c r="F57" s="53"/>
      <c r="G57" s="53"/>
      <c r="H57" s="53"/>
      <c r="I57" s="53"/>
      <c r="J57" s="53"/>
      <c r="K57" s="53"/>
      <c r="L57" s="53"/>
      <c r="M57" s="54"/>
      <c r="N57" s="54"/>
      <c r="O57" s="54"/>
      <c r="P57" s="54"/>
      <c r="Q57" s="4"/>
      <c r="W57" s="17"/>
    </row>
    <row r="58" spans="1:21" ht="10.5" customHeight="1">
      <c r="A58" s="8"/>
      <c r="B58" s="8"/>
      <c r="C58" s="8" t="s">
        <v>61</v>
      </c>
      <c r="E58" s="112"/>
      <c r="H58" s="53"/>
      <c r="I58" s="53"/>
      <c r="J58" s="53"/>
      <c r="K58" s="53"/>
      <c r="L58" s="53"/>
      <c r="M58" s="8"/>
      <c r="N58" s="8"/>
      <c r="O58" s="8"/>
      <c r="P58" s="54"/>
      <c r="Q58" s="54"/>
      <c r="R58" s="54"/>
      <c r="S58" s="54"/>
      <c r="T58" s="8"/>
      <c r="U58" s="8"/>
    </row>
    <row r="59" spans="1:21" ht="10.5" customHeight="1">
      <c r="A59" s="56" t="s">
        <v>25</v>
      </c>
      <c r="B59" s="56"/>
      <c r="C59" s="5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54"/>
      <c r="Q59" s="54"/>
      <c r="R59" s="54"/>
      <c r="S59" s="54"/>
      <c r="T59" s="8"/>
      <c r="U59" s="8"/>
    </row>
    <row r="60" spans="1:22" ht="10.5" customHeight="1">
      <c r="A60" s="56" t="s">
        <v>34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54"/>
      <c r="Q60" s="54"/>
      <c r="R60" s="54"/>
      <c r="S60" s="54"/>
      <c r="T60" s="8"/>
      <c r="U60" s="8"/>
      <c r="V60" s="4"/>
    </row>
    <row r="61" spans="1:22" ht="10.5" customHeight="1">
      <c r="A61" s="8" t="s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T61" s="8"/>
      <c r="V61" s="4"/>
    </row>
    <row r="62" spans="1:22" ht="10.5" customHeight="1">
      <c r="A62" s="8" t="s">
        <v>35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T62" s="8"/>
      <c r="V62" s="4"/>
    </row>
    <row r="63" spans="1:22" ht="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T63" s="8"/>
      <c r="V63" s="4"/>
    </row>
    <row r="64" spans="1:18" ht="10.5" customHeight="1">
      <c r="A64" s="56" t="s">
        <v>36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0.5" customHeight="1">
      <c r="A65" s="8" t="s">
        <v>37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22" ht="10.5" customHeight="1">
      <c r="A66" s="8" t="s">
        <v>38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V66" s="4"/>
    </row>
    <row r="67" spans="1:22" ht="3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V67" s="4"/>
    </row>
    <row r="68" spans="1:15" ht="10.5" customHeight="1">
      <c r="A68" s="56" t="s">
        <v>39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0.5" customHeight="1">
      <c r="A69" s="8" t="s">
        <v>40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3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0.5" customHeight="1">
      <c r="A71" s="56" t="s">
        <v>41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0.5" customHeight="1">
      <c r="A72" s="8" t="s">
        <v>42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0.5" customHeight="1">
      <c r="A73" s="8" t="s">
        <v>202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0.5" customHeight="1">
      <c r="A74" s="8" t="s">
        <v>59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0.5" customHeight="1">
      <c r="A75" s="8" t="s">
        <v>60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0.5" customHeight="1">
      <c r="A76" s="8" t="s">
        <v>43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0.5" customHeight="1">
      <c r="A77" s="8" t="s">
        <v>64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0.5" customHeight="1">
      <c r="A78" s="8" t="s">
        <v>66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0.5" customHeight="1">
      <c r="A79" s="8" t="s">
        <v>65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3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0.5" customHeight="1">
      <c r="A81" s="56" t="s">
        <v>49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0.5" customHeight="1">
      <c r="A82" s="8" t="s">
        <v>194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"/>
    </row>
    <row r="83" spans="1:19" ht="10.5" customHeight="1">
      <c r="A83" s="8" t="s">
        <v>195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"/>
      <c r="R83" s="6"/>
      <c r="S83" s="6"/>
    </row>
    <row r="84" spans="1:15" ht="10.5" customHeight="1">
      <c r="A84" s="8" t="s">
        <v>50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"/>
    </row>
    <row r="85" spans="1:15" ht="10.5" customHeight="1">
      <c r="A85" s="8" t="s">
        <v>62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4"/>
    </row>
    <row r="86" spans="1:15" ht="10.5" customHeight="1">
      <c r="A86" s="8" t="s">
        <v>201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"/>
    </row>
    <row r="87" spans="1:14" ht="10.5" customHeight="1">
      <c r="A87" s="7" t="s">
        <v>144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54"/>
    </row>
    <row r="88" spans="1:14" ht="10.5" customHeight="1">
      <c r="A88" s="7" t="s">
        <v>196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54"/>
    </row>
    <row r="89" spans="1:17" ht="3" customHeight="1">
      <c r="A89" s="4"/>
      <c r="N89" s="4"/>
      <c r="O89" s="4"/>
      <c r="P89" s="4"/>
      <c r="Q89" s="4"/>
    </row>
    <row r="90" spans="1:17" ht="10.5" customHeight="1">
      <c r="A90" s="56" t="s">
        <v>63</v>
      </c>
      <c r="N90" s="4"/>
      <c r="O90" s="4"/>
      <c r="P90" s="4"/>
      <c r="Q90" s="4"/>
    </row>
    <row r="91" spans="1:14" ht="10.5" customHeight="1">
      <c r="A91" s="7" t="s">
        <v>70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54"/>
    </row>
    <row r="92" spans="1:17" ht="10.5" customHeight="1">
      <c r="A92" s="8" t="s">
        <v>71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4"/>
    </row>
    <row r="93" spans="1:17" ht="10.5" customHeight="1">
      <c r="A93" s="53" t="s">
        <v>72</v>
      </c>
      <c r="B93" s="53"/>
      <c r="C93" s="53"/>
      <c r="D93" s="17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4"/>
    </row>
    <row r="94" spans="1:17" ht="10.5" customHeight="1">
      <c r="A94" s="8" t="s">
        <v>73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/>
      <c r="P94" s="6"/>
      <c r="Q94" s="4"/>
    </row>
    <row r="95" spans="1:16" ht="10.5" customHeight="1">
      <c r="A95" s="8" t="s">
        <v>74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/>
      <c r="P95" s="6"/>
    </row>
    <row r="96" spans="1:17" ht="10.5" customHeight="1">
      <c r="A96" s="53" t="s">
        <v>75</v>
      </c>
      <c r="B96" s="53"/>
      <c r="C96" s="53"/>
      <c r="D96" s="17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4"/>
    </row>
    <row r="97" spans="1:17" ht="10.5" customHeight="1">
      <c r="A97" s="53" t="s">
        <v>67</v>
      </c>
      <c r="B97" s="53"/>
      <c r="C97" s="53"/>
      <c r="D97" s="17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4"/>
    </row>
    <row r="98" spans="1:17" ht="10.5" customHeight="1">
      <c r="A98" s="53" t="s">
        <v>76</v>
      </c>
      <c r="B98" s="53"/>
      <c r="C98" s="53"/>
      <c r="D98" s="17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4"/>
    </row>
    <row r="99" spans="1:23" ht="10.5" customHeight="1">
      <c r="A99" s="8" t="s">
        <v>68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0.5" customHeight="1">
      <c r="A100" s="53" t="s">
        <v>69</v>
      </c>
      <c r="B100" s="53"/>
      <c r="C100" s="53"/>
      <c r="D100" s="17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8"/>
      <c r="R100" s="8"/>
      <c r="S100" s="8"/>
      <c r="T100" s="8"/>
      <c r="U100" s="8"/>
      <c r="V100" s="73"/>
      <c r="W100" s="8"/>
    </row>
    <row r="101" spans="1:23" ht="10.5" customHeight="1">
      <c r="A101" s="53" t="s">
        <v>77</v>
      </c>
      <c r="B101" s="53"/>
      <c r="C101" s="53"/>
      <c r="D101" s="17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8"/>
      <c r="R101" s="8"/>
      <c r="S101" s="8"/>
      <c r="T101" s="8"/>
      <c r="U101" s="8"/>
      <c r="V101" s="73"/>
      <c r="W101" s="8"/>
    </row>
    <row r="102" ht="3" customHeight="1"/>
    <row r="103" ht="10.5" customHeight="1">
      <c r="A103" s="56" t="s">
        <v>143</v>
      </c>
    </row>
    <row r="104" spans="1:20" ht="10.5" customHeight="1">
      <c r="A104" s="7" t="s">
        <v>153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54"/>
      <c r="O104" s="54"/>
      <c r="P104" s="54"/>
      <c r="Q104" s="54"/>
      <c r="R104" s="8"/>
      <c r="S104" s="8"/>
      <c r="T104" s="8"/>
    </row>
    <row r="105" spans="1:20" ht="10.5" customHeight="1">
      <c r="A105" s="7" t="s">
        <v>152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54"/>
      <c r="O105" s="54"/>
      <c r="P105" s="54"/>
      <c r="Q105" s="54"/>
      <c r="R105" s="8"/>
      <c r="S105" s="8"/>
      <c r="T105" s="8"/>
    </row>
    <row r="106" spans="1:16" ht="10.5" customHeight="1">
      <c r="A106" s="7" t="s">
        <v>154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54"/>
      <c r="O106" s="54"/>
      <c r="P106" s="54"/>
    </row>
    <row r="107" spans="1:20" ht="10.5" customHeight="1">
      <c r="A107" s="7" t="s">
        <v>203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54"/>
      <c r="O107" s="54"/>
      <c r="P107" s="54"/>
      <c r="Q107" s="54"/>
      <c r="R107" s="8"/>
      <c r="S107" s="8"/>
      <c r="T107" s="8"/>
    </row>
    <row r="108" spans="1:20" ht="10.5" customHeight="1">
      <c r="A108" s="7" t="s">
        <v>148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54"/>
      <c r="O108" s="54"/>
      <c r="P108" s="54"/>
      <c r="Q108" s="54"/>
      <c r="R108" s="8"/>
      <c r="S108" s="8"/>
      <c r="T108" s="8"/>
    </row>
    <row r="109" spans="1:20" ht="10.5" customHeight="1">
      <c r="A109" s="7" t="s">
        <v>149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54"/>
      <c r="O109" s="54"/>
      <c r="P109" s="54"/>
      <c r="Q109" s="54"/>
      <c r="R109" s="8"/>
      <c r="S109" s="8"/>
      <c r="T109" s="8"/>
    </row>
    <row r="110" spans="13:20" ht="3" customHeight="1">
      <c r="M110" s="8"/>
      <c r="N110" s="54"/>
      <c r="O110" s="54"/>
      <c r="P110" s="54"/>
      <c r="Q110" s="54"/>
      <c r="R110" s="8"/>
      <c r="S110" s="8"/>
      <c r="T110" s="8"/>
    </row>
    <row r="111" spans="1:11" ht="10.5" customHeight="1">
      <c r="A111" s="56" t="s">
        <v>158</v>
      </c>
      <c r="K111" s="53"/>
    </row>
    <row r="112" spans="1:20" ht="10.5" customHeight="1">
      <c r="A112" s="7" t="s">
        <v>187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54"/>
      <c r="O112" s="54"/>
      <c r="P112" s="54"/>
      <c r="Q112" s="54"/>
      <c r="R112" s="8"/>
      <c r="S112" s="8"/>
      <c r="T112" s="8"/>
    </row>
    <row r="113" spans="1:20" ht="10.5" customHeight="1">
      <c r="A113" s="7" t="s">
        <v>188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54"/>
      <c r="O113" s="54"/>
      <c r="P113" s="54"/>
      <c r="Q113" s="54"/>
      <c r="R113" s="8"/>
      <c r="S113" s="8"/>
      <c r="T113" s="8"/>
    </row>
    <row r="114" spans="1:20" ht="10.5" customHeight="1">
      <c r="A114" s="7" t="s">
        <v>192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54"/>
      <c r="O114" s="54"/>
      <c r="P114" s="54"/>
      <c r="Q114" s="54"/>
      <c r="R114" s="8"/>
      <c r="S114" s="8"/>
      <c r="T114" s="8"/>
    </row>
    <row r="115" spans="1:16" ht="10.5" customHeight="1">
      <c r="A115" s="7" t="s">
        <v>189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54"/>
      <c r="O115" s="54"/>
      <c r="P115" s="54"/>
    </row>
    <row r="116" spans="1:20" ht="10.5" customHeight="1">
      <c r="A116" s="7" t="s">
        <v>190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54"/>
      <c r="O116" s="54"/>
      <c r="P116" s="54"/>
      <c r="Q116" s="54"/>
      <c r="R116" s="8"/>
      <c r="S116" s="8"/>
      <c r="T116" s="8"/>
    </row>
    <row r="117" spans="1:20" ht="10.5" customHeight="1">
      <c r="A117" s="7" t="s">
        <v>191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54"/>
      <c r="O117" s="54"/>
      <c r="P117" s="54"/>
      <c r="Q117" s="54"/>
      <c r="R117" s="8"/>
      <c r="S117" s="8"/>
      <c r="T117" s="8"/>
    </row>
    <row r="118" spans="1:20" ht="10.5" customHeight="1">
      <c r="A118" s="7" t="s">
        <v>181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54"/>
      <c r="O118" s="54"/>
      <c r="P118" s="54"/>
      <c r="Q118" s="54"/>
      <c r="R118" s="8"/>
      <c r="S118" s="8"/>
      <c r="T118" s="8"/>
    </row>
    <row r="119" spans="1:20" ht="10.5" customHeight="1">
      <c r="A119" s="7" t="s">
        <v>163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54"/>
      <c r="O119" s="54"/>
      <c r="P119" s="54"/>
      <c r="Q119" s="54"/>
      <c r="R119" s="8"/>
      <c r="S119" s="8"/>
      <c r="T119" s="8"/>
    </row>
    <row r="120" spans="1:20" ht="10.5" customHeight="1">
      <c r="A120" s="7"/>
      <c r="B120" s="8"/>
      <c r="C120" s="8" t="s">
        <v>61</v>
      </c>
      <c r="E120" s="112"/>
      <c r="H120" s="53"/>
      <c r="L120" s="8"/>
      <c r="N120" s="54"/>
      <c r="O120" s="54"/>
      <c r="P120" s="54"/>
      <c r="Q120" s="54"/>
      <c r="R120" s="8"/>
      <c r="S120" s="8"/>
      <c r="T120" s="8"/>
    </row>
    <row r="121" spans="1:20" ht="10.5" customHeight="1">
      <c r="A121" s="56" t="s">
        <v>217</v>
      </c>
      <c r="B121" s="8"/>
      <c r="C121" s="8"/>
      <c r="E121" s="112"/>
      <c r="H121" s="53"/>
      <c r="L121" s="8"/>
      <c r="N121" s="54"/>
      <c r="O121" s="54"/>
      <c r="P121" s="54"/>
      <c r="Q121" s="54"/>
      <c r="R121" s="8"/>
      <c r="S121" s="8"/>
      <c r="T121" s="8"/>
    </row>
    <row r="122" spans="1:20" ht="10.5" customHeight="1">
      <c r="A122" s="7" t="s">
        <v>193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54"/>
      <c r="O122" s="54"/>
      <c r="P122" s="54"/>
      <c r="Q122" s="54"/>
      <c r="R122" s="8"/>
      <c r="S122" s="8"/>
      <c r="T122" s="8"/>
    </row>
    <row r="123" spans="1:20" ht="10.5" customHeight="1">
      <c r="A123" s="7" t="s">
        <v>179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54"/>
      <c r="O123" s="54"/>
      <c r="P123" s="54"/>
      <c r="Q123" s="54"/>
      <c r="R123" s="8"/>
      <c r="S123" s="8"/>
      <c r="T123" s="8"/>
    </row>
    <row r="124" spans="1:20" ht="10.5" customHeight="1">
      <c r="A124" s="7" t="s">
        <v>184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54"/>
      <c r="O124" s="54"/>
      <c r="P124" s="54"/>
      <c r="Q124" s="54"/>
      <c r="R124" s="8"/>
      <c r="S124" s="8"/>
      <c r="T124" s="8"/>
    </row>
    <row r="125" spans="1:20" ht="10.5" customHeight="1">
      <c r="A125" s="7" t="s">
        <v>185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54"/>
      <c r="O125" s="54"/>
      <c r="P125" s="54"/>
      <c r="Q125" s="54"/>
      <c r="R125" s="8"/>
      <c r="S125" s="8"/>
      <c r="T125" s="8"/>
    </row>
    <row r="126" spans="1:17" ht="3" customHeight="1">
      <c r="A126" s="4"/>
      <c r="N126" s="4"/>
      <c r="O126" s="4"/>
      <c r="P126" s="4"/>
      <c r="Q126" s="4"/>
    </row>
    <row r="127" ht="10.5" customHeight="1">
      <c r="A127" s="56" t="s">
        <v>159</v>
      </c>
    </row>
    <row r="128" spans="1:16" ht="10.5" customHeight="1">
      <c r="A128" s="7" t="s">
        <v>160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54"/>
      <c r="O128" s="54"/>
      <c r="P128" s="54"/>
    </row>
    <row r="129" spans="1:20" ht="10.5" customHeight="1">
      <c r="A129" s="7" t="s">
        <v>161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54"/>
      <c r="O129" s="54"/>
      <c r="P129" s="54"/>
      <c r="Q129" s="54"/>
      <c r="R129" s="8"/>
      <c r="S129" s="8"/>
      <c r="T129" s="8"/>
    </row>
    <row r="130" ht="10.5" customHeight="1">
      <c r="A130" s="2" t="s">
        <v>180</v>
      </c>
    </row>
    <row r="131" ht="10.5" customHeight="1">
      <c r="A131" s="2" t="s">
        <v>183</v>
      </c>
    </row>
    <row r="132" spans="1:20" ht="10.5" customHeight="1">
      <c r="A132" s="2" t="s">
        <v>164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54"/>
      <c r="O132" s="54"/>
      <c r="P132" s="54"/>
      <c r="Q132" s="54"/>
      <c r="R132" s="8"/>
      <c r="S132" s="8"/>
      <c r="T132" s="8"/>
    </row>
    <row r="133" spans="1:20" ht="10.5" customHeight="1">
      <c r="A133" s="2" t="s">
        <v>182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54"/>
      <c r="O133" s="54"/>
      <c r="P133" s="54"/>
      <c r="Q133" s="54"/>
      <c r="R133" s="8"/>
      <c r="S133" s="8"/>
      <c r="T133" s="8"/>
    </row>
    <row r="134" spans="1:20" ht="3" customHeight="1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54"/>
      <c r="O134" s="54"/>
      <c r="P134" s="54"/>
      <c r="Q134" s="54"/>
      <c r="R134" s="8"/>
      <c r="S134" s="8"/>
      <c r="T134" s="8"/>
    </row>
    <row r="135" spans="1:20" ht="10.5" customHeight="1">
      <c r="A135" s="56" t="s">
        <v>211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54"/>
      <c r="O135" s="54"/>
      <c r="P135" s="54"/>
      <c r="Q135" s="54"/>
      <c r="R135" s="8"/>
      <c r="S135" s="8"/>
      <c r="T135" s="8"/>
    </row>
    <row r="136" spans="1:16" ht="10.5" customHeight="1">
      <c r="A136" s="7" t="s">
        <v>212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54"/>
      <c r="O136" s="54"/>
      <c r="P136" s="54"/>
    </row>
    <row r="137" spans="1:20" ht="10.5" customHeight="1">
      <c r="A137" s="7" t="s">
        <v>213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54"/>
      <c r="O137" s="54"/>
      <c r="P137" s="54"/>
      <c r="Q137" s="54"/>
      <c r="R137" s="8"/>
      <c r="S137" s="8"/>
      <c r="T137" s="8"/>
    </row>
    <row r="138" spans="1:20" ht="10.5" customHeight="1">
      <c r="A138" s="2" t="s">
        <v>220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54"/>
      <c r="O138" s="54"/>
      <c r="P138" s="54"/>
      <c r="Q138" s="54"/>
      <c r="R138" s="8"/>
      <c r="S138" s="8"/>
      <c r="T138" s="8"/>
    </row>
    <row r="139" spans="1:20" ht="10.5" customHeight="1">
      <c r="A139" s="7" t="s">
        <v>215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54"/>
      <c r="O139" s="54"/>
      <c r="P139" s="54"/>
      <c r="Q139" s="54"/>
      <c r="R139" s="8"/>
      <c r="S139" s="8"/>
      <c r="T139" s="8"/>
    </row>
    <row r="140" spans="1:20" ht="10.5" customHeight="1">
      <c r="A140" s="7" t="s">
        <v>223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54"/>
      <c r="O140" s="54"/>
      <c r="P140" s="54"/>
      <c r="Q140" s="54"/>
      <c r="R140" s="8"/>
      <c r="S140" s="8"/>
      <c r="T140" s="8"/>
    </row>
    <row r="141" spans="1:20" ht="10.5" customHeight="1">
      <c r="A141" s="2" t="s">
        <v>221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54"/>
      <c r="O141" s="54"/>
      <c r="P141" s="54"/>
      <c r="Q141" s="54"/>
      <c r="R141" s="8"/>
      <c r="S141" s="8"/>
      <c r="T141" s="8"/>
    </row>
    <row r="142" spans="1:20" ht="10.5" customHeight="1">
      <c r="A142" s="2" t="s">
        <v>230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54"/>
      <c r="O142" s="54"/>
      <c r="P142" s="54"/>
      <c r="Q142" s="54"/>
      <c r="R142" s="8"/>
      <c r="S142" s="8"/>
      <c r="T142" s="8"/>
    </row>
    <row r="143" spans="1:20" ht="10.5" customHeight="1">
      <c r="A143" s="2" t="s">
        <v>231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54"/>
      <c r="O143" s="54"/>
      <c r="P143" s="54"/>
      <c r="Q143" s="54"/>
      <c r="R143" s="8"/>
      <c r="S143" s="8"/>
      <c r="T143" s="8"/>
    </row>
    <row r="144" spans="1:20" ht="10.5" customHeight="1">
      <c r="A144" s="2" t="s">
        <v>236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54"/>
      <c r="O144" s="54"/>
      <c r="P144" s="54"/>
      <c r="Q144" s="54"/>
      <c r="R144" s="8"/>
      <c r="S144" s="8"/>
      <c r="T144" s="8"/>
    </row>
    <row r="145" spans="1:20" ht="10.5" customHeight="1">
      <c r="A145" s="2" t="s">
        <v>235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54"/>
      <c r="O145" s="54"/>
      <c r="P145" s="54"/>
      <c r="Q145" s="54"/>
      <c r="R145" s="8"/>
      <c r="S145" s="8"/>
      <c r="T145" s="8"/>
    </row>
    <row r="146" spans="1:20" ht="3" customHeight="1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54"/>
      <c r="O146" s="54"/>
      <c r="P146" s="54"/>
      <c r="Q146" s="54"/>
      <c r="R146" s="8"/>
      <c r="S146" s="8"/>
      <c r="T146" s="8"/>
    </row>
    <row r="147" spans="1:20" ht="10.5" customHeight="1">
      <c r="A147" s="56" t="s">
        <v>224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54"/>
      <c r="O147" s="54"/>
      <c r="P147" s="54"/>
      <c r="Q147" s="54"/>
      <c r="R147" s="8"/>
      <c r="S147" s="8"/>
      <c r="T147" s="8"/>
    </row>
    <row r="148" spans="1:16" ht="10.5" customHeight="1">
      <c r="A148" s="7" t="s">
        <v>225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54"/>
      <c r="O148" s="54"/>
      <c r="P148" s="54"/>
    </row>
    <row r="149" spans="1:20" ht="10.5" customHeight="1">
      <c r="A149" s="7" t="s">
        <v>232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54"/>
      <c r="O149" s="54"/>
      <c r="P149" s="54"/>
      <c r="Q149" s="54"/>
      <c r="R149" s="8"/>
      <c r="S149" s="8"/>
      <c r="T149" s="8"/>
    </row>
    <row r="150" spans="1:20" ht="10.5" customHeight="1">
      <c r="A150" s="7" t="s">
        <v>233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54"/>
      <c r="O150" s="54"/>
      <c r="P150" s="54"/>
      <c r="Q150" s="54"/>
      <c r="R150" s="8"/>
      <c r="S150" s="8"/>
      <c r="T150" s="8"/>
    </row>
    <row r="151" spans="1:8" ht="10.5" customHeight="1">
      <c r="A151" s="7" t="s">
        <v>227</v>
      </c>
      <c r="H151" s="113"/>
    </row>
    <row r="152" spans="1:17" ht="10.5" customHeight="1">
      <c r="A152" s="7" t="s">
        <v>229</v>
      </c>
      <c r="H152" s="74"/>
      <c r="P152" s="4"/>
      <c r="Q152" s="4"/>
    </row>
    <row r="153" spans="1:17" ht="10.5" customHeight="1">
      <c r="A153" s="7" t="s">
        <v>228</v>
      </c>
      <c r="H153" s="74"/>
      <c r="P153" s="4"/>
      <c r="Q153" s="4"/>
    </row>
    <row r="154" spans="8:17" ht="10.5" customHeight="1">
      <c r="H154" s="74"/>
      <c r="P154" s="4"/>
      <c r="Q154" s="4"/>
    </row>
    <row r="155" spans="8:17" ht="10.5" customHeight="1">
      <c r="H155" s="74"/>
      <c r="P155" s="4"/>
      <c r="Q155" s="4"/>
    </row>
    <row r="156" spans="8:17" ht="10.5" customHeight="1">
      <c r="H156" s="74"/>
      <c r="P156" s="4"/>
      <c r="Q156" s="4"/>
    </row>
    <row r="157" spans="8:17" ht="10.5" customHeight="1">
      <c r="H157" s="17"/>
      <c r="P157" s="4"/>
      <c r="Q157" s="4"/>
    </row>
    <row r="158" spans="16:17" ht="10.5" customHeight="1">
      <c r="P158" s="4"/>
      <c r="Q158" s="4"/>
    </row>
    <row r="159" spans="16:17" ht="10.5" customHeight="1">
      <c r="P159" s="4"/>
      <c r="Q159" s="4"/>
    </row>
    <row r="160" spans="3:17" ht="10.5" customHeight="1">
      <c r="C160" s="74"/>
      <c r="D160" s="17" t="s">
        <v>29</v>
      </c>
      <c r="E160" s="113"/>
      <c r="P160" s="4"/>
      <c r="Q160" s="4"/>
    </row>
    <row r="161" spans="3:17" ht="10.5" customHeight="1">
      <c r="C161" s="74"/>
      <c r="D161" s="17" t="s">
        <v>26</v>
      </c>
      <c r="E161" s="113"/>
      <c r="F161" s="17" t="s">
        <v>30</v>
      </c>
      <c r="P161" s="4"/>
      <c r="Q161" s="4"/>
    </row>
    <row r="162" spans="3:17" ht="10.5" customHeight="1">
      <c r="C162" s="74"/>
      <c r="D162" s="17" t="s">
        <v>21</v>
      </c>
      <c r="E162" s="17"/>
      <c r="F162" s="17" t="s">
        <v>33</v>
      </c>
      <c r="P162" s="4"/>
      <c r="Q162" s="4"/>
    </row>
    <row r="163" spans="3:17" ht="10.5" customHeight="1">
      <c r="C163" s="74"/>
      <c r="D163" s="114" t="s">
        <v>9</v>
      </c>
      <c r="E163" s="74"/>
      <c r="F163" s="17" t="s">
        <v>20</v>
      </c>
      <c r="P163" s="4"/>
      <c r="Q163" s="4"/>
    </row>
    <row r="164" spans="3:17" ht="10.5" customHeight="1">
      <c r="C164" s="74"/>
      <c r="D164" s="17" t="s">
        <v>33</v>
      </c>
      <c r="E164" s="17" t="s">
        <v>7</v>
      </c>
      <c r="F164" s="17" t="s">
        <v>11</v>
      </c>
      <c r="P164" s="4"/>
      <c r="Q164" s="4"/>
    </row>
    <row r="165" spans="3:17" ht="10.5" customHeight="1">
      <c r="C165" s="39" t="s">
        <v>165</v>
      </c>
      <c r="D165" s="38">
        <v>0.06139887455011913</v>
      </c>
      <c r="E165" s="38">
        <v>0.10954224468998032</v>
      </c>
      <c r="F165" s="38">
        <v>0.05731339352138818</v>
      </c>
      <c r="P165" s="4"/>
      <c r="Q165" s="4"/>
    </row>
    <row r="166" spans="3:17" ht="10.5" customHeight="1">
      <c r="C166" s="39" t="s">
        <v>166</v>
      </c>
      <c r="D166" s="38">
        <v>0.04365637901110171</v>
      </c>
      <c r="E166" s="38">
        <v>0.10850998355431075</v>
      </c>
      <c r="F166" s="38">
        <v>0.040828624639762306</v>
      </c>
      <c r="P166" s="4"/>
      <c r="Q166" s="4"/>
    </row>
    <row r="167" spans="3:17" ht="10.5" customHeight="1">
      <c r="C167" s="39" t="s">
        <v>167</v>
      </c>
      <c r="D167" s="38">
        <v>0.04374866392367099</v>
      </c>
      <c r="E167" s="38">
        <v>0.16231664561064196</v>
      </c>
      <c r="F167" s="38">
        <v>0.03711852722770568</v>
      </c>
      <c r="P167" s="4"/>
      <c r="Q167" s="4"/>
    </row>
    <row r="168" spans="3:17" ht="10.5" customHeight="1">
      <c r="C168" s="39" t="s">
        <v>168</v>
      </c>
      <c r="D168" s="38">
        <v>0.004664856128586505</v>
      </c>
      <c r="E168" s="38">
        <v>0.15327181940383286</v>
      </c>
      <c r="F168" s="38">
        <v>-0.006311508186751212</v>
      </c>
      <c r="P168" s="4"/>
      <c r="Q168" s="4"/>
    </row>
    <row r="169" spans="3:17" ht="10.5" customHeight="1">
      <c r="C169" s="39" t="s">
        <v>169</v>
      </c>
      <c r="D169" s="38">
        <v>0.022219812048049</v>
      </c>
      <c r="E169" s="38">
        <v>0.003011753894042198</v>
      </c>
      <c r="F169" s="38">
        <v>0.024042720828017568</v>
      </c>
      <c r="P169" s="4"/>
      <c r="Q169" s="4"/>
    </row>
    <row r="170" spans="3:17" ht="10.5" customHeight="1">
      <c r="C170" s="39" t="s">
        <v>170</v>
      </c>
      <c r="D170" s="38">
        <v>0.08132142964551656</v>
      </c>
      <c r="E170" s="38">
        <v>0.08886892825555531</v>
      </c>
      <c r="F170" s="38">
        <v>0.07865133105544485</v>
      </c>
      <c r="P170" s="4"/>
      <c r="Q170" s="4"/>
    </row>
    <row r="171" spans="3:17" ht="10.5" customHeight="1">
      <c r="C171" s="39" t="s">
        <v>171</v>
      </c>
      <c r="D171" s="38">
        <v>0.07050458289067404</v>
      </c>
      <c r="E171" s="38">
        <v>0.06951967423284004</v>
      </c>
      <c r="F171" s="38">
        <v>0.058571377835103494</v>
      </c>
      <c r="P171" s="4"/>
      <c r="Q171" s="4"/>
    </row>
    <row r="172" spans="3:17" ht="10.5" customHeight="1">
      <c r="C172" s="39" t="s">
        <v>172</v>
      </c>
      <c r="D172" s="38">
        <v>0.0827</v>
      </c>
      <c r="E172" s="38">
        <v>0.0202</v>
      </c>
      <c r="F172" s="38">
        <v>0.0763</v>
      </c>
      <c r="P172" s="4"/>
      <c r="Q172" s="4"/>
    </row>
    <row r="173" spans="3:17" ht="10.5" customHeight="1">
      <c r="C173" s="39" t="s">
        <v>173</v>
      </c>
      <c r="D173" s="38">
        <v>0.0574</v>
      </c>
      <c r="E173" s="38">
        <v>0.0736</v>
      </c>
      <c r="F173" s="38">
        <v>0.0604</v>
      </c>
      <c r="P173" s="4"/>
      <c r="Q173" s="4"/>
    </row>
    <row r="174" spans="3:6" ht="10.5" customHeight="1">
      <c r="C174" s="39" t="s">
        <v>174</v>
      </c>
      <c r="D174" s="38">
        <v>0.0958893666668149</v>
      </c>
      <c r="E174" s="38">
        <v>0.19148692782872004</v>
      </c>
      <c r="F174" s="38">
        <v>0.09308403507755908</v>
      </c>
    </row>
    <row r="175" spans="3:6" ht="10.5" customHeight="1">
      <c r="C175" s="39" t="s">
        <v>175</v>
      </c>
      <c r="D175" s="38">
        <v>0.024987883327905337</v>
      </c>
      <c r="E175" s="38">
        <v>-0.12879518292602632</v>
      </c>
      <c r="F175" s="38">
        <v>0.020772673671730902</v>
      </c>
    </row>
    <row r="176" spans="3:6" ht="10.5" customHeight="1">
      <c r="C176" s="39" t="s">
        <v>176</v>
      </c>
      <c r="D176" s="38">
        <v>0.011922695905614558</v>
      </c>
      <c r="E176" s="38">
        <v>-0.000804832421772092</v>
      </c>
      <c r="F176" s="38">
        <v>-0.0027820028144660332</v>
      </c>
    </row>
    <row r="177" spans="3:6" ht="10.5" customHeight="1">
      <c r="C177" s="39" t="s">
        <v>177</v>
      </c>
      <c r="D177" s="38">
        <v>-0.044022664974382064</v>
      </c>
      <c r="E177" s="38">
        <v>0.19244763244178295</v>
      </c>
      <c r="F177" s="38">
        <v>-0.06096862728120582</v>
      </c>
    </row>
    <row r="178" spans="3:17" ht="10.5" customHeight="1">
      <c r="C178" s="39" t="s">
        <v>216</v>
      </c>
      <c r="D178" s="38">
        <v>0.15043740211227577</v>
      </c>
      <c r="E178" s="38">
        <v>-0.23264375249896652</v>
      </c>
      <c r="F178" s="38">
        <v>0.18963357417459364</v>
      </c>
      <c r="P178" s="4"/>
      <c r="Q178" s="4"/>
    </row>
    <row r="179" spans="3:17" ht="10.5" customHeight="1">
      <c r="C179" s="39" t="s">
        <v>226</v>
      </c>
      <c r="D179" s="38">
        <v>0.08400921345866809</v>
      </c>
      <c r="E179" s="38">
        <v>0.6366385461510704</v>
      </c>
      <c r="F179" s="38">
        <v>0.05509854984476369</v>
      </c>
      <c r="P179" s="4"/>
      <c r="Q179" s="4"/>
    </row>
    <row r="180" spans="16:17" ht="10.5" customHeight="1">
      <c r="P180" s="4"/>
      <c r="Q180" s="4"/>
    </row>
    <row r="181" spans="16:17" ht="10.5" customHeight="1">
      <c r="P181" s="4"/>
      <c r="Q181" s="4"/>
    </row>
    <row r="182" spans="16:17" ht="10.5" customHeight="1">
      <c r="P182" s="4"/>
      <c r="Q182" s="4"/>
    </row>
    <row r="183" spans="16:17" ht="10.5" customHeight="1">
      <c r="P183" s="4"/>
      <c r="Q183" s="4"/>
    </row>
    <row r="184" spans="16:17" ht="10.5" customHeight="1">
      <c r="P184" s="4"/>
      <c r="Q184" s="4"/>
    </row>
    <row r="185" spans="16:17" ht="10.5" customHeight="1">
      <c r="P185" s="4"/>
      <c r="Q185" s="4"/>
    </row>
    <row r="186" spans="16:17" ht="10.5" customHeight="1">
      <c r="P186" s="4"/>
      <c r="Q186" s="4"/>
    </row>
    <row r="187" spans="16:17" ht="10.5" customHeight="1">
      <c r="P187" s="4"/>
      <c r="Q187" s="4"/>
    </row>
    <row r="188" spans="16:17" ht="10.5" customHeight="1">
      <c r="P188" s="4"/>
      <c r="Q188" s="4"/>
    </row>
    <row r="189" spans="16:17" ht="10.5" customHeight="1">
      <c r="P189" s="4"/>
      <c r="Q189" s="4"/>
    </row>
    <row r="190" spans="16:17" ht="10.5" customHeight="1">
      <c r="P190" s="4"/>
      <c r="Q190" s="4"/>
    </row>
    <row r="191" spans="16:17" ht="10.5" customHeight="1">
      <c r="P191" s="4"/>
      <c r="Q191" s="4"/>
    </row>
    <row r="192" spans="16:17" ht="10.5" customHeight="1">
      <c r="P192" s="4"/>
      <c r="Q192" s="4"/>
    </row>
    <row r="193" spans="16:17" ht="10.5" customHeight="1">
      <c r="P193" s="4"/>
      <c r="Q193" s="4"/>
    </row>
    <row r="194" spans="16:17" ht="10.5" customHeight="1">
      <c r="P194" s="4"/>
      <c r="Q194" s="4"/>
    </row>
  </sheetData>
  <sheetProtection/>
  <printOptions horizontalCentered="1"/>
  <pageMargins left="0" right="0" top="0.4" bottom="0" header="0" footer="0"/>
  <pageSetup horizontalDpi="600" verticalDpi="600" orientation="landscape" scale="95" r:id="rId2"/>
  <rowBreaks count="2" manualBreakCount="2">
    <brk id="57" max="16" man="1"/>
    <brk id="1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2012-08-17T12:00:02Z</cp:lastPrinted>
  <dcterms:created xsi:type="dcterms:W3CDTF">2003-09-16T19:29:02Z</dcterms:created>
  <dcterms:modified xsi:type="dcterms:W3CDTF">2012-08-17T12:00:10Z</dcterms:modified>
  <cp:category/>
  <cp:version/>
  <cp:contentType/>
  <cp:contentStatus/>
</cp:coreProperties>
</file>