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952" activeTab="0"/>
  </bookViews>
  <sheets>
    <sheet name="Table 31" sheetId="1" r:id="rId1"/>
  </sheets>
  <definedNames>
    <definedName name="_xlnm.Print_Area" localSheetId="0">'Table 31'!$A$1:$P$49</definedName>
  </definedNames>
  <calcPr fullCalcOnLoad="1"/>
</workbook>
</file>

<file path=xl/sharedStrings.xml><?xml version="1.0" encoding="utf-8"?>
<sst xmlns="http://schemas.openxmlformats.org/spreadsheetml/2006/main" count="14" uniqueCount="13">
  <si>
    <t>Per capita gross individual income tax collections</t>
  </si>
  <si>
    <t>Per capita gross sales &amp; use tax collections</t>
  </si>
  <si>
    <t>2001</t>
  </si>
  <si>
    <t>2002</t>
  </si>
  <si>
    <t>Ratio of per capita income tax to per capita sales &amp; use tax</t>
  </si>
  <si>
    <t>Population</t>
  </si>
  <si>
    <t>Gross individual income tax collections</t>
  </si>
  <si>
    <t>Gross S&amp;U tax collections</t>
  </si>
  <si>
    <t>FY Ended</t>
  </si>
  <si>
    <t>2000</t>
  </si>
  <si>
    <t>Gross Motor fuels</t>
  </si>
  <si>
    <t>Per capita motor fuels tax gross collections</t>
  </si>
  <si>
    <t xml:space="preserve">                                    STATE SALES AND USE TAX STATISTICS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</si>
</sst>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\ d\,\ yyyy"/>
    <numFmt numFmtId="166" formatCode="&quot;$&quot;#,##0"/>
    <numFmt numFmtId="167" formatCode="&quot;$&quot;#,##0.00"/>
    <numFmt numFmtId="168" formatCode="&quot;$&quot;#,##0.000"/>
    <numFmt numFmtId="169" formatCode="&quot;$&quot;#,##0.000_);[Red]\(&quot;$&quot;#,##0.000\)"/>
    <numFmt numFmtId="170" formatCode="0.0%"/>
    <numFmt numFmtId="171" formatCode="0.000%"/>
    <numFmt numFmtId="172" formatCode="0.000"/>
    <numFmt numFmtId="173" formatCode="mmmm\-yy"/>
    <numFmt numFmtId="174" formatCode="m/d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Arial"/>
      <family val="0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Times New Roman"/>
      <family val="1"/>
    </font>
    <font>
      <b/>
      <sz val="8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166" fontId="2" fillId="33" borderId="0" xfId="0" applyNumberFormat="1" applyFont="1" applyFill="1" applyBorder="1" applyAlignment="1">
      <alignment horizontal="right"/>
    </xf>
    <xf numFmtId="166" fontId="2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4" fontId="2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Figure 31.1 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State Per Capita Gross Collections:  Individual Income Tax and Sales and Use Tax</a:t>
            </a:r>
          </a:p>
        </c:rich>
      </c:tx>
      <c:layout>
        <c:manualLayout>
          <c:xMode val="factor"/>
          <c:yMode val="factor"/>
          <c:x val="0.14675"/>
          <c:y val="-0.02025"/>
        </c:manualLayout>
      </c:layout>
      <c:spPr>
        <a:solidFill>
          <a:srgbClr val="FFFFFF"/>
        </a:solidFill>
        <a:ln w="254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215"/>
          <c:w val="0.97275"/>
          <c:h val="0.96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'Table 31'!$A$8</c:f>
              <c:strCache>
                <c:ptCount val="1"/>
                <c:pt idx="0">
                  <c:v>Per capita gross individual income tax collections</c:v>
                </c:pt>
              </c:strCache>
            </c:strRef>
          </c:tx>
          <c:spPr>
            <a:solidFill>
              <a:srgbClr val="B3A2C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31'!$B$7:$P$7</c:f>
              <c:strCache/>
            </c:strRef>
          </c:cat>
          <c:val>
            <c:numRef>
              <c:f>'Table 31'!$B$8:$P$8</c:f>
              <c:numCache/>
            </c:numRef>
          </c:val>
        </c:ser>
        <c:ser>
          <c:idx val="0"/>
          <c:order val="1"/>
          <c:tx>
            <c:strRef>
              <c:f>'Table 31'!$A$9</c:f>
              <c:strCache>
                <c:ptCount val="1"/>
                <c:pt idx="0">
                  <c:v>Per capita gross sales &amp; use tax collections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31'!$B$7:$P$7</c:f>
              <c:strCache/>
            </c:strRef>
          </c:cat>
          <c:val>
            <c:numRef>
              <c:f>'Table 31'!$B$9:$P$9</c:f>
              <c:numCache/>
            </c:numRef>
          </c:val>
        </c:ser>
        <c:gapWidth val="20"/>
        <c:axId val="59715636"/>
        <c:axId val="569813"/>
      </c:barChart>
      <c:lineChart>
        <c:grouping val="standard"/>
        <c:varyColors val="0"/>
        <c:ser>
          <c:idx val="2"/>
          <c:order val="2"/>
          <c:tx>
            <c:strRef>
              <c:f>'Table 31'!$A$10</c:f>
              <c:strCache>
                <c:ptCount val="1"/>
                <c:pt idx="0">
                  <c:v>Ratio of per capita income tax to per capita sales &amp; use tax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31'!$B$7:$P$7</c:f>
              <c:strCache/>
            </c:strRef>
          </c:cat>
          <c:val>
            <c:numRef>
              <c:f>'Table 31'!$B$10:$P$10</c:f>
              <c:numCache/>
            </c:numRef>
          </c:val>
          <c:smooth val="0"/>
        </c:ser>
        <c:axId val="5128318"/>
        <c:axId val="46154863"/>
      </c:lineChart>
      <c:catAx>
        <c:axId val="597156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9813"/>
        <c:crosses val="autoZero"/>
        <c:auto val="0"/>
        <c:lblOffset val="100"/>
        <c:tickLblSkip val="1"/>
        <c:noMultiLvlLbl val="0"/>
      </c:catAx>
      <c:valAx>
        <c:axId val="569813"/>
        <c:scaling>
          <c:orientation val="minMax"/>
        </c:scaling>
        <c:axPos val="l"/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715636"/>
        <c:crossesAt val="1"/>
        <c:crossBetween val="between"/>
        <c:dispUnits/>
      </c:valAx>
      <c:catAx>
        <c:axId val="5128318"/>
        <c:scaling>
          <c:orientation val="minMax"/>
        </c:scaling>
        <c:axPos val="b"/>
        <c:delete val="1"/>
        <c:majorTickMark val="out"/>
        <c:minorTickMark val="none"/>
        <c:tickLblPos val="none"/>
        <c:crossAx val="46154863"/>
        <c:crosses val="autoZero"/>
        <c:auto val="0"/>
        <c:lblOffset val="100"/>
        <c:tickLblSkip val="1"/>
        <c:noMultiLvlLbl val="0"/>
      </c:catAx>
      <c:valAx>
        <c:axId val="46154863"/>
        <c:scaling>
          <c:orientation val="minMax"/>
          <c:max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128318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-0.00025</cdr:x>
      <cdr:y>0.71525</cdr:y>
    </cdr:from>
    <cdr:to>
      <cdr:x>0.31025</cdr:x>
      <cdr:y>0.9495</cdr:y>
    </cdr:to>
    <cdr:sp>
      <cdr:nvSpPr>
        <cdr:cNvPr id="1" name="Text Box 2"/>
        <cdr:cNvSpPr txBox="1">
          <a:spLocks noChangeArrowheads="1"/>
        </cdr:cNvSpPr>
      </cdr:nvSpPr>
      <cdr:spPr>
        <a:xfrm flipV="1">
          <a:off x="0" y="5410200"/>
          <a:ext cx="3048000" cy="1771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31.  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State Per Capita Gross Collections: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Individual Income Tax and Sales and Use Tax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Fiscal year ended                                          </a:t>
          </a:r>
        </a:p>
      </cdr:txBody>
    </cdr:sp>
  </cdr:relSizeAnchor>
  <cdr:relSizeAnchor xmlns:cdr="http://schemas.openxmlformats.org/drawingml/2006/chartDrawing">
    <cdr:from>
      <cdr:x>-0.00025</cdr:x>
      <cdr:y>0.64575</cdr:y>
    </cdr:from>
    <cdr:to>
      <cdr:x>0.067</cdr:x>
      <cdr:y>0.71525</cdr:y>
    </cdr:to>
    <cdr:sp fLocksText="0">
      <cdr:nvSpPr>
        <cdr:cNvPr id="2" name="Text Box 3"/>
        <cdr:cNvSpPr txBox="1">
          <a:spLocks noChangeArrowheads="1"/>
        </cdr:cNvSpPr>
      </cdr:nvSpPr>
      <cdr:spPr>
        <a:xfrm>
          <a:off x="0" y="4886325"/>
          <a:ext cx="6572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-0.00475</cdr:x>
      <cdr:y>-0.00675</cdr:y>
    </cdr:from>
    <cdr:to>
      <cdr:x>-0.0025</cdr:x>
      <cdr:y>-0.00325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19050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35</xdr:row>
      <xdr:rowOff>95250</xdr:rowOff>
    </xdr:from>
    <xdr:ext cx="2762250" cy="914400"/>
    <xdr:sp>
      <xdr:nvSpPr>
        <xdr:cNvPr id="1" name="Text Box 4"/>
        <xdr:cNvSpPr txBox="1">
          <a:spLocks noChangeArrowheads="1"/>
        </xdr:cNvSpPr>
      </xdr:nvSpPr>
      <xdr:spPr>
        <a:xfrm>
          <a:off x="0" y="5762625"/>
          <a:ext cx="27622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 30.  State Per Capita Gross Collections:
</a:t>
          </a:r>
          <a:r>
            <a:rPr lang="en-US" cap="none" sz="9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Individual Income Tax and Sales and Use Tax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 
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      Fiscal year ended                                          </a:t>
          </a:r>
        </a:p>
      </xdr:txBody>
    </xdr:sp>
    <xdr:clientData/>
  </xdr:oneCellAnchor>
  <xdr:twoCellAnchor>
    <xdr:from>
      <xdr:col>0</xdr:col>
      <xdr:colOff>0</xdr:colOff>
      <xdr:row>1</xdr:row>
      <xdr:rowOff>9525</xdr:rowOff>
    </xdr:from>
    <xdr:to>
      <xdr:col>15</xdr:col>
      <xdr:colOff>0</xdr:colOff>
      <xdr:row>47</xdr:row>
      <xdr:rowOff>133350</xdr:rowOff>
    </xdr:to>
    <xdr:graphicFrame>
      <xdr:nvGraphicFramePr>
        <xdr:cNvPr id="2" name="Chart 11"/>
        <xdr:cNvGraphicFramePr/>
      </xdr:nvGraphicFramePr>
      <xdr:xfrm>
        <a:off x="0" y="171450"/>
        <a:ext cx="9820275" cy="757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Q24" sqref="Q24"/>
    </sheetView>
  </sheetViews>
  <sheetFormatPr defaultColWidth="9.140625" defaultRowHeight="12.75"/>
  <cols>
    <col min="1" max="1" width="9.140625" style="1" customWidth="1"/>
    <col min="2" max="2" width="12.7109375" style="1" bestFit="1" customWidth="1"/>
    <col min="3" max="5" width="10.8515625" style="1" bestFit="1" customWidth="1"/>
    <col min="6" max="15" width="9.28125" style="1" customWidth="1"/>
    <col min="16" max="16" width="0.2890625" style="1" customWidth="1"/>
    <col min="17" max="16384" width="9.140625" style="1" customWidth="1"/>
  </cols>
  <sheetData>
    <row r="1" spans="5:11" ht="12.75">
      <c r="E1" s="2" t="s">
        <v>12</v>
      </c>
      <c r="F1" s="3"/>
      <c r="G1" s="3"/>
      <c r="H1" s="3"/>
      <c r="I1" s="4"/>
      <c r="J1" s="4"/>
      <c r="K1" s="4"/>
    </row>
    <row r="7" spans="1:16" ht="12.75">
      <c r="A7" s="5" t="s">
        <v>8</v>
      </c>
      <c r="B7" s="6">
        <v>1997</v>
      </c>
      <c r="C7" s="6">
        <v>1998</v>
      </c>
      <c r="D7" s="6">
        <v>1999</v>
      </c>
      <c r="E7" s="6">
        <v>2000</v>
      </c>
      <c r="F7" s="7" t="s">
        <v>2</v>
      </c>
      <c r="G7" s="7" t="s">
        <v>3</v>
      </c>
      <c r="H7" s="5">
        <v>2003</v>
      </c>
      <c r="I7" s="5">
        <v>2004</v>
      </c>
      <c r="J7" s="5">
        <v>2005</v>
      </c>
      <c r="K7" s="5">
        <v>2006</v>
      </c>
      <c r="L7" s="5">
        <v>2007</v>
      </c>
      <c r="M7" s="5">
        <v>2008</v>
      </c>
      <c r="N7" s="5">
        <v>2009</v>
      </c>
      <c r="O7" s="5">
        <v>2010</v>
      </c>
      <c r="P7" s="5">
        <v>2011</v>
      </c>
    </row>
    <row r="8" spans="1:16" ht="12.75">
      <c r="A8" s="5" t="s">
        <v>0</v>
      </c>
      <c r="B8" s="8">
        <v>847.07</v>
      </c>
      <c r="C8" s="8">
        <v>930.75</v>
      </c>
      <c r="D8" s="8">
        <v>998.18</v>
      </c>
      <c r="E8" s="8">
        <v>1046.19</v>
      </c>
      <c r="F8" s="8">
        <v>1099.49</v>
      </c>
      <c r="G8" s="8">
        <v>1050.46</v>
      </c>
      <c r="H8" s="8">
        <v>1024.95</v>
      </c>
      <c r="I8" s="8">
        <v>1066.78</v>
      </c>
      <c r="J8" s="8">
        <v>1163.73</v>
      </c>
      <c r="K8" s="8">
        <v>1270.62</v>
      </c>
      <c r="L8" s="8">
        <v>1373.16</v>
      </c>
      <c r="M8" s="8">
        <v>1411</v>
      </c>
      <c r="N8" s="8">
        <v>1255.39</v>
      </c>
      <c r="O8" s="8">
        <v>1191.57</v>
      </c>
      <c r="P8" s="8">
        <v>1244.78</v>
      </c>
    </row>
    <row r="9" spans="1:16" ht="12.75">
      <c r="A9" s="5" t="s">
        <v>1</v>
      </c>
      <c r="B9" s="9">
        <v>442.74</v>
      </c>
      <c r="C9" s="9">
        <v>452.65</v>
      </c>
      <c r="D9" s="9">
        <v>463.23</v>
      </c>
      <c r="E9" s="9">
        <v>457.18</v>
      </c>
      <c r="F9" s="9">
        <v>459.7</v>
      </c>
      <c r="G9" s="9">
        <v>489.3</v>
      </c>
      <c r="H9" s="9">
        <v>516.49</v>
      </c>
      <c r="I9" s="9">
        <v>552.83</v>
      </c>
      <c r="J9" s="9">
        <v>575.62</v>
      </c>
      <c r="K9" s="9">
        <v>619.79</v>
      </c>
      <c r="L9" s="9">
        <v>620.18</v>
      </c>
      <c r="M9" s="9">
        <v>613.76</v>
      </c>
      <c r="N9" s="9">
        <v>574.67</v>
      </c>
      <c r="O9" s="9">
        <v>651.32</v>
      </c>
      <c r="P9" s="9">
        <v>697.77</v>
      </c>
    </row>
    <row r="10" spans="1:16" ht="12.75">
      <c r="A10" s="5" t="s">
        <v>4</v>
      </c>
      <c r="B10" s="14">
        <f aca="true" t="shared" si="0" ref="B10:J10">B8/B9</f>
        <v>1.9132447937841623</v>
      </c>
      <c r="C10" s="14">
        <f t="shared" si="0"/>
        <v>2.0562244559814427</v>
      </c>
      <c r="D10" s="14">
        <f t="shared" si="0"/>
        <v>2.154825896422943</v>
      </c>
      <c r="E10" s="14">
        <f t="shared" si="0"/>
        <v>2.2883546961809356</v>
      </c>
      <c r="F10" s="14">
        <f t="shared" si="0"/>
        <v>2.3917554927126385</v>
      </c>
      <c r="G10" s="14">
        <f t="shared" si="0"/>
        <v>2.146862865317801</v>
      </c>
      <c r="H10" s="14">
        <f t="shared" si="0"/>
        <v>1.9844527483591163</v>
      </c>
      <c r="I10" s="14">
        <f t="shared" si="0"/>
        <v>1.9296709657580087</v>
      </c>
      <c r="J10" s="14">
        <f t="shared" si="0"/>
        <v>2.021698342656614</v>
      </c>
      <c r="K10" s="14">
        <f aca="true" t="shared" si="1" ref="K10:P10">K8/K9</f>
        <v>2.0500814792107005</v>
      </c>
      <c r="L10" s="14">
        <f t="shared" si="1"/>
        <v>2.2141313812119066</v>
      </c>
      <c r="M10" s="14">
        <f t="shared" si="1"/>
        <v>2.298944212721585</v>
      </c>
      <c r="N10" s="14">
        <f t="shared" si="1"/>
        <v>2.184540692919415</v>
      </c>
      <c r="O10" s="14">
        <f t="shared" si="1"/>
        <v>1.8294693852484183</v>
      </c>
      <c r="P10" s="14">
        <f t="shared" si="1"/>
        <v>1.7839402668501083</v>
      </c>
    </row>
    <row r="12" ht="12.75">
      <c r="A12" s="5" t="s">
        <v>11</v>
      </c>
    </row>
    <row r="14" spans="1:16" ht="12.75">
      <c r="A14" s="5" t="s">
        <v>6</v>
      </c>
      <c r="B14" s="12">
        <v>6353560136</v>
      </c>
      <c r="C14" s="12">
        <v>7126627746</v>
      </c>
      <c r="D14" s="12">
        <v>7794920222</v>
      </c>
      <c r="E14" s="12">
        <v>8316517056</v>
      </c>
      <c r="F14" s="12">
        <v>8885680514</v>
      </c>
      <c r="G14" s="12">
        <v>8624387711</v>
      </c>
      <c r="H14" s="12">
        <v>8533920978</v>
      </c>
      <c r="I14" s="12">
        <v>8984966504.36</v>
      </c>
      <c r="J14" s="12">
        <v>9953546252.46</v>
      </c>
      <c r="K14" s="12">
        <v>11061259056.91</v>
      </c>
      <c r="L14" s="12">
        <v>12244865725.63</v>
      </c>
      <c r="M14" s="12">
        <v>12865534485.74</v>
      </c>
      <c r="N14" s="12">
        <v>11687026714.45</v>
      </c>
      <c r="O14" s="12">
        <v>11259839830.89</v>
      </c>
      <c r="P14" s="12">
        <v>11902031563.1</v>
      </c>
    </row>
    <row r="15" spans="1:16" ht="12.75">
      <c r="A15" s="5" t="s">
        <v>7</v>
      </c>
      <c r="B15" s="12">
        <v>3320848414</v>
      </c>
      <c r="C15" s="12">
        <v>3465824631</v>
      </c>
      <c r="D15" s="12">
        <v>3617449828</v>
      </c>
      <c r="E15" s="12">
        <v>3634324711</v>
      </c>
      <c r="F15" s="12">
        <v>3715078723</v>
      </c>
      <c r="G15" s="12">
        <v>4017194236</v>
      </c>
      <c r="H15" s="12">
        <v>4300424840</v>
      </c>
      <c r="I15" s="12">
        <v>4656199353.12</v>
      </c>
      <c r="J15" s="12">
        <v>4923391472.7</v>
      </c>
      <c r="K15" s="12">
        <v>5395492362.87</v>
      </c>
      <c r="L15" s="12">
        <v>5530314296.53</v>
      </c>
      <c r="M15" s="12">
        <v>5596250552.15</v>
      </c>
      <c r="N15" s="12">
        <v>5349888688.98</v>
      </c>
      <c r="O15" s="12">
        <v>6154712044.94</v>
      </c>
      <c r="P15" s="12">
        <v>6671764562.9</v>
      </c>
    </row>
    <row r="16" spans="1:16" ht="12.75">
      <c r="A16" s="5" t="s">
        <v>10</v>
      </c>
      <c r="B16" s="12">
        <v>1047264559.9399999</v>
      </c>
      <c r="C16" s="12">
        <v>1090473083.93</v>
      </c>
      <c r="D16" s="12">
        <v>1090954937.54</v>
      </c>
      <c r="E16" s="12">
        <v>1118144731.49</v>
      </c>
      <c r="F16" s="12">
        <v>1227918241.34</v>
      </c>
      <c r="G16" s="12">
        <v>1275101761.15</v>
      </c>
      <c r="H16" s="12">
        <v>1219070688</v>
      </c>
      <c r="I16" s="12">
        <v>1333076053.61</v>
      </c>
      <c r="J16" s="12">
        <v>1408707516.6</v>
      </c>
      <c r="K16" s="12">
        <v>1558390847.8600001</v>
      </c>
      <c r="L16" s="12">
        <v>1676312213.5800002</v>
      </c>
      <c r="M16" s="12">
        <v>1656836941.05</v>
      </c>
      <c r="N16" s="12">
        <v>1595496907.5300002</v>
      </c>
      <c r="O16" s="12">
        <v>1616930041.43</v>
      </c>
      <c r="P16" s="12">
        <v>1718263381.19</v>
      </c>
    </row>
    <row r="17" ht="12.75">
      <c r="A17" s="5" t="s">
        <v>5</v>
      </c>
    </row>
    <row r="18" spans="2:16" ht="12.75">
      <c r="B18" s="6">
        <v>1996</v>
      </c>
      <c r="C18" s="6">
        <v>1997</v>
      </c>
      <c r="D18" s="6">
        <v>1998</v>
      </c>
      <c r="E18" s="6">
        <v>1999</v>
      </c>
      <c r="F18" s="7" t="s">
        <v>9</v>
      </c>
      <c r="G18" s="7" t="s">
        <v>2</v>
      </c>
      <c r="H18" s="5">
        <v>2002</v>
      </c>
      <c r="I18" s="5">
        <v>2003</v>
      </c>
      <c r="J18" s="5">
        <v>2004</v>
      </c>
      <c r="K18" s="5">
        <v>2005</v>
      </c>
      <c r="L18" s="5">
        <v>2006</v>
      </c>
      <c r="M18" s="5">
        <v>2007</v>
      </c>
      <c r="N18" s="5">
        <v>2008</v>
      </c>
      <c r="O18" s="5">
        <v>2009</v>
      </c>
      <c r="P18" s="5">
        <v>2010</v>
      </c>
    </row>
    <row r="19" spans="1:16" ht="12.75">
      <c r="A19" s="10"/>
      <c r="B19" s="12">
        <v>7500670</v>
      </c>
      <c r="C19" s="12">
        <v>7656825</v>
      </c>
      <c r="D19" s="12">
        <v>7809121</v>
      </c>
      <c r="E19" s="12">
        <v>7949361</v>
      </c>
      <c r="F19" s="12">
        <v>8081614</v>
      </c>
      <c r="G19" s="12">
        <v>8210122</v>
      </c>
      <c r="H19" s="12">
        <v>8326201</v>
      </c>
      <c r="I19" s="12">
        <v>8422501</v>
      </c>
      <c r="J19" s="12">
        <v>8553152</v>
      </c>
      <c r="K19" s="12">
        <v>8705407</v>
      </c>
      <c r="L19" s="12">
        <v>8917270</v>
      </c>
      <c r="M19" s="12">
        <v>9118037</v>
      </c>
      <c r="N19" s="12">
        <v>9309449</v>
      </c>
      <c r="O19" s="12">
        <v>9449566</v>
      </c>
      <c r="P19" s="12">
        <v>9561558</v>
      </c>
    </row>
    <row r="20" spans="1:16" ht="12.75">
      <c r="A20" s="10"/>
      <c r="B20" s="13">
        <v>847.07</v>
      </c>
      <c r="C20" s="13">
        <v>930.75</v>
      </c>
      <c r="D20" s="13">
        <v>998.18</v>
      </c>
      <c r="E20" s="13">
        <v>1046.19</v>
      </c>
      <c r="F20" s="13">
        <v>1099.49</v>
      </c>
      <c r="G20" s="13">
        <v>1050.46</v>
      </c>
      <c r="H20" s="13">
        <v>1024.95</v>
      </c>
      <c r="I20" s="13">
        <v>1066.78</v>
      </c>
      <c r="J20" s="13">
        <v>1163.73</v>
      </c>
      <c r="K20" s="13">
        <v>1270.62</v>
      </c>
      <c r="L20" s="13">
        <v>1373.16</v>
      </c>
      <c r="M20" s="13">
        <v>1411</v>
      </c>
      <c r="N20" s="13">
        <v>1255.39</v>
      </c>
      <c r="O20" s="13">
        <v>1191.57</v>
      </c>
      <c r="P20" s="13">
        <v>1244.78</v>
      </c>
    </row>
    <row r="21" spans="1:16" ht="12.75">
      <c r="A21" s="10"/>
      <c r="B21" s="13">
        <v>442.74</v>
      </c>
      <c r="C21" s="13">
        <v>452.65</v>
      </c>
      <c r="D21" s="13">
        <v>463.23</v>
      </c>
      <c r="E21" s="13">
        <v>457.18</v>
      </c>
      <c r="F21" s="13">
        <v>459.7</v>
      </c>
      <c r="G21" s="13">
        <v>489.3</v>
      </c>
      <c r="H21" s="13">
        <v>516.49</v>
      </c>
      <c r="I21" s="13">
        <v>552.83</v>
      </c>
      <c r="J21" s="13">
        <v>575.62</v>
      </c>
      <c r="K21" s="13">
        <v>619.79</v>
      </c>
      <c r="L21" s="13">
        <v>620.18</v>
      </c>
      <c r="M21" s="13">
        <v>613.76</v>
      </c>
      <c r="N21" s="13">
        <v>574.67</v>
      </c>
      <c r="O21" s="13">
        <v>651.32</v>
      </c>
      <c r="P21" s="13">
        <v>697.77</v>
      </c>
    </row>
    <row r="22" spans="1:16" ht="12.75">
      <c r="A22" s="10"/>
      <c r="B22" s="13">
        <f>ROUND(B16/B19,2)</f>
        <v>139.62</v>
      </c>
      <c r="C22" s="13">
        <f aca="true" t="shared" si="2" ref="C22:P22">ROUND(C16/C19,2)</f>
        <v>142.42</v>
      </c>
      <c r="D22" s="13">
        <f t="shared" si="2"/>
        <v>139.7</v>
      </c>
      <c r="E22" s="13">
        <f t="shared" si="2"/>
        <v>140.66</v>
      </c>
      <c r="F22" s="13">
        <f t="shared" si="2"/>
        <v>151.94</v>
      </c>
      <c r="G22" s="13">
        <f t="shared" si="2"/>
        <v>155.31</v>
      </c>
      <c r="H22" s="13">
        <f t="shared" si="2"/>
        <v>146.41</v>
      </c>
      <c r="I22" s="13">
        <f t="shared" si="2"/>
        <v>158.28</v>
      </c>
      <c r="J22" s="13">
        <f t="shared" si="2"/>
        <v>164.7</v>
      </c>
      <c r="K22" s="13">
        <f t="shared" si="2"/>
        <v>179.01</v>
      </c>
      <c r="L22" s="13">
        <f t="shared" si="2"/>
        <v>187.98</v>
      </c>
      <c r="M22" s="13">
        <f t="shared" si="2"/>
        <v>181.71</v>
      </c>
      <c r="N22" s="13">
        <f t="shared" si="2"/>
        <v>171.38</v>
      </c>
      <c r="O22" s="13">
        <f t="shared" si="2"/>
        <v>171.11</v>
      </c>
      <c r="P22" s="13">
        <f t="shared" si="2"/>
        <v>179.71</v>
      </c>
    </row>
    <row r="23" spans="1:4" ht="12.75">
      <c r="A23" s="10"/>
      <c r="B23" s="10"/>
      <c r="C23" s="11"/>
      <c r="D23" s="10"/>
    </row>
    <row r="24" spans="1:4" ht="12.75">
      <c r="A24" s="10"/>
      <c r="B24" s="10"/>
      <c r="C24" s="11"/>
      <c r="D24" s="10"/>
    </row>
    <row r="25" spans="1:4" ht="12.75">
      <c r="A25" s="10"/>
      <c r="B25" s="10"/>
      <c r="C25" s="11"/>
      <c r="D25" s="10"/>
    </row>
    <row r="26" spans="1:4" ht="12.75">
      <c r="A26" s="10"/>
      <c r="B26" s="10"/>
      <c r="C26" s="11"/>
      <c r="D26" s="10"/>
    </row>
    <row r="27" spans="1:4" ht="12.75">
      <c r="A27" s="10"/>
      <c r="B27" s="10"/>
      <c r="C27" s="11"/>
      <c r="D27" s="10"/>
    </row>
    <row r="28" spans="1:4" ht="12.75">
      <c r="A28" s="10"/>
      <c r="B28" s="10"/>
      <c r="C28" s="11"/>
      <c r="D28" s="10"/>
    </row>
    <row r="29" spans="1:4" ht="12.75">
      <c r="A29" s="10"/>
      <c r="B29" s="10"/>
      <c r="C29" s="11"/>
      <c r="D29" s="10"/>
    </row>
    <row r="30" spans="1:4" ht="12.75">
      <c r="A30" s="10"/>
      <c r="B30" s="10"/>
      <c r="C30" s="11"/>
      <c r="D30" s="10"/>
    </row>
    <row r="31" spans="1:4" ht="12.75">
      <c r="A31" s="10"/>
      <c r="B31" s="10"/>
      <c r="C31" s="11"/>
      <c r="D31" s="10"/>
    </row>
    <row r="32" spans="1:4" ht="12.75">
      <c r="A32" s="10"/>
      <c r="B32" s="10"/>
      <c r="C32" s="11"/>
      <c r="D32" s="10"/>
    </row>
    <row r="33" spans="1:4" ht="12.75">
      <c r="A33" s="10"/>
      <c r="B33" s="10"/>
      <c r="C33" s="11"/>
      <c r="D33" s="10"/>
    </row>
    <row r="37" ht="12.75"/>
    <row r="38" ht="12.75"/>
    <row r="39" ht="12.75"/>
    <row r="40" ht="12.75"/>
    <row r="41" ht="12.75"/>
    <row r="49" ht="0.75" customHeight="1"/>
  </sheetData>
  <sheetProtection/>
  <printOptions horizontalCentered="1"/>
  <pageMargins left="0" right="0" top="0.45" bottom="0" header="0" footer="0"/>
  <pageSetup horizontalDpi="600" verticalDpi="600" orientation="landscape" scale="93" r:id="rId2"/>
  <ignoredErrors>
    <ignoredError sqref="F7:G7 F18:G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rvafc00</dc:creator>
  <cp:keywords/>
  <dc:description/>
  <cp:lastModifiedBy>rvafc00</cp:lastModifiedBy>
  <cp:lastPrinted>2012-08-01T14:11:24Z</cp:lastPrinted>
  <dcterms:created xsi:type="dcterms:W3CDTF">2003-09-16T19:29:02Z</dcterms:created>
  <dcterms:modified xsi:type="dcterms:W3CDTF">2012-08-01T14:16:45Z</dcterms:modified>
  <cp:category/>
  <cp:version/>
  <cp:contentType/>
  <cp:contentStatus/>
</cp:coreProperties>
</file>