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470" windowHeight="4755" tabRatio="783" activeTab="0"/>
  </bookViews>
  <sheets>
    <sheet name="Sales &amp; Use Collections County" sheetId="1" r:id="rId1"/>
  </sheets>
  <externalReferences>
    <externalReference r:id="rId4"/>
    <externalReference r:id="rId5"/>
  </externalReferences>
  <definedNames>
    <definedName name="_xlnm.Print_Area" localSheetId="0">'Sales &amp; Use Collections County'!$A$1:$P$175</definedName>
  </definedNames>
  <calcPr fullCalcOnLoad="1"/>
</workbook>
</file>

<file path=xl/sharedStrings.xml><?xml version="1.0" encoding="utf-8"?>
<sst xmlns="http://schemas.openxmlformats.org/spreadsheetml/2006/main" count="236" uniqueCount="180">
  <si>
    <r>
      <t xml:space="preserve">     satellite service to subscribers in this State became subject to a 5% State sales tax.  Effective </t>
    </r>
    <r>
      <rPr>
        <b/>
        <u val="single"/>
        <sz val="8"/>
        <rFont val="Times New Roman"/>
        <family val="1"/>
      </rPr>
      <t>January 1, 2002</t>
    </r>
    <r>
      <rPr>
        <b/>
        <sz val="8"/>
        <rFont val="Times New Roman"/>
        <family val="1"/>
      </rPr>
      <t xml:space="preserve">, gross receipts derived from providing telecommunications services became subject to a 6% State sales and use tax. </t>
    </r>
  </si>
  <si>
    <t>County</t>
  </si>
  <si>
    <t>[$]</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</si>
  <si>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</si>
  <si>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</si>
  <si>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</si>
  <si>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</si>
  <si>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</si>
  <si>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</si>
  <si>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</si>
  <si>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</si>
  <si>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</si>
  <si>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</si>
  <si>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</si>
  <si>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</si>
  <si>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</si>
  <si>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</si>
  <si>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</si>
  <si>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</si>
  <si>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</si>
  <si>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</si>
  <si>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</si>
  <si>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</si>
  <si>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</si>
  <si>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</si>
  <si>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</si>
  <si>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</si>
  <si>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</si>
  <si>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</si>
  <si>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</si>
  <si>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</si>
  <si>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</si>
  <si>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</si>
  <si>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</si>
  <si>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</si>
  <si>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</si>
  <si>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</si>
  <si>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</si>
  <si>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</si>
  <si>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</si>
  <si>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</si>
  <si>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</si>
  <si>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</si>
  <si>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</si>
  <si>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</si>
  <si>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</si>
  <si>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</si>
  <si>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</si>
  <si>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</si>
  <si>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</si>
  <si>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</si>
  <si>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</si>
  <si>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</si>
  <si>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</si>
  <si>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</si>
  <si>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</si>
  <si>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</si>
  <si>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</si>
  <si>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</si>
  <si>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</si>
  <si>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</si>
  <si>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</si>
  <si>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</si>
  <si>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</si>
  <si>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</si>
  <si>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</si>
  <si>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</si>
  <si>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</si>
  <si>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</si>
  <si>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</si>
  <si>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</si>
  <si>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</si>
  <si>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</si>
  <si>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</si>
  <si>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</si>
  <si>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</si>
  <si>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</si>
  <si>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</si>
  <si>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</si>
  <si>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</si>
  <si>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</si>
  <si>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</si>
  <si>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</si>
  <si>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</si>
  <si>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</si>
  <si>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</si>
  <si>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</si>
  <si>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</si>
  <si>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</si>
  <si>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</si>
  <si>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</si>
  <si>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</si>
  <si>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</si>
  <si>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</si>
  <si>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</si>
  <si>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</si>
  <si>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</si>
  <si>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</si>
  <si>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</si>
  <si>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</si>
  <si>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</si>
  <si>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</si>
  <si>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 ........…..</t>
  </si>
  <si>
    <t>Unallocated……</t>
  </si>
  <si>
    <t>Statewide totals</t>
  </si>
  <si>
    <t>Utility services..</t>
  </si>
  <si>
    <t>n/a</t>
  </si>
  <si>
    <t>Other use tax…</t>
  </si>
  <si>
    <t xml:space="preserve">       Totals...…</t>
  </si>
  <si>
    <t>1996-1997</t>
  </si>
  <si>
    <t>1997-1998</t>
  </si>
  <si>
    <t>1998-1999</t>
  </si>
  <si>
    <t>1999-2000</t>
  </si>
  <si>
    <t>2000-2001</t>
  </si>
  <si>
    <t>2001-2002</t>
  </si>
  <si>
    <t>2002-2003</t>
  </si>
  <si>
    <t>n/a  not applicable</t>
  </si>
  <si>
    <t>Detail may not add to totals due to rounding.</t>
  </si>
  <si>
    <t>Durham</t>
  </si>
  <si>
    <t>Forsyth</t>
  </si>
  <si>
    <t>Guilford</t>
  </si>
  <si>
    <t>Wake</t>
  </si>
  <si>
    <t>Mecklenburg</t>
  </si>
  <si>
    <t>2003-2004</t>
  </si>
  <si>
    <t>2004-2005</t>
  </si>
  <si>
    <t>8% hwy use tax..</t>
  </si>
  <si>
    <t>2005-2006</t>
  </si>
  <si>
    <r>
      <t>Changes in sales tax rate applicable to purchases of food for home consumption</t>
    </r>
    <r>
      <rPr>
        <b/>
        <sz val="8"/>
        <rFont val="Times New Roman"/>
        <family val="1"/>
      </rPr>
      <t>:</t>
    </r>
  </si>
  <si>
    <r>
      <t>Utility services group</t>
    </r>
    <r>
      <rPr>
        <b/>
        <sz val="8"/>
        <rFont val="Times New Roman"/>
        <family val="1"/>
      </rPr>
      <t>:</t>
    </r>
  </si>
  <si>
    <r>
      <t>Unallocated</t>
    </r>
    <r>
      <rPr>
        <b/>
        <sz val="8"/>
        <rFont val="Times New Roman"/>
        <family val="1"/>
      </rPr>
      <t>:</t>
    </r>
  </si>
  <si>
    <t xml:space="preserve">                  </t>
  </si>
  <si>
    <t xml:space="preserve">                 </t>
  </si>
  <si>
    <t xml:space="preserve">                                                                                                                                  TABLE  36A.  STATE SALES AND USE TAX: GROSS COLLECTIONS BY COUNTY </t>
  </si>
  <si>
    <t xml:space="preserve">                                                         TABLE 36A.   - Continued</t>
  </si>
  <si>
    <r>
      <t xml:space="preserve">     </t>
    </r>
    <r>
      <rPr>
        <b/>
        <u val="single"/>
        <sz val="8"/>
        <rFont val="Times New Roman"/>
        <family val="1"/>
      </rPr>
      <t>2001-02</t>
    </r>
    <r>
      <rPr>
        <b/>
        <sz val="8"/>
        <rFont val="Times New Roman"/>
        <family val="1"/>
      </rPr>
      <t xml:space="preserve">  The unallocated category includes $74,989,019 in payments that were unassignable to specific counties due to legislative changes affecting payment and return due dates.</t>
    </r>
  </si>
  <si>
    <t xml:space="preserve">Data are by-product data compiled during the processing of reports and remittances filed by taxpayers required to register for, collect, and remit sales and use taxes, and are classified according to sales and use tax registration </t>
  </si>
  <si>
    <t>numbers.</t>
  </si>
  <si>
    <r>
      <t xml:space="preserve">     Effective </t>
    </r>
    <r>
      <rPr>
        <b/>
        <u val="single"/>
        <sz val="8"/>
        <rFont val="Times New Roman"/>
        <family val="1"/>
      </rPr>
      <t>January 1, 1997</t>
    </r>
    <r>
      <rPr>
        <b/>
        <sz val="8"/>
        <rFont val="Times New Roman"/>
        <family val="1"/>
      </rPr>
      <t xml:space="preserve">, the State rate applicable to food purchased for home consumption was reduced from 4% to 3%.  Effective </t>
    </r>
    <r>
      <rPr>
        <b/>
        <u val="single"/>
        <sz val="8"/>
        <rFont val="Times New Roman"/>
        <family val="1"/>
      </rPr>
      <t>July 1, 1998</t>
    </r>
    <r>
      <rPr>
        <b/>
        <sz val="8"/>
        <rFont val="Times New Roman"/>
        <family val="1"/>
      </rPr>
      <t xml:space="preserve">, the State rate applicable to food purchased for home consumption was reduced </t>
    </r>
  </si>
  <si>
    <t xml:space="preserve">     sold through vending machines were made subject to a partial exemption; only fifty percent (50%) of the sales price of closed container soft drinks sold through vending machines is taxable and subject to both the State and </t>
  </si>
  <si>
    <r>
      <t xml:space="preserve">     from 3% to 2%.  Effective </t>
    </r>
    <r>
      <rPr>
        <b/>
        <u val="single"/>
        <sz val="8"/>
        <rFont val="Times New Roman"/>
        <family val="1"/>
      </rPr>
      <t>May 1, 1999</t>
    </r>
    <r>
      <rPr>
        <b/>
        <sz val="8"/>
        <rFont val="Times New Roman"/>
        <family val="1"/>
      </rPr>
      <t xml:space="preserve">, the 2% State rate applicable to food purchased for home consumption was repealed.  Effective </t>
    </r>
    <r>
      <rPr>
        <b/>
        <u val="single"/>
        <sz val="8"/>
        <rFont val="Times New Roman"/>
        <family val="1"/>
      </rPr>
      <t>July 1, 2003</t>
    </r>
    <r>
      <rPr>
        <b/>
        <sz val="8"/>
        <rFont val="Times New Roman"/>
        <family val="1"/>
      </rPr>
      <t xml:space="preserve">, all sales of soft drinks (fountain, those sold for home consumption, and </t>
    </r>
  </si>
  <si>
    <r>
      <t xml:space="preserve">     vending) were made subject to both the State and local rates.  [Prior to this date, soft drinks sold for home consumption were not taxable at the State level.]  Effective </t>
    </r>
    <r>
      <rPr>
        <b/>
        <u val="single"/>
        <sz val="8"/>
        <rFont val="Times New Roman"/>
        <family val="1"/>
      </rPr>
      <t>January 1, 2004</t>
    </r>
    <r>
      <rPr>
        <b/>
        <sz val="8"/>
        <rFont val="Times New Roman"/>
        <family val="1"/>
      </rPr>
      <t xml:space="preserve">, sales of closed container soft drinks </t>
    </r>
  </si>
  <si>
    <r>
      <t xml:space="preserve">     Effective </t>
    </r>
    <r>
      <rPr>
        <b/>
        <u val="single"/>
        <sz val="8"/>
        <rFont val="Times New Roman"/>
        <family val="1"/>
      </rPr>
      <t>August 1, 1996</t>
    </r>
    <r>
      <rPr>
        <b/>
        <sz val="8"/>
        <rFont val="Times New Roman"/>
        <family val="1"/>
      </rPr>
      <t xml:space="preserve">, sales of electricity and piped natural gas to farmers, manufacturers, and commercial laundries and dry cleaners for prescribed purposes were made subject to a 2.83% rate rather than 3%.  Effective </t>
    </r>
  </si>
  <si>
    <r>
      <t xml:space="preserve">     </t>
    </r>
    <r>
      <rPr>
        <b/>
        <u val="single"/>
        <sz val="8"/>
        <rFont val="Times New Roman"/>
        <family val="1"/>
      </rPr>
      <t>July 1, 1999</t>
    </r>
    <r>
      <rPr>
        <b/>
        <sz val="8"/>
        <rFont val="Times New Roman"/>
        <family val="1"/>
      </rPr>
      <t xml:space="preserve">,  sales of piped natural gas became exempt from sales tax and, instead, became subject to the piped natural gas excise tax.  Effective </t>
    </r>
    <r>
      <rPr>
        <b/>
        <u val="single"/>
        <sz val="8"/>
        <rFont val="Times New Roman"/>
        <family val="1"/>
      </rPr>
      <t>December 1, 2001</t>
    </r>
    <r>
      <rPr>
        <b/>
        <sz val="8"/>
        <rFont val="Times New Roman"/>
        <family val="1"/>
      </rPr>
      <t xml:space="preserve">, sales of spirituous liquor, other than mixed beverages,  </t>
    </r>
  </si>
  <si>
    <r>
      <t xml:space="preserve">     became subject to a 6% State sales and use tax.  Mixed beverages were already subject to State and local sales and use taxes and were unaffected by the law change.  Effective </t>
    </r>
    <r>
      <rPr>
        <b/>
        <u val="single"/>
        <sz val="8"/>
        <rFont val="Times New Roman"/>
        <family val="1"/>
      </rPr>
      <t>January 1, 2002</t>
    </r>
    <r>
      <rPr>
        <b/>
        <sz val="8"/>
        <rFont val="Times New Roman"/>
        <family val="1"/>
      </rPr>
      <t xml:space="preserve">, gross receipts of direct-to-home </t>
    </r>
  </si>
  <si>
    <t xml:space="preserve">     Prior to the law change, local telecommunications services were subject to a 3% State sales tax rate and a 3.22% utility franchise tax rate; intrastate long distance calls were taxed at 6.5% and interstate long distance   </t>
  </si>
  <si>
    <r>
      <t xml:space="preserve">     calls were exempt.  Telecommunications services include local, interstate, intrastate, toll, private telecommunications, and mobile telecommunications services.  Effective </t>
    </r>
    <r>
      <rPr>
        <b/>
        <u val="single"/>
        <sz val="8"/>
        <rFont val="Times New Roman"/>
        <family val="1"/>
      </rPr>
      <t>October 1, 2005</t>
    </r>
    <r>
      <rPr>
        <b/>
        <sz val="8"/>
        <rFont val="Times New Roman"/>
        <family val="1"/>
      </rPr>
      <t>, the sales and use tax imposed on</t>
    </r>
  </si>
  <si>
    <t xml:space="preserve">     the gross receipts of providing telecommunications and direct-to-home satellite services and spirituous liquor increased to the combined general rate of 7%; voice mail services became taxable as part of telecommunications </t>
  </si>
  <si>
    <r>
      <t xml:space="preserve">     services.   Effective </t>
    </r>
    <r>
      <rPr>
        <b/>
        <u val="single"/>
        <sz val="8"/>
        <rFont val="Times New Roman"/>
        <family val="1"/>
      </rPr>
      <t>January 1, 2006</t>
    </r>
    <r>
      <rPr>
        <b/>
        <sz val="8"/>
        <rFont val="Times New Roman"/>
        <family val="1"/>
      </rPr>
      <t xml:space="preserve">, the combined general rate of 7% sales and use tax was imposed on the gross receipts of providing cable services; gross receipts derived from providing satellite digital audio radio </t>
    </r>
  </si>
  <si>
    <r>
      <t xml:space="preserve">     Effective </t>
    </r>
    <r>
      <rPr>
        <b/>
        <u val="single"/>
        <sz val="8"/>
        <rFont val="Times New Roman"/>
        <family val="1"/>
      </rPr>
      <t>January 1, 2006</t>
    </r>
    <r>
      <rPr>
        <b/>
        <sz val="8"/>
        <rFont val="Times New Roman"/>
        <family val="1"/>
      </rPr>
      <t xml:space="preserve">, sales of railway cars, locomotives, and mobile classrooms and offices became taxable at the general State rate and applicable local rates (previously taxed at the State 3% rate with a $1,500 maximum </t>
    </r>
  </si>
  <si>
    <t xml:space="preserve">     tax per article).  Various farm items and fuel used for farming and commercial laundry operations were exempted from taxation (previously taxed at the 1% State sales tax rate).  Additionally, various types of machinery </t>
  </si>
  <si>
    <t xml:space="preserve">     (farm,  telephone company property, laundry, freezer plant, and broadcasting) and various types of equipment (tobacco, air courier, and flight training) along with farm storage facilities and farm containers were exempted </t>
  </si>
  <si>
    <t xml:space="preserve">     from the 1% State rate with an $80 maximum tax per article.  Concurrently, manufacturing machinery and fuel and qualifying recycling facility equipment were exempted from the State sales tax and made subject to the </t>
  </si>
  <si>
    <t xml:space="preserve">                                                  TABLE  36A.   - Continued</t>
  </si>
  <si>
    <t>2006-2007</t>
  </si>
  <si>
    <r>
      <t>Changes in State 1% and 3% rates in 2005-06 and 2006-07</t>
    </r>
    <r>
      <rPr>
        <b/>
        <sz val="8"/>
        <rFont val="Times New Roman"/>
        <family val="1"/>
      </rPr>
      <t>:</t>
    </r>
  </si>
  <si>
    <r>
      <t xml:space="preserve">     new  privilege tax levied under Article 5F (refer to </t>
    </r>
    <r>
      <rPr>
        <b/>
        <i/>
        <sz val="8"/>
        <rFont val="Times New Roman"/>
        <family val="1"/>
      </rPr>
      <t>Table 45</t>
    </r>
    <r>
      <rPr>
        <b/>
        <sz val="8"/>
        <rFont val="Times New Roman"/>
        <family val="1"/>
      </rPr>
      <t xml:space="preserve">).  Effective </t>
    </r>
    <r>
      <rPr>
        <b/>
        <u val="single"/>
        <sz val="8"/>
        <rFont val="Times New Roman"/>
        <family val="1"/>
      </rPr>
      <t>July 1, 2006</t>
    </r>
    <r>
      <rPr>
        <b/>
        <sz val="8"/>
        <rFont val="Times New Roman"/>
        <family val="1"/>
      </rPr>
      <t xml:space="preserve">, sales of certain commercial logging machinery and related attachments, repair parts, lubricants, and fuel used to operate logging machinery </t>
    </r>
  </si>
  <si>
    <t xml:space="preserve">     were exempted from taxation.  (Items were previously subject to the 1% sales or use tax or 1% privilege tax as appropriate.) </t>
  </si>
  <si>
    <t>2007-2008</t>
  </si>
  <si>
    <t>2008-2009</t>
  </si>
  <si>
    <r>
      <t xml:space="preserve">     machines remains unchanged).  Effective </t>
    </r>
    <r>
      <rPr>
        <b/>
        <u val="single"/>
        <sz val="8"/>
        <rFont val="Times New Roman"/>
        <family val="1"/>
      </rPr>
      <t>October 1, 2007</t>
    </r>
    <r>
      <rPr>
        <b/>
        <sz val="8"/>
        <rFont val="Times New Roman"/>
        <family val="1"/>
      </rPr>
      <t xml:space="preserve">, bakery thrift store sales of bread, rolls, and buns became exempt from the State sales tax.  Effective </t>
    </r>
    <r>
      <rPr>
        <b/>
        <u val="single"/>
        <sz val="8"/>
        <rFont val="Times New Roman"/>
        <family val="1"/>
      </rPr>
      <t>January 1, 2009</t>
    </r>
    <r>
      <rPr>
        <b/>
        <sz val="8"/>
        <rFont val="Times New Roman"/>
        <family val="1"/>
      </rPr>
      <t xml:space="preserve">, bakery items sold without eating utensils by an    </t>
    </r>
  </si>
  <si>
    <t xml:space="preserve">     artisan bakery were exempted from the State sales tax.</t>
  </si>
  <si>
    <r>
      <t xml:space="preserve">     </t>
    </r>
    <r>
      <rPr>
        <b/>
        <u val="single"/>
        <sz val="8"/>
        <rFont val="Times New Roman"/>
        <family val="1"/>
      </rPr>
      <t>September 1, 2009</t>
    </r>
    <r>
      <rPr>
        <b/>
        <sz val="8"/>
        <rFont val="Times New Roman"/>
        <family val="1"/>
      </rPr>
      <t xml:space="preserve">, the rate increased from 4.5% to 5.5%; effective </t>
    </r>
    <r>
      <rPr>
        <b/>
        <u val="single"/>
        <sz val="8"/>
        <rFont val="Times New Roman"/>
        <family val="1"/>
      </rPr>
      <t>October 1, 2009</t>
    </r>
    <r>
      <rPr>
        <b/>
        <sz val="8"/>
        <rFont val="Times New Roman"/>
        <family val="1"/>
      </rPr>
      <t xml:space="preserve">, the rate increased to 5.75%.       </t>
    </r>
  </si>
  <si>
    <t xml:space="preserve">     within the attributable county of collection.  </t>
  </si>
  <si>
    <r>
      <t xml:space="preserve">     service are taxable being subject to both the State general rate of tax and local rates;  effective </t>
    </r>
    <r>
      <rPr>
        <b/>
        <u val="single"/>
        <sz val="8"/>
        <rFont val="Times New Roman"/>
        <family val="1"/>
      </rPr>
      <t>December 1, 2006</t>
    </r>
    <r>
      <rPr>
        <b/>
        <sz val="8"/>
        <rFont val="Times New Roman"/>
        <family val="1"/>
      </rPr>
      <t xml:space="preserve">, the combined general rate was reduced from 7% to 6.75% to coincide with the 0.25% State general rate </t>
    </r>
  </si>
  <si>
    <r>
      <t xml:space="preserve">     reduction; effective </t>
    </r>
    <r>
      <rPr>
        <b/>
        <u val="single"/>
        <sz val="8"/>
        <rFont val="Times New Roman"/>
        <family val="1"/>
      </rPr>
      <t>April 1, 2008</t>
    </r>
    <r>
      <rPr>
        <b/>
        <sz val="8"/>
        <rFont val="Times New Roman"/>
        <family val="1"/>
      </rPr>
      <t xml:space="preserve">, the combined general rate increased from 6.75% to 7% to incorporate the additional 1/4% levy authorized for county governments; effective </t>
    </r>
    <r>
      <rPr>
        <b/>
        <u val="single"/>
        <sz val="8"/>
        <rFont val="Times New Roman"/>
        <family val="1"/>
      </rPr>
      <t>September 1, 2009</t>
    </r>
    <r>
      <rPr>
        <b/>
        <sz val="8"/>
        <rFont val="Times New Roman"/>
        <family val="1"/>
      </rPr>
      <t xml:space="preserve">, the combined general rate </t>
    </r>
  </si>
  <si>
    <t xml:space="preserve">     increased to 8%.  The combined general rate is imposed on the gross receipts of telecommunications service and ancillary service, video programming services (direct-to-home satellite and cable), and to sales of spirituous </t>
  </si>
  <si>
    <r>
      <t xml:space="preserve">     liquor other than mixed beverages. Effective </t>
    </r>
    <r>
      <rPr>
        <b/>
        <u val="single"/>
        <sz val="8"/>
        <rFont val="Times New Roman"/>
        <family val="1"/>
      </rPr>
      <t>July 1, 2007</t>
    </r>
    <r>
      <rPr>
        <b/>
        <sz val="8"/>
        <rFont val="Times New Roman"/>
        <family val="1"/>
      </rPr>
      <t xml:space="preserve">, the tax rate applicable to sales of electricity sold to a manufacturing industry for qualifying purposes was reduced from 2.83% to 2.6%; effective </t>
    </r>
    <r>
      <rPr>
        <b/>
        <u val="single"/>
        <sz val="8"/>
        <rFont val="Times New Roman"/>
        <family val="1"/>
      </rPr>
      <t>October 1, 2007</t>
    </r>
    <r>
      <rPr>
        <b/>
        <sz val="8"/>
        <rFont val="Times New Roman"/>
        <family val="1"/>
      </rPr>
      <t xml:space="preserve">, the tax </t>
    </r>
  </si>
  <si>
    <r>
      <t xml:space="preserve">     rate was further reduced to 1.8% for manufacturing qualifying purposes and applicability was expanded to include electricity sold to farmers for qualifying purposes;  effective </t>
    </r>
    <r>
      <rPr>
        <b/>
        <u val="single"/>
        <sz val="8"/>
        <rFont val="Times New Roman"/>
        <family val="1"/>
      </rPr>
      <t>July 1, 2008</t>
    </r>
    <r>
      <rPr>
        <b/>
        <sz val="8"/>
        <rFont val="Times New Roman"/>
        <family val="1"/>
      </rPr>
      <t xml:space="preserve">, the tax rate decreased from 1.8% </t>
    </r>
  </si>
  <si>
    <r>
      <t xml:space="preserve">     local rates under § 105-164.13(50).  Effective </t>
    </r>
    <r>
      <rPr>
        <b/>
        <u val="single"/>
        <sz val="8"/>
        <rFont val="Times New Roman"/>
        <family val="1"/>
      </rPr>
      <t>January 1, 2004</t>
    </r>
    <r>
      <rPr>
        <b/>
        <sz val="8"/>
        <rFont val="Times New Roman"/>
        <family val="1"/>
      </rPr>
      <t xml:space="preserve">, candy was exempted from the State tax and subject to only the 2% local tax.  [Candy sold through vending machines is taxed at fifty percent  (50%) of the sales </t>
    </r>
  </si>
  <si>
    <r>
      <t xml:space="preserve">     price and is subject to both the State and local rates under § 105-164.13(50).]  Effective </t>
    </r>
    <r>
      <rPr>
        <b/>
        <u val="single"/>
        <sz val="8"/>
        <rFont val="Times New Roman"/>
        <family val="1"/>
      </rPr>
      <t>October 1, 2005</t>
    </r>
    <r>
      <rPr>
        <b/>
        <sz val="8"/>
        <rFont val="Times New Roman"/>
        <family val="1"/>
      </rPr>
      <t xml:space="preserve">, all sales of candy are subject to the combined State and local tax rate (taxation of candy sold through vending </t>
    </r>
  </si>
  <si>
    <r>
      <t>Changes in general sales tax rate</t>
    </r>
    <r>
      <rPr>
        <b/>
        <sz val="8"/>
        <rFont val="Times New Roman"/>
        <family val="1"/>
      </rPr>
      <t xml:space="preserve">:  Effective </t>
    </r>
    <r>
      <rPr>
        <b/>
        <u val="single"/>
        <sz val="8"/>
        <rFont val="Times New Roman"/>
        <family val="1"/>
      </rPr>
      <t>October 16, 2001</t>
    </r>
    <r>
      <rPr>
        <b/>
        <sz val="8"/>
        <rFont val="Times New Roman"/>
        <family val="1"/>
      </rPr>
      <t xml:space="preserve">, the rate increased from 4% to 4.5%; effective </t>
    </r>
    <r>
      <rPr>
        <b/>
        <u val="single"/>
        <sz val="8"/>
        <rFont val="Times New Roman"/>
        <family val="1"/>
      </rPr>
      <t>December 1, 2006</t>
    </r>
    <r>
      <rPr>
        <b/>
        <sz val="8"/>
        <rFont val="Times New Roman"/>
        <family val="1"/>
      </rPr>
      <t xml:space="preserve">, the rate decreased to 4.25%; effective </t>
    </r>
    <r>
      <rPr>
        <b/>
        <u val="single"/>
        <sz val="8"/>
        <rFont val="Times New Roman"/>
        <family val="1"/>
      </rPr>
      <t>October 1, 2008</t>
    </r>
    <r>
      <rPr>
        <b/>
        <sz val="8"/>
        <rFont val="Times New Roman"/>
        <family val="1"/>
      </rPr>
      <t xml:space="preserve">, the rate increased to 4.5%; effective </t>
    </r>
  </si>
  <si>
    <t xml:space="preserve">                                                           [§ 105 ARTICLE 5.]</t>
  </si>
  <si>
    <r>
      <t>2009-2010</t>
    </r>
    <r>
      <rPr>
        <b/>
        <vertAlign val="superscript"/>
        <sz val="10"/>
        <rFont val="Times New Roman"/>
        <family val="1"/>
      </rPr>
      <t>R</t>
    </r>
  </si>
  <si>
    <r>
      <rPr>
        <b/>
        <vertAlign val="superscript"/>
        <sz val="10"/>
        <rFont val="Times New Roman"/>
        <family val="1"/>
      </rPr>
      <t>R</t>
    </r>
    <r>
      <rPr>
        <b/>
        <sz val="8"/>
        <rFont val="Times New Roman"/>
        <family val="1"/>
      </rPr>
      <t xml:space="preserve">Revised in accordance with N.C. Department of Revenue, Policy Analysis and Statistics Division. </t>
    </r>
    <r>
      <rPr>
        <b/>
        <i/>
        <sz val="8"/>
        <rFont val="Times New Roman"/>
        <family val="1"/>
      </rPr>
      <t>Table 3. State Sales And Use Tax: Gross Collections And Taxable Sales By County</t>
    </r>
    <r>
      <rPr>
        <b/>
        <i/>
        <sz val="8"/>
        <rFont val="Times New Roman"/>
        <family val="1"/>
      </rPr>
      <t>Summary For Fiscal Year 2009-2010,</t>
    </r>
    <r>
      <rPr>
        <b/>
        <sz val="8"/>
        <rFont val="Times New Roman"/>
        <family val="1"/>
      </rPr>
      <t xml:space="preserve"> </t>
    </r>
  </si>
  <si>
    <t xml:space="preserve">  September 28, 2011 release.</t>
  </si>
  <si>
    <r>
      <t>Other use tax category</t>
    </r>
    <r>
      <rPr>
        <b/>
        <sz val="8"/>
        <rFont val="Times New Roman"/>
        <family val="1"/>
      </rPr>
      <t xml:space="preserve">:  Amounts shown for 1996-97 through 2000-01 reflect use taxes generated from sales of manufactured homes; effective for 2001-02, use taxes generated from manufactured home transactions are included </t>
    </r>
  </si>
  <si>
    <r>
      <t xml:space="preserve">     to 1.4%; effective </t>
    </r>
    <r>
      <rPr>
        <b/>
        <u val="single"/>
        <sz val="8"/>
        <rFont val="Times New Roman"/>
        <family val="1"/>
      </rPr>
      <t>July 1, 2009</t>
    </r>
    <r>
      <rPr>
        <b/>
        <sz val="8"/>
        <rFont val="Times New Roman"/>
        <family val="1"/>
      </rPr>
      <t xml:space="preserve">, the tax rate decreased from 1.4% to 0.8%; effective </t>
    </r>
    <r>
      <rPr>
        <b/>
        <u val="single"/>
        <sz val="8"/>
        <rFont val="Times New Roman"/>
        <family val="1"/>
      </rPr>
      <t>July 1, 2010</t>
    </r>
    <r>
      <rPr>
        <b/>
        <sz val="8"/>
        <rFont val="Times New Roman"/>
        <family val="1"/>
      </rPr>
      <t>, the 0.8% tax rate was repealed.</t>
    </r>
  </si>
  <si>
    <t>2010-2011</t>
  </si>
  <si>
    <t>1996-97</t>
  </si>
  <si>
    <t>2010-11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</si>
</sst>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d"/>
    <numFmt numFmtId="168" formatCode="&quot;$&quot;#,##0"/>
    <numFmt numFmtId="169" formatCode="\$#,##0"/>
    <numFmt numFmtId="170" formatCode="0.000"/>
  </numFmts>
  <fonts count="44">
    <font>
      <sz val="8"/>
      <name val="Times New Roman"/>
      <family val="0"/>
    </font>
    <font>
      <b/>
      <sz val="8"/>
      <name val="Times New Roman"/>
      <family val="1"/>
    </font>
    <font>
      <b/>
      <i/>
      <sz val="8"/>
      <name val="Times New Roman"/>
      <family val="1"/>
    </font>
    <font>
      <b/>
      <u val="single"/>
      <sz val="8"/>
      <name val="Times New Roman"/>
      <family val="1"/>
    </font>
    <font>
      <u val="single"/>
      <sz val="8"/>
      <color indexed="12"/>
      <name val="Times New Roman"/>
      <family val="1"/>
    </font>
    <font>
      <u val="single"/>
      <sz val="8"/>
      <color indexed="36"/>
      <name val="Times New Roman"/>
      <family val="1"/>
    </font>
    <font>
      <b/>
      <sz val="8"/>
      <color indexed="8"/>
      <name val="Times New Roman"/>
      <family val="1"/>
    </font>
    <font>
      <b/>
      <sz val="8.75"/>
      <color indexed="8"/>
      <name val="Times New Roman"/>
      <family val="1"/>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3" fontId="1" fillId="33" borderId="0" xfId="0" applyNumberFormat="1" applyFont="1" applyFill="1" applyAlignment="1">
      <alignment/>
    </xf>
    <xf numFmtId="0" fontId="1" fillId="33" borderId="0" xfId="0" applyFont="1" applyFill="1" applyAlignment="1">
      <alignment/>
    </xf>
    <xf numFmtId="0" fontId="0" fillId="33" borderId="0" xfId="0" applyFill="1" applyAlignment="1">
      <alignment/>
    </xf>
    <xf numFmtId="0" fontId="1" fillId="33" borderId="10" xfId="0" applyFont="1" applyFill="1" applyBorder="1" applyAlignment="1">
      <alignment/>
    </xf>
    <xf numFmtId="3" fontId="1" fillId="33" borderId="11" xfId="0" applyNumberFormat="1" applyFont="1" applyFill="1" applyBorder="1" applyAlignment="1">
      <alignment horizontal="center"/>
    </xf>
    <xf numFmtId="3" fontId="1" fillId="33" borderId="12" xfId="0" applyNumberFormat="1" applyFont="1" applyFill="1" applyBorder="1" applyAlignment="1">
      <alignment horizontal="center"/>
    </xf>
    <xf numFmtId="0" fontId="1" fillId="33" borderId="13" xfId="0" applyFont="1" applyFill="1" applyBorder="1" applyAlignment="1">
      <alignment horizontal="center"/>
    </xf>
    <xf numFmtId="3" fontId="1" fillId="33" borderId="14"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0" xfId="0" applyFont="1" applyFill="1" applyBorder="1" applyAlignment="1" applyProtection="1">
      <alignment horizontal="left"/>
      <protection/>
    </xf>
    <xf numFmtId="3" fontId="1" fillId="33" borderId="16" xfId="0" applyNumberFormat="1" applyFont="1" applyFill="1" applyBorder="1" applyAlignment="1">
      <alignment/>
    </xf>
    <xf numFmtId="3" fontId="1" fillId="33" borderId="17" xfId="0" applyNumberFormat="1" applyFont="1" applyFill="1" applyBorder="1" applyAlignment="1">
      <alignment/>
    </xf>
    <xf numFmtId="0" fontId="1" fillId="33" borderId="0" xfId="0" applyFont="1" applyFill="1" applyAlignment="1" applyProtection="1">
      <alignment horizontal="left"/>
      <protection/>
    </xf>
    <xf numFmtId="0" fontId="1" fillId="33" borderId="18" xfId="0" applyFont="1" applyFill="1" applyBorder="1" applyAlignment="1" applyProtection="1">
      <alignment horizontal="left"/>
      <protection/>
    </xf>
    <xf numFmtId="3" fontId="1" fillId="33" borderId="14" xfId="0" applyNumberFormat="1" applyFont="1" applyFill="1" applyBorder="1" applyAlignment="1">
      <alignment/>
    </xf>
    <xf numFmtId="3" fontId="1" fillId="33" borderId="12" xfId="0" applyNumberFormat="1" applyFont="1" applyFill="1" applyBorder="1" applyAlignment="1">
      <alignment/>
    </xf>
    <xf numFmtId="3" fontId="1" fillId="33" borderId="11" xfId="0" applyNumberFormat="1" applyFont="1" applyFill="1" applyBorder="1" applyAlignment="1">
      <alignment/>
    </xf>
    <xf numFmtId="3" fontId="1" fillId="33" borderId="15" xfId="0" applyNumberFormat="1" applyFont="1" applyFill="1" applyBorder="1" applyAlignment="1">
      <alignment/>
    </xf>
    <xf numFmtId="0" fontId="1" fillId="33" borderId="19"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0" xfId="0" applyFont="1" applyFill="1" applyBorder="1" applyAlignment="1">
      <alignment/>
    </xf>
    <xf numFmtId="0" fontId="1" fillId="33" borderId="20"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164" fontId="1" fillId="33" borderId="0" xfId="0" applyNumberFormat="1" applyFont="1" applyFill="1" applyAlignment="1">
      <alignment/>
    </xf>
    <xf numFmtId="3" fontId="1" fillId="33" borderId="21" xfId="0" applyNumberFormat="1" applyFont="1" applyFill="1" applyBorder="1" applyAlignment="1">
      <alignment/>
    </xf>
    <xf numFmtId="3" fontId="1" fillId="33" borderId="22" xfId="0" applyNumberFormat="1" applyFont="1" applyFill="1" applyBorder="1" applyAlignment="1">
      <alignment/>
    </xf>
    <xf numFmtId="3" fontId="1" fillId="33" borderId="23" xfId="0" applyNumberFormat="1" applyFont="1" applyFill="1" applyBorder="1" applyAlignment="1">
      <alignment/>
    </xf>
    <xf numFmtId="3" fontId="1" fillId="33" borderId="17" xfId="0" applyNumberFormat="1" applyFont="1" applyFill="1" applyBorder="1" applyAlignment="1">
      <alignment horizontal="right"/>
    </xf>
    <xf numFmtId="3" fontId="1" fillId="33" borderId="0" xfId="0" applyNumberFormat="1" applyFont="1" applyFill="1" applyBorder="1" applyAlignment="1">
      <alignment/>
    </xf>
    <xf numFmtId="3" fontId="1" fillId="33" borderId="16" xfId="0" applyNumberFormat="1" applyFont="1" applyFill="1" applyBorder="1" applyAlignment="1">
      <alignment horizontal="right"/>
    </xf>
    <xf numFmtId="3" fontId="1" fillId="33" borderId="18" xfId="0" applyNumberFormat="1" applyFont="1" applyFill="1" applyBorder="1" applyAlignment="1">
      <alignment/>
    </xf>
    <xf numFmtId="3" fontId="1" fillId="33" borderId="19" xfId="0" applyNumberFormat="1" applyFont="1" applyFill="1" applyBorder="1" applyAlignment="1">
      <alignment/>
    </xf>
    <xf numFmtId="3" fontId="1" fillId="33" borderId="24" xfId="0" applyNumberFormat="1" applyFont="1" applyFill="1" applyBorder="1" applyAlignment="1">
      <alignment/>
    </xf>
    <xf numFmtId="3" fontId="1" fillId="33" borderId="17" xfId="0" applyNumberFormat="1" applyFont="1" applyFill="1" applyBorder="1" applyAlignment="1">
      <alignment horizontal="center"/>
    </xf>
    <xf numFmtId="15" fontId="1" fillId="33" borderId="0" xfId="0" applyNumberFormat="1" applyFont="1" applyFill="1" applyAlignment="1">
      <alignment/>
    </xf>
    <xf numFmtId="0" fontId="3"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center"/>
    </xf>
    <xf numFmtId="3" fontId="1" fillId="0" borderId="17" xfId="0" applyNumberFormat="1" applyFont="1" applyFill="1" applyBorder="1" applyAlignment="1">
      <alignment/>
    </xf>
    <xf numFmtId="3" fontId="1" fillId="0" borderId="15" xfId="0" applyNumberFormat="1" applyFont="1" applyFill="1" applyBorder="1" applyAlignment="1">
      <alignment/>
    </xf>
    <xf numFmtId="3" fontId="1" fillId="0" borderId="12"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000000"/>
                </a:solidFill>
                <a:latin typeface="Times New Roman"/>
                <a:ea typeface="Times New Roman"/>
                <a:cs typeface="Times New Roman"/>
              </a:rPr>
              <a:t>Figure 36A.1  </a:t>
            </a:r>
            <a:r>
              <a:rPr lang="en-US" cap="none" sz="950" b="1" i="0" u="none" baseline="0">
                <a:solidFill>
                  <a:srgbClr val="000000"/>
                </a:solidFill>
                <a:latin typeface="Times New Roman"/>
                <a:ea typeface="Times New Roman"/>
                <a:cs typeface="Times New Roman"/>
              </a:rPr>
              <a:t>State Sales and Use Tax Gross Collections:  Five Highest Ranked Counties
</a:t>
            </a:r>
            <a:r>
              <a:rPr lang="en-US" cap="none" sz="950" b="1" i="0" u="none" baseline="0">
                <a:solidFill>
                  <a:srgbClr val="000000"/>
                </a:solidFill>
                <a:latin typeface="Times New Roman"/>
                <a:ea typeface="Times New Roman"/>
                <a:cs typeface="Times New Roman"/>
              </a:rPr>
              <a:t> for 1996-97 and 2010-11</a:t>
            </a:r>
          </a:p>
        </c:rich>
      </c:tx>
      <c:layout>
        <c:manualLayout>
          <c:xMode val="factor"/>
          <c:yMode val="factor"/>
          <c:x val="-0.01325"/>
          <c:y val="-0.024"/>
        </c:manualLayout>
      </c:layout>
      <c:spPr>
        <a:solidFill>
          <a:srgbClr val="FFFFFF"/>
        </a:solidFill>
        <a:ln w="25400">
          <a:solidFill>
            <a:srgbClr val="000000"/>
          </a:solidFill>
        </a:ln>
        <a:effectLst>
          <a:outerShdw dist="35921" dir="2700000" algn="br">
            <a:prstClr val="black"/>
          </a:outerShdw>
        </a:effectLst>
      </c:spPr>
    </c:title>
    <c:plotArea>
      <c:layout>
        <c:manualLayout>
          <c:xMode val="edge"/>
          <c:yMode val="edge"/>
          <c:x val="-0.001"/>
          <c:y val="0.1845"/>
          <c:w val="0.97725"/>
          <c:h val="0.75975"/>
        </c:manualLayout>
      </c:layout>
      <c:barChart>
        <c:barDir val="bar"/>
        <c:grouping val="clustered"/>
        <c:varyColors val="0"/>
        <c:ser>
          <c:idx val="0"/>
          <c:order val="0"/>
          <c:tx>
            <c:strRef>
              <c:f>'Sales &amp; Use Collections County'!$E$165</c:f>
              <c:strCache>
                <c:ptCount val="1"/>
                <c:pt idx="0">
                  <c:v>1996-97</c:v>
                </c:pt>
              </c:strCache>
            </c:strRef>
          </c:tx>
          <c:spPr>
            <a:pattFill prst="ltUpDiag">
              <a:fgClr>
                <a:srgbClr val="000000"/>
              </a:fgClr>
              <a:bgClr>
                <a:srgbClr val="C0C0C0"/>
              </a:bgClr>
            </a:patt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strRef>
              <c:f>'Sales &amp; Use Collections County'!$D$166:$D$170</c:f>
              <c:strCache/>
            </c:strRef>
          </c:cat>
          <c:val>
            <c:numRef>
              <c:f>'Sales &amp; Use Collections County'!$E$166:$E$170</c:f>
              <c:numCache/>
            </c:numRef>
          </c:val>
        </c:ser>
        <c:ser>
          <c:idx val="1"/>
          <c:order val="1"/>
          <c:tx>
            <c:strRef>
              <c:f>'Sales &amp; Use Collections County'!$F$165</c:f>
              <c:strCache>
                <c:ptCount val="1"/>
                <c:pt idx="0">
                  <c:v>2010-11</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'Sales &amp; Use Collections County'!$D$166:$D$170</c:f>
              <c:strCache/>
            </c:strRef>
          </c:cat>
          <c:val>
            <c:numRef>
              <c:f>'Sales &amp; Use Collections County'!$F$166:$F$170</c:f>
              <c:numCache/>
            </c:numRef>
          </c:val>
        </c:ser>
        <c:gapWidth val="40"/>
        <c:axId val="1747880"/>
        <c:axId val="15730921"/>
      </c:barChart>
      <c:catAx>
        <c:axId val="17478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15730921"/>
        <c:crosses val="autoZero"/>
        <c:auto val="1"/>
        <c:lblOffset val="100"/>
        <c:tickLblSkip val="1"/>
        <c:noMultiLvlLbl val="0"/>
      </c:catAx>
      <c:valAx>
        <c:axId val="15730921"/>
        <c:scaling>
          <c:orientation val="minMax"/>
          <c:max val="800000000"/>
        </c:scaling>
        <c:axPos val="b"/>
        <c:title>
          <c:tx>
            <c:rich>
              <a:bodyPr vert="horz" rot="0" anchor="ctr"/>
              <a:lstStyle/>
              <a:p>
                <a:pPr algn="ctr">
                  <a:defRPr/>
                </a:pPr>
                <a:r>
                  <a:rPr lang="en-US" cap="none" sz="875" b="1" i="0" u="none" baseline="0">
                    <a:solidFill>
                      <a:srgbClr val="000000"/>
                    </a:solidFill>
                    <a:latin typeface="Times New Roman"/>
                    <a:ea typeface="Times New Roman"/>
                    <a:cs typeface="Times New Roman"/>
                  </a:rPr>
                  <a:t>($ millions)</a:t>
                </a:r>
              </a:p>
            </c:rich>
          </c:tx>
          <c:layout>
            <c:manualLayout>
              <c:xMode val="factor"/>
              <c:yMode val="factor"/>
              <c:x val="0.0065"/>
              <c:y val="0.0007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1747880"/>
        <c:crossesAt val="1"/>
        <c:crossBetween val="between"/>
        <c:dispUnits>
          <c:builtInUnit val="millions"/>
        </c:dispUnits>
        <c:majorUnit val="50000000"/>
      </c:valAx>
      <c:spPr>
        <a:solidFill>
          <a:srgbClr val="FFFFFF"/>
        </a:solidFill>
        <a:ln w="3175">
          <a:noFill/>
        </a:ln>
      </c:spPr>
    </c:plotArea>
    <c:legend>
      <c:legendPos val="b"/>
      <c:layout>
        <c:manualLayout>
          <c:xMode val="edge"/>
          <c:yMode val="edge"/>
          <c:x val="0.51325"/>
          <c:y val="0.514"/>
          <c:w val="0.0805"/>
          <c:h val="0.20725"/>
        </c:manualLayout>
      </c:layout>
      <c:overlay val="0"/>
      <c:spPr>
        <a:solidFill>
          <a:srgbClr val="FFFFFF"/>
        </a:solidFill>
        <a:ln w="25400">
          <a:solidFill>
            <a:srgbClr val="000000"/>
          </a:solidFill>
        </a:ln>
        <a:effectLst>
          <a:outerShdw dist="35921" dir="2700000" algn="br">
            <a:prstClr val="black"/>
          </a:outerShdw>
        </a:effectLst>
      </c:spPr>
    </c:legend>
    <c:plotVisOnly val="1"/>
    <c:dispBlanksAs val="gap"/>
    <c:showDLblsOverMax val="0"/>
  </c:chart>
  <c:spPr>
    <a:gradFill rotWithShape="1">
      <a:gsLst>
        <a:gs pos="0">
          <a:srgbClr val="C0C0C0"/>
        </a:gs>
        <a:gs pos="50000">
          <a:srgbClr val="FFFFFF"/>
        </a:gs>
        <a:gs pos="100000">
          <a:srgbClr val="C0C0C0"/>
        </a:gs>
      </a:gsLst>
      <a:lin ang="5400000" scaled="1"/>
    </a:gradFill>
    <a:ln w="3175">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156</xdr:row>
      <xdr:rowOff>47625</xdr:rowOff>
    </xdr:from>
    <xdr:to>
      <xdr:col>14</xdr:col>
      <xdr:colOff>276225</xdr:colOff>
      <xdr:row>174</xdr:row>
      <xdr:rowOff>123825</xdr:rowOff>
    </xdr:to>
    <xdr:graphicFrame>
      <xdr:nvGraphicFramePr>
        <xdr:cNvPr id="1" name="Chart 1"/>
        <xdr:cNvGraphicFramePr/>
      </xdr:nvGraphicFramePr>
      <xdr:xfrm>
        <a:off x="790575" y="21031200"/>
        <a:ext cx="9439275" cy="2476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y09-10salesusesta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ornc.com/publications/fy10-11salesusesta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Letter"/>
      <sheetName val="County Detail"/>
      <sheetName val="Business"/>
      <sheetName val="County Summary"/>
    </sheetNames>
    <sheetDataSet>
      <sheetData sheetId="3">
        <row r="9">
          <cell r="I9">
            <v>18542043.829999987</v>
          </cell>
        </row>
        <row r="10">
          <cell r="I10">
            <v>3718905.75</v>
          </cell>
        </row>
        <row r="11">
          <cell r="I11">
            <v>9329528.26</v>
          </cell>
        </row>
        <row r="12">
          <cell r="I12">
            <v>12967090.84000001</v>
          </cell>
        </row>
        <row r="13">
          <cell r="I13">
            <v>707544807.960002</v>
          </cell>
        </row>
        <row r="14">
          <cell r="I14">
            <v>6224687.739999999</v>
          </cell>
        </row>
        <row r="15">
          <cell r="I15">
            <v>6433248.85</v>
          </cell>
        </row>
        <row r="16">
          <cell r="I16">
            <v>45166852.12000002</v>
          </cell>
        </row>
        <row r="17">
          <cell r="I17">
            <v>46208584.260000005</v>
          </cell>
        </row>
        <row r="18">
          <cell r="I18">
            <v>138519908.0300001</v>
          </cell>
        </row>
        <row r="20">
          <cell r="I20">
            <v>3106993.8199999994</v>
          </cell>
        </row>
        <row r="21">
          <cell r="I21">
            <v>80342087.22</v>
          </cell>
        </row>
        <row r="22">
          <cell r="I22">
            <v>52498270.19999996</v>
          </cell>
        </row>
        <row r="23">
          <cell r="I23">
            <v>3185679.8299999987</v>
          </cell>
        </row>
        <row r="24">
          <cell r="I24">
            <v>19290970.750000007</v>
          </cell>
        </row>
        <row r="25">
          <cell r="I25">
            <v>12659919.64000001</v>
          </cell>
        </row>
        <row r="26">
          <cell r="I26">
            <v>2187504.439999999</v>
          </cell>
        </row>
        <row r="27">
          <cell r="I27">
            <v>12634224.390000006</v>
          </cell>
        </row>
        <row r="28">
          <cell r="I28">
            <v>87659154.56000003</v>
          </cell>
        </row>
        <row r="29">
          <cell r="I29">
            <v>4172636.679999999</v>
          </cell>
        </row>
        <row r="31">
          <cell r="I31">
            <v>40473265.70999997</v>
          </cell>
        </row>
        <row r="32">
          <cell r="I32">
            <v>15234466.809999995</v>
          </cell>
        </row>
        <row r="33">
          <cell r="I33">
            <v>39922250.990000024</v>
          </cell>
        </row>
        <row r="34">
          <cell r="I34">
            <v>28003866.250000022</v>
          </cell>
        </row>
        <row r="35">
          <cell r="I35">
            <v>43521700.68</v>
          </cell>
        </row>
        <row r="36">
          <cell r="I36">
            <v>24149620.930000015</v>
          </cell>
        </row>
        <row r="37">
          <cell r="I37">
            <v>17825671.330000002</v>
          </cell>
        </row>
        <row r="38">
          <cell r="I38">
            <v>13103545.659999993</v>
          </cell>
        </row>
        <row r="39">
          <cell r="I39">
            <v>21678561.84000002</v>
          </cell>
        </row>
        <row r="40">
          <cell r="I40">
            <v>7611251.07</v>
          </cell>
        </row>
        <row r="42">
          <cell r="I42">
            <v>36411056.069999985</v>
          </cell>
        </row>
        <row r="43">
          <cell r="I43">
            <v>4908864.75</v>
          </cell>
        </row>
        <row r="44">
          <cell r="I44">
            <v>11939415.64</v>
          </cell>
        </row>
        <row r="45">
          <cell r="I45">
            <v>815848.67</v>
          </cell>
        </row>
        <row r="46">
          <cell r="I46">
            <v>57375706.61999999</v>
          </cell>
        </row>
        <row r="47">
          <cell r="I47">
            <v>19184009.499999993</v>
          </cell>
        </row>
        <row r="48">
          <cell r="I48">
            <v>529876000.2600002</v>
          </cell>
        </row>
        <row r="49">
          <cell r="I49">
            <v>2989579.6300000004</v>
          </cell>
        </row>
        <row r="50">
          <cell r="I50">
            <v>3446766.25</v>
          </cell>
        </row>
        <row r="51">
          <cell r="I51">
            <v>31971826.079999983</v>
          </cell>
        </row>
        <row r="53">
          <cell r="I53">
            <v>45639282.70999999</v>
          </cell>
        </row>
        <row r="54">
          <cell r="I54">
            <v>22107114.76</v>
          </cell>
        </row>
        <row r="55">
          <cell r="I55">
            <v>39970044.65000003</v>
          </cell>
        </row>
        <row r="56">
          <cell r="I56">
            <v>8852973.379999999</v>
          </cell>
        </row>
        <row r="57">
          <cell r="I57">
            <v>4838581.72</v>
          </cell>
        </row>
        <row r="58">
          <cell r="I58">
            <v>440307903.12999904</v>
          </cell>
        </row>
        <row r="64">
          <cell r="C64">
            <v>59696544.28000003</v>
          </cell>
        </row>
        <row r="65">
          <cell r="C65">
            <v>1571979.3699999999</v>
          </cell>
        </row>
        <row r="66">
          <cell r="C66">
            <v>26434852.859999985</v>
          </cell>
        </row>
        <row r="67">
          <cell r="C67">
            <v>24644343.49999999</v>
          </cell>
        </row>
        <row r="68">
          <cell r="C68">
            <v>23632278.310000036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Letter"/>
      <sheetName val="County Detail"/>
      <sheetName val="Business"/>
      <sheetName val="County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85"/>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Q5" sqref="Q5:Q113"/>
    </sheetView>
  </sheetViews>
  <sheetFormatPr defaultColWidth="9.33203125" defaultRowHeight="10.5" customHeight="1"/>
  <cols>
    <col min="1" max="1" width="13.83203125" style="2" customWidth="1"/>
    <col min="2" max="4" width="12.33203125" style="2" customWidth="1"/>
    <col min="5" max="9" width="12.33203125" style="1" customWidth="1"/>
    <col min="10" max="16" width="12.33203125" style="3" customWidth="1"/>
    <col min="17" max="16384" width="9.33203125" style="2" customWidth="1"/>
  </cols>
  <sheetData>
    <row r="1" spans="1:9" ht="10.5" customHeight="1">
      <c r="A1" s="1" t="s">
        <v>132</v>
      </c>
      <c r="C1" s="1"/>
      <c r="D1" s="1"/>
      <c r="I1" s="2"/>
    </row>
    <row r="2" spans="1:9" ht="10.5" customHeight="1">
      <c r="A2" s="1"/>
      <c r="C2" s="1"/>
      <c r="D2" s="1"/>
      <c r="F2" s="1" t="s">
        <v>171</v>
      </c>
      <c r="I2" s="2"/>
    </row>
    <row r="3" spans="1:16" ht="15" customHeight="1">
      <c r="A3" s="4"/>
      <c r="B3" s="5" t="s">
        <v>109</v>
      </c>
      <c r="C3" s="6" t="s">
        <v>110</v>
      </c>
      <c r="D3" s="6" t="s">
        <v>111</v>
      </c>
      <c r="E3" s="5" t="s">
        <v>112</v>
      </c>
      <c r="F3" s="5" t="s">
        <v>113</v>
      </c>
      <c r="G3" s="5" t="s">
        <v>114</v>
      </c>
      <c r="H3" s="5" t="s">
        <v>115</v>
      </c>
      <c r="I3" s="5" t="s">
        <v>123</v>
      </c>
      <c r="J3" s="6" t="s">
        <v>124</v>
      </c>
      <c r="K3" s="6" t="s">
        <v>126</v>
      </c>
      <c r="L3" s="6" t="s">
        <v>153</v>
      </c>
      <c r="M3" s="6" t="s">
        <v>157</v>
      </c>
      <c r="N3" s="6" t="s">
        <v>158</v>
      </c>
      <c r="O3" s="6" t="s">
        <v>172</v>
      </c>
      <c r="P3" s="6" t="s">
        <v>177</v>
      </c>
    </row>
    <row r="4" spans="1:16" ht="10.5" customHeight="1">
      <c r="A4" s="7" t="s">
        <v>1</v>
      </c>
      <c r="B4" s="8" t="s">
        <v>2</v>
      </c>
      <c r="C4" s="9" t="s">
        <v>2</v>
      </c>
      <c r="D4" s="9" t="s">
        <v>2</v>
      </c>
      <c r="E4" s="8" t="s">
        <v>2</v>
      </c>
      <c r="F4" s="8" t="s">
        <v>2</v>
      </c>
      <c r="G4" s="8" t="s">
        <v>2</v>
      </c>
      <c r="H4" s="8" t="s">
        <v>2</v>
      </c>
      <c r="I4" s="8" t="s">
        <v>2</v>
      </c>
      <c r="J4" s="9" t="s">
        <v>2</v>
      </c>
      <c r="K4" s="9" t="s">
        <v>2</v>
      </c>
      <c r="L4" s="9" t="s">
        <v>2</v>
      </c>
      <c r="M4" s="9" t="s">
        <v>2</v>
      </c>
      <c r="N4" s="9" t="s">
        <v>2</v>
      </c>
      <c r="O4" s="9" t="s">
        <v>2</v>
      </c>
      <c r="P4" s="9" t="s">
        <v>2</v>
      </c>
    </row>
    <row r="5" spans="1:17" ht="10.5" customHeight="1">
      <c r="A5" s="10" t="s">
        <v>3</v>
      </c>
      <c r="B5" s="11">
        <v>41670225</v>
      </c>
      <c r="C5" s="12">
        <v>41801102</v>
      </c>
      <c r="D5" s="12">
        <v>42379029</v>
      </c>
      <c r="E5" s="11">
        <v>40399184</v>
      </c>
      <c r="F5" s="11">
        <v>41204230</v>
      </c>
      <c r="G5" s="11">
        <v>42851289</v>
      </c>
      <c r="H5" s="11">
        <v>43113554</v>
      </c>
      <c r="I5" s="11">
        <v>47674207.86</v>
      </c>
      <c r="J5" s="32">
        <v>49839371</v>
      </c>
      <c r="K5" s="16">
        <v>53784938.389999986</v>
      </c>
      <c r="L5" s="16">
        <v>59966191</v>
      </c>
      <c r="M5" s="16">
        <v>62161637.61</v>
      </c>
      <c r="N5" s="16">
        <v>63345710.68</v>
      </c>
      <c r="O5" s="16">
        <v>72468772.36999992</v>
      </c>
      <c r="P5" s="16">
        <v>87130258.91999985</v>
      </c>
      <c r="Q5" s="27"/>
    </row>
    <row r="6" spans="1:17" ht="10.5" customHeight="1">
      <c r="A6" s="13" t="s">
        <v>4</v>
      </c>
      <c r="B6" s="11">
        <v>4056521</v>
      </c>
      <c r="C6" s="12">
        <v>4301172</v>
      </c>
      <c r="D6" s="12">
        <v>4140339</v>
      </c>
      <c r="E6" s="11">
        <v>3613664</v>
      </c>
      <c r="F6" s="11">
        <v>3724722</v>
      </c>
      <c r="G6" s="11">
        <v>3972134</v>
      </c>
      <c r="H6" s="11">
        <v>4392940</v>
      </c>
      <c r="I6" s="11">
        <v>4654718.6</v>
      </c>
      <c r="J6" s="32">
        <v>4918836</v>
      </c>
      <c r="K6" s="12">
        <v>4947818.33</v>
      </c>
      <c r="L6" s="12">
        <v>5263218</v>
      </c>
      <c r="M6" s="12">
        <v>4647721.26</v>
      </c>
      <c r="N6" s="12">
        <v>4569335.32</v>
      </c>
      <c r="O6" s="12">
        <v>6894419.010000001</v>
      </c>
      <c r="P6" s="12">
        <v>7914558.85</v>
      </c>
      <c r="Q6" s="27"/>
    </row>
    <row r="7" spans="1:17" ht="10.5" customHeight="1">
      <c r="A7" s="13" t="s">
        <v>5</v>
      </c>
      <c r="B7" s="11">
        <v>1851788</v>
      </c>
      <c r="C7" s="12">
        <v>1978626</v>
      </c>
      <c r="D7" s="12">
        <v>2009311</v>
      </c>
      <c r="E7" s="11">
        <v>1814785</v>
      </c>
      <c r="F7" s="11">
        <v>1762313</v>
      </c>
      <c r="G7" s="11">
        <v>1738109</v>
      </c>
      <c r="H7" s="11">
        <v>1903682</v>
      </c>
      <c r="I7" s="11">
        <v>2196145.31</v>
      </c>
      <c r="J7" s="32">
        <v>2467351</v>
      </c>
      <c r="K7" s="12">
        <v>2818043.43</v>
      </c>
      <c r="L7" s="12">
        <v>3055775</v>
      </c>
      <c r="M7" s="12">
        <v>3117985.84</v>
      </c>
      <c r="N7" s="12">
        <v>2677283.85</v>
      </c>
      <c r="O7" s="12">
        <v>3065479.56</v>
      </c>
      <c r="P7" s="12">
        <v>3606690.7199999997</v>
      </c>
      <c r="Q7" s="27"/>
    </row>
    <row r="8" spans="1:17" ht="10.5" customHeight="1">
      <c r="A8" s="13" t="s">
        <v>6</v>
      </c>
      <c r="B8" s="11">
        <v>3587843</v>
      </c>
      <c r="C8" s="12">
        <v>3605119</v>
      </c>
      <c r="D8" s="12">
        <v>3297925</v>
      </c>
      <c r="E8" s="11">
        <v>2961589</v>
      </c>
      <c r="F8" s="11">
        <v>3097028</v>
      </c>
      <c r="G8" s="11">
        <v>3428042</v>
      </c>
      <c r="H8" s="11">
        <v>3628768</v>
      </c>
      <c r="I8" s="33">
        <v>3829553.4</v>
      </c>
      <c r="J8" s="32">
        <v>3911263</v>
      </c>
      <c r="K8" s="12">
        <v>4272769.64</v>
      </c>
      <c r="L8" s="12">
        <v>4361342</v>
      </c>
      <c r="M8" s="12">
        <v>4190868.69</v>
      </c>
      <c r="N8" s="12">
        <v>4234502.85</v>
      </c>
      <c r="O8" s="12">
        <v>5369926.450000002</v>
      </c>
      <c r="P8" s="12">
        <v>6071275.379999998</v>
      </c>
      <c r="Q8" s="27"/>
    </row>
    <row r="9" spans="1:17" ht="10.5" customHeight="1">
      <c r="A9" s="14" t="s">
        <v>7</v>
      </c>
      <c r="B9" s="15">
        <v>4304540</v>
      </c>
      <c r="C9" s="12">
        <v>4436031</v>
      </c>
      <c r="D9" s="12">
        <v>4367017</v>
      </c>
      <c r="E9" s="11">
        <v>4153309</v>
      </c>
      <c r="F9" s="11">
        <v>3915315</v>
      </c>
      <c r="G9" s="11">
        <v>4770694</v>
      </c>
      <c r="H9" s="11">
        <v>5466310</v>
      </c>
      <c r="I9" s="11">
        <v>6043597.87</v>
      </c>
      <c r="J9" s="34">
        <v>6194880</v>
      </c>
      <c r="K9" s="18">
        <v>6455117.75</v>
      </c>
      <c r="L9" s="18">
        <v>7426760</v>
      </c>
      <c r="M9" s="18">
        <v>7447294.35</v>
      </c>
      <c r="N9" s="18">
        <v>7233071.16</v>
      </c>
      <c r="O9" s="18">
        <v>9089088.28</v>
      </c>
      <c r="P9" s="18">
        <v>10343858.920000007</v>
      </c>
      <c r="Q9" s="27"/>
    </row>
    <row r="10" spans="1:17" ht="10.5" customHeight="1">
      <c r="A10" s="13" t="s">
        <v>8</v>
      </c>
      <c r="B10" s="11">
        <v>5169319</v>
      </c>
      <c r="C10" s="16">
        <v>5410836</v>
      </c>
      <c r="D10" s="16">
        <v>5182787</v>
      </c>
      <c r="E10" s="17">
        <v>5163760</v>
      </c>
      <c r="F10" s="17">
        <v>5215752</v>
      </c>
      <c r="G10" s="17">
        <v>5482128</v>
      </c>
      <c r="H10" s="17">
        <v>5748743</v>
      </c>
      <c r="I10" s="17">
        <v>5898377.42</v>
      </c>
      <c r="J10" s="32">
        <v>6211723</v>
      </c>
      <c r="K10" s="12">
        <v>6783569.880000002</v>
      </c>
      <c r="L10" s="12">
        <v>7700180</v>
      </c>
      <c r="M10" s="12">
        <v>7697047.09</v>
      </c>
      <c r="N10" s="12">
        <v>6839914.25</v>
      </c>
      <c r="O10" s="12">
        <v>9222246.190000001</v>
      </c>
      <c r="P10" s="12">
        <v>10327786.400000002</v>
      </c>
      <c r="Q10" s="27"/>
    </row>
    <row r="11" spans="1:17" ht="10.5" customHeight="1">
      <c r="A11" s="13" t="s">
        <v>9</v>
      </c>
      <c r="B11" s="11">
        <v>11787093</v>
      </c>
      <c r="C11" s="12">
        <v>12000013</v>
      </c>
      <c r="D11" s="12">
        <v>11871969</v>
      </c>
      <c r="E11" s="11">
        <v>11736779</v>
      </c>
      <c r="F11" s="11">
        <v>11486690</v>
      </c>
      <c r="G11" s="11">
        <v>11753177</v>
      </c>
      <c r="H11" s="11">
        <v>12063787</v>
      </c>
      <c r="I11" s="11">
        <v>13306581.88</v>
      </c>
      <c r="J11" s="32">
        <v>15126932</v>
      </c>
      <c r="K11" s="12">
        <v>15075069.530000001</v>
      </c>
      <c r="L11" s="12">
        <v>15678215</v>
      </c>
      <c r="M11" s="12">
        <v>15585107.21</v>
      </c>
      <c r="N11" s="12">
        <v>15532097.71</v>
      </c>
      <c r="O11" s="12">
        <v>19498406.000000015</v>
      </c>
      <c r="P11" s="12">
        <v>21267496.670000028</v>
      </c>
      <c r="Q11" s="27"/>
    </row>
    <row r="12" spans="1:17" ht="10.5" customHeight="1">
      <c r="A12" s="13" t="s">
        <v>10</v>
      </c>
      <c r="B12" s="11">
        <v>1432380</v>
      </c>
      <c r="C12" s="12">
        <v>1405585</v>
      </c>
      <c r="D12" s="12">
        <v>1238264</v>
      </c>
      <c r="E12" s="11">
        <v>1076098</v>
      </c>
      <c r="F12" s="11">
        <v>1062234</v>
      </c>
      <c r="G12" s="11">
        <v>1094872</v>
      </c>
      <c r="H12" s="11">
        <v>1276156</v>
      </c>
      <c r="I12" s="11">
        <v>1424527.62</v>
      </c>
      <c r="J12" s="32">
        <v>1585022</v>
      </c>
      <c r="K12" s="12">
        <v>2228604.24</v>
      </c>
      <c r="L12" s="12">
        <v>1620475</v>
      </c>
      <c r="M12" s="12">
        <v>1572677.86</v>
      </c>
      <c r="N12" s="12">
        <v>1628483.3</v>
      </c>
      <c r="O12" s="12">
        <v>3130749.2300000004</v>
      </c>
      <c r="P12" s="12">
        <v>3540433.0200000005</v>
      </c>
      <c r="Q12" s="27"/>
    </row>
    <row r="13" spans="1:17" ht="10.5" customHeight="1">
      <c r="A13" s="13" t="s">
        <v>11</v>
      </c>
      <c r="B13" s="11">
        <v>5200053</v>
      </c>
      <c r="C13" s="12">
        <v>5067974</v>
      </c>
      <c r="D13" s="12">
        <v>4991527</v>
      </c>
      <c r="E13" s="11">
        <v>4515778</v>
      </c>
      <c r="F13" s="11">
        <v>5115733</v>
      </c>
      <c r="G13" s="11">
        <v>5103377</v>
      </c>
      <c r="H13" s="11">
        <v>5527333</v>
      </c>
      <c r="I13" s="11">
        <v>5851075.06</v>
      </c>
      <c r="J13" s="32">
        <v>5911341</v>
      </c>
      <c r="K13" s="12">
        <v>5774056.64</v>
      </c>
      <c r="L13" s="12">
        <v>5572058</v>
      </c>
      <c r="M13" s="12">
        <v>4903688.29</v>
      </c>
      <c r="N13" s="12">
        <v>5166215.7</v>
      </c>
      <c r="O13" s="12">
        <v>8408376.699999994</v>
      </c>
      <c r="P13" s="12">
        <v>9469639.759999996</v>
      </c>
      <c r="Q13" s="27"/>
    </row>
    <row r="14" spans="1:17" ht="10.5" customHeight="1">
      <c r="A14" s="13" t="s">
        <v>12</v>
      </c>
      <c r="B14" s="15">
        <v>20544897</v>
      </c>
      <c r="C14" s="18">
        <v>22082163</v>
      </c>
      <c r="D14" s="18">
        <v>22704346</v>
      </c>
      <c r="E14" s="15">
        <v>22318882</v>
      </c>
      <c r="F14" s="15">
        <v>23540051</v>
      </c>
      <c r="G14" s="15">
        <v>25526250</v>
      </c>
      <c r="H14" s="15">
        <v>27996443</v>
      </c>
      <c r="I14" s="15">
        <v>30927994.9</v>
      </c>
      <c r="J14" s="34">
        <v>34178492</v>
      </c>
      <c r="K14" s="18">
        <v>38045895.61</v>
      </c>
      <c r="L14" s="18">
        <v>41768694</v>
      </c>
      <c r="M14" s="18">
        <v>40485487.09</v>
      </c>
      <c r="N14" s="18">
        <v>39937385.05</v>
      </c>
      <c r="O14" s="18">
        <v>49671793.16000001</v>
      </c>
      <c r="P14" s="18">
        <v>57091079.17999993</v>
      </c>
      <c r="Q14" s="27"/>
    </row>
    <row r="15" spans="1:17" ht="10.5" customHeight="1">
      <c r="A15" s="19" t="s">
        <v>13</v>
      </c>
      <c r="B15" s="17">
        <v>84635277</v>
      </c>
      <c r="C15" s="16">
        <v>87940932</v>
      </c>
      <c r="D15" s="16">
        <v>89297916</v>
      </c>
      <c r="E15" s="17">
        <v>87982500</v>
      </c>
      <c r="F15" s="17">
        <v>91079187</v>
      </c>
      <c r="G15" s="17">
        <v>97493614</v>
      </c>
      <c r="H15" s="17">
        <v>102460499</v>
      </c>
      <c r="I15" s="17">
        <v>109834689.78</v>
      </c>
      <c r="J15" s="32">
        <v>121085757</v>
      </c>
      <c r="K15" s="12">
        <v>131751652.72</v>
      </c>
      <c r="L15" s="12">
        <v>147013762</v>
      </c>
      <c r="M15" s="12">
        <v>140356609.18</v>
      </c>
      <c r="N15" s="12">
        <v>132558499.31</v>
      </c>
      <c r="O15" s="12">
        <v>156991512.89999992</v>
      </c>
      <c r="P15" s="12">
        <v>180256584.9799999</v>
      </c>
      <c r="Q15" s="27"/>
    </row>
    <row r="16" spans="1:17" ht="10.5" customHeight="1">
      <c r="A16" s="10" t="s">
        <v>14</v>
      </c>
      <c r="B16" s="11">
        <v>16684537</v>
      </c>
      <c r="C16" s="12">
        <v>17057068</v>
      </c>
      <c r="D16" s="12">
        <v>16765459</v>
      </c>
      <c r="E16" s="11">
        <v>15750752</v>
      </c>
      <c r="F16" s="11">
        <v>15780405</v>
      </c>
      <c r="G16" s="11">
        <v>15964975</v>
      </c>
      <c r="H16" s="11">
        <v>16355242</v>
      </c>
      <c r="I16" s="11">
        <v>18038722.52</v>
      </c>
      <c r="J16" s="32">
        <v>18061822</v>
      </c>
      <c r="K16" s="12">
        <v>18568801.65</v>
      </c>
      <c r="L16" s="12">
        <v>19194061</v>
      </c>
      <c r="M16" s="12">
        <v>19252244.89</v>
      </c>
      <c r="N16" s="12">
        <v>18728567.5</v>
      </c>
      <c r="O16" s="12">
        <v>24917392.009999987</v>
      </c>
      <c r="P16" s="12">
        <v>28454621.389999997</v>
      </c>
      <c r="Q16" s="27"/>
    </row>
    <row r="17" spans="1:17" ht="10.5" customHeight="1">
      <c r="A17" s="10" t="s">
        <v>15</v>
      </c>
      <c r="B17" s="11">
        <v>33814645</v>
      </c>
      <c r="C17" s="12">
        <v>36602893</v>
      </c>
      <c r="D17" s="12">
        <v>38550031</v>
      </c>
      <c r="E17" s="11">
        <v>44181055</v>
      </c>
      <c r="F17" s="11">
        <v>48327221</v>
      </c>
      <c r="G17" s="11">
        <v>52244720</v>
      </c>
      <c r="H17" s="11">
        <v>56684659</v>
      </c>
      <c r="I17" s="11">
        <v>62867083.22</v>
      </c>
      <c r="J17" s="32">
        <v>70415422</v>
      </c>
      <c r="K17" s="12">
        <v>75760266.60000001</v>
      </c>
      <c r="L17" s="12">
        <v>82429237</v>
      </c>
      <c r="M17" s="12">
        <v>79303174.68</v>
      </c>
      <c r="N17" s="12">
        <v>80607883.07</v>
      </c>
      <c r="O17" s="12">
        <v>107152835.35999991</v>
      </c>
      <c r="P17" s="12">
        <v>118663086.12000003</v>
      </c>
      <c r="Q17" s="27"/>
    </row>
    <row r="18" spans="1:17" ht="10.5" customHeight="1">
      <c r="A18" s="10" t="s">
        <v>16</v>
      </c>
      <c r="B18" s="11">
        <v>15336472</v>
      </c>
      <c r="C18" s="12">
        <v>15194038</v>
      </c>
      <c r="D18" s="12">
        <v>15175680</v>
      </c>
      <c r="E18" s="11">
        <v>14229013</v>
      </c>
      <c r="F18" s="11">
        <v>14151451</v>
      </c>
      <c r="G18" s="11">
        <v>15090469</v>
      </c>
      <c r="H18" s="11">
        <v>15545490</v>
      </c>
      <c r="I18" s="11">
        <v>16756871.24</v>
      </c>
      <c r="J18" s="32">
        <v>16953614</v>
      </c>
      <c r="K18" s="12">
        <v>17751699.75</v>
      </c>
      <c r="L18" s="12">
        <v>18866701</v>
      </c>
      <c r="M18" s="12">
        <v>19010237.43</v>
      </c>
      <c r="N18" s="12">
        <v>19343683.45</v>
      </c>
      <c r="O18" s="12">
        <v>23232994.890000008</v>
      </c>
      <c r="P18" s="12">
        <v>25766702.090000004</v>
      </c>
      <c r="Q18" s="27"/>
    </row>
    <row r="19" spans="1:17" ht="10.5" customHeight="1">
      <c r="A19" s="14" t="s">
        <v>17</v>
      </c>
      <c r="B19" s="15">
        <v>510198</v>
      </c>
      <c r="C19" s="18">
        <v>526047</v>
      </c>
      <c r="D19" s="18">
        <v>551040</v>
      </c>
      <c r="E19" s="15">
        <v>551440</v>
      </c>
      <c r="F19" s="15">
        <v>648733</v>
      </c>
      <c r="G19" s="15">
        <v>727961</v>
      </c>
      <c r="H19" s="15">
        <v>954041</v>
      </c>
      <c r="I19" s="15">
        <v>964070.14</v>
      </c>
      <c r="J19" s="34">
        <v>1048156</v>
      </c>
      <c r="K19" s="18">
        <v>1642521.55</v>
      </c>
      <c r="L19" s="18">
        <v>1589862</v>
      </c>
      <c r="M19" s="18">
        <v>1626293.76</v>
      </c>
      <c r="N19" s="18">
        <v>1432573.36</v>
      </c>
      <c r="O19" s="18">
        <v>2439702.3499999987</v>
      </c>
      <c r="P19" s="18">
        <v>3003630.399999998</v>
      </c>
      <c r="Q19" s="27"/>
    </row>
    <row r="20" spans="1:17" ht="10.5" customHeight="1">
      <c r="A20" s="13" t="s">
        <v>18</v>
      </c>
      <c r="B20" s="17">
        <v>23018819</v>
      </c>
      <c r="C20" s="16">
        <v>23350362</v>
      </c>
      <c r="D20" s="16">
        <v>23531976</v>
      </c>
      <c r="E20" s="17">
        <v>22822214</v>
      </c>
      <c r="F20" s="17">
        <v>22757622</v>
      </c>
      <c r="G20" s="17">
        <v>24546469</v>
      </c>
      <c r="H20" s="17">
        <v>27150974</v>
      </c>
      <c r="I20" s="17">
        <v>30095622.3</v>
      </c>
      <c r="J20" s="32">
        <v>32223010</v>
      </c>
      <c r="K20" s="12">
        <v>35312631.43</v>
      </c>
      <c r="L20" s="12">
        <v>36844840</v>
      </c>
      <c r="M20" s="12">
        <v>35099440.82</v>
      </c>
      <c r="N20" s="12">
        <v>35025733.64</v>
      </c>
      <c r="O20" s="12">
        <v>42015383.889999986</v>
      </c>
      <c r="P20" s="12">
        <v>46625760.639999956</v>
      </c>
      <c r="Q20" s="27"/>
    </row>
    <row r="21" spans="1:17" ht="10.5" customHeight="1">
      <c r="A21" s="13" t="s">
        <v>19</v>
      </c>
      <c r="B21" s="11">
        <v>1365936</v>
      </c>
      <c r="C21" s="12">
        <v>1290852</v>
      </c>
      <c r="D21" s="12">
        <v>1323162</v>
      </c>
      <c r="E21" s="11">
        <v>1147151</v>
      </c>
      <c r="F21" s="11">
        <v>1248282</v>
      </c>
      <c r="G21" s="11">
        <v>1167984</v>
      </c>
      <c r="H21" s="11">
        <v>1182758</v>
      </c>
      <c r="I21" s="11">
        <v>1315596.45</v>
      </c>
      <c r="J21" s="32">
        <v>1425147</v>
      </c>
      <c r="K21" s="12">
        <v>1360695.94</v>
      </c>
      <c r="L21" s="12">
        <v>1366127</v>
      </c>
      <c r="M21" s="12">
        <v>1315051.83</v>
      </c>
      <c r="N21" s="12">
        <v>1331018.38</v>
      </c>
      <c r="O21" s="12">
        <v>2321666.35</v>
      </c>
      <c r="P21" s="12">
        <v>2872973.930000001</v>
      </c>
      <c r="Q21" s="27"/>
    </row>
    <row r="22" spans="1:17" ht="10.5" customHeight="1">
      <c r="A22" s="13" t="s">
        <v>20</v>
      </c>
      <c r="B22" s="11">
        <v>55810396</v>
      </c>
      <c r="C22" s="12">
        <v>57676430</v>
      </c>
      <c r="D22" s="12">
        <v>58997515</v>
      </c>
      <c r="E22" s="11">
        <v>57798291</v>
      </c>
      <c r="F22" s="11">
        <v>58680200</v>
      </c>
      <c r="G22" s="11">
        <v>60720961</v>
      </c>
      <c r="H22" s="11">
        <v>62550222</v>
      </c>
      <c r="I22" s="11">
        <v>66848023.8</v>
      </c>
      <c r="J22" s="32">
        <v>70309771</v>
      </c>
      <c r="K22" s="12">
        <v>74419880.71</v>
      </c>
      <c r="L22" s="12">
        <v>80665656</v>
      </c>
      <c r="M22" s="12">
        <v>78299634.31</v>
      </c>
      <c r="N22" s="12">
        <v>72811513.39</v>
      </c>
      <c r="O22" s="12">
        <v>88351940.96000002</v>
      </c>
      <c r="P22" s="12">
        <v>98533897.45999995</v>
      </c>
      <c r="Q22" s="27"/>
    </row>
    <row r="23" spans="1:17" ht="10.5" customHeight="1">
      <c r="A23" s="13" t="s">
        <v>21</v>
      </c>
      <c r="B23" s="11">
        <v>7349866</v>
      </c>
      <c r="C23" s="12">
        <v>7405508</v>
      </c>
      <c r="D23" s="12">
        <v>7487711</v>
      </c>
      <c r="E23" s="11">
        <v>6984177</v>
      </c>
      <c r="F23" s="11">
        <v>7651231</v>
      </c>
      <c r="G23" s="11">
        <v>8323832</v>
      </c>
      <c r="H23" s="11">
        <v>8915939</v>
      </c>
      <c r="I23" s="11">
        <v>9767275.47</v>
      </c>
      <c r="J23" s="32">
        <v>10258771</v>
      </c>
      <c r="K23" s="12">
        <v>10476762.459999999</v>
      </c>
      <c r="L23" s="12">
        <v>13214818</v>
      </c>
      <c r="M23" s="12">
        <v>13161024.82</v>
      </c>
      <c r="N23" s="12">
        <v>12719286.29</v>
      </c>
      <c r="O23" s="12">
        <v>18218304.650000006</v>
      </c>
      <c r="P23" s="12">
        <v>20950706.24</v>
      </c>
      <c r="Q23" s="27"/>
    </row>
    <row r="24" spans="1:17" ht="10.5" customHeight="1">
      <c r="A24" s="13" t="s">
        <v>22</v>
      </c>
      <c r="B24" s="15">
        <v>7443461</v>
      </c>
      <c r="C24" s="18">
        <v>7260296</v>
      </c>
      <c r="D24" s="18">
        <v>7469351</v>
      </c>
      <c r="E24" s="15">
        <v>7067324</v>
      </c>
      <c r="F24" s="15">
        <v>7391568</v>
      </c>
      <c r="G24" s="15">
        <v>8293842</v>
      </c>
      <c r="H24" s="15">
        <v>9053375</v>
      </c>
      <c r="I24" s="15">
        <v>9532860.84</v>
      </c>
      <c r="J24" s="34">
        <v>10454405</v>
      </c>
      <c r="K24" s="18">
        <v>11799664.299999999</v>
      </c>
      <c r="L24" s="18">
        <v>12738293</v>
      </c>
      <c r="M24" s="18">
        <v>10951943.04</v>
      </c>
      <c r="N24" s="18">
        <v>10748314.36</v>
      </c>
      <c r="O24" s="18">
        <v>11325000.079999996</v>
      </c>
      <c r="P24" s="18">
        <v>12403492.720000003</v>
      </c>
      <c r="Q24" s="27"/>
    </row>
    <row r="25" spans="1:17" ht="10.5" customHeight="1">
      <c r="A25" s="19" t="s">
        <v>23</v>
      </c>
      <c r="B25" s="17">
        <v>2843732</v>
      </c>
      <c r="C25" s="16">
        <v>2890725</v>
      </c>
      <c r="D25" s="16">
        <v>2639603</v>
      </c>
      <c r="E25" s="17">
        <v>2430811</v>
      </c>
      <c r="F25" s="17">
        <v>2466611</v>
      </c>
      <c r="G25" s="17">
        <v>2557887</v>
      </c>
      <c r="H25" s="17">
        <v>2636953</v>
      </c>
      <c r="I25" s="17">
        <v>3070848.18</v>
      </c>
      <c r="J25" s="35">
        <v>3061263</v>
      </c>
      <c r="K25" s="16">
        <v>3403699</v>
      </c>
      <c r="L25" s="16">
        <v>3704208</v>
      </c>
      <c r="M25" s="16">
        <v>3368527.28</v>
      </c>
      <c r="N25" s="16">
        <v>3120013.05</v>
      </c>
      <c r="O25" s="16">
        <v>4808714.75</v>
      </c>
      <c r="P25" s="16">
        <v>5400857.130000004</v>
      </c>
      <c r="Q25" s="27"/>
    </row>
    <row r="26" spans="1:17" ht="10.5" customHeight="1">
      <c r="A26" s="10" t="s">
        <v>24</v>
      </c>
      <c r="B26" s="11">
        <v>1313045</v>
      </c>
      <c r="C26" s="12">
        <v>1239921</v>
      </c>
      <c r="D26" s="12">
        <v>1357965</v>
      </c>
      <c r="E26" s="11">
        <v>1348413</v>
      </c>
      <c r="F26" s="11">
        <v>1372940</v>
      </c>
      <c r="G26" s="11">
        <v>1677321</v>
      </c>
      <c r="H26" s="11">
        <v>1759998</v>
      </c>
      <c r="I26" s="11">
        <v>2057874.67</v>
      </c>
      <c r="J26" s="32">
        <v>2393731</v>
      </c>
      <c r="K26" s="12">
        <v>2551593.27</v>
      </c>
      <c r="L26" s="12">
        <v>2378388</v>
      </c>
      <c r="M26" s="12">
        <v>2305629.98</v>
      </c>
      <c r="N26" s="12">
        <v>2120798.59</v>
      </c>
      <c r="O26" s="12">
        <v>2989699.999999999</v>
      </c>
      <c r="P26" s="12">
        <v>3212876.3799999994</v>
      </c>
      <c r="Q26" s="27"/>
    </row>
    <row r="27" spans="1:17" ht="10.5" customHeight="1">
      <c r="A27" s="10" t="s">
        <v>25</v>
      </c>
      <c r="B27" s="11">
        <v>24430546</v>
      </c>
      <c r="C27" s="12">
        <v>25706533</v>
      </c>
      <c r="D27" s="12">
        <v>24488436</v>
      </c>
      <c r="E27" s="11">
        <v>23948191</v>
      </c>
      <c r="F27" s="11">
        <v>21621777</v>
      </c>
      <c r="G27" s="11">
        <v>22429817</v>
      </c>
      <c r="H27" s="11">
        <v>23738896</v>
      </c>
      <c r="I27" s="11">
        <v>24879782.09</v>
      </c>
      <c r="J27" s="32">
        <v>26128463</v>
      </c>
      <c r="K27" s="12">
        <v>27139116.28</v>
      </c>
      <c r="L27" s="12">
        <v>28211170</v>
      </c>
      <c r="M27" s="12">
        <v>27626117.24</v>
      </c>
      <c r="N27" s="12">
        <v>28804532.99</v>
      </c>
      <c r="O27" s="12">
        <v>31289267.76999999</v>
      </c>
      <c r="P27" s="12">
        <v>37479295.72999999</v>
      </c>
      <c r="Q27" s="27"/>
    </row>
    <row r="28" spans="1:17" ht="10.5" customHeight="1">
      <c r="A28" s="10" t="s">
        <v>26</v>
      </c>
      <c r="B28" s="11">
        <v>12113952</v>
      </c>
      <c r="C28" s="12">
        <v>11787860</v>
      </c>
      <c r="D28" s="12">
        <v>11733123</v>
      </c>
      <c r="E28" s="11">
        <v>10709613</v>
      </c>
      <c r="F28" s="11">
        <v>10553568</v>
      </c>
      <c r="G28" s="11">
        <v>10606780</v>
      </c>
      <c r="H28" s="11">
        <v>11187938</v>
      </c>
      <c r="I28" s="11">
        <v>12144825.22</v>
      </c>
      <c r="J28" s="32">
        <v>13130144</v>
      </c>
      <c r="K28" s="12">
        <v>13473943.55</v>
      </c>
      <c r="L28" s="12">
        <v>13909232</v>
      </c>
      <c r="M28" s="12">
        <v>13144704.97</v>
      </c>
      <c r="N28" s="12">
        <v>13535573.54</v>
      </c>
      <c r="O28" s="12">
        <v>16154807.100000003</v>
      </c>
      <c r="P28" s="12">
        <v>17837238.390000008</v>
      </c>
      <c r="Q28" s="27"/>
    </row>
    <row r="29" spans="1:17" ht="10.5" customHeight="1">
      <c r="A29" s="10" t="s">
        <v>27</v>
      </c>
      <c r="B29" s="15">
        <v>22777359</v>
      </c>
      <c r="C29" s="18">
        <v>23019365</v>
      </c>
      <c r="D29" s="18">
        <v>22772723</v>
      </c>
      <c r="E29" s="15">
        <v>21986552</v>
      </c>
      <c r="F29" s="15">
        <v>21893199</v>
      </c>
      <c r="G29" s="15">
        <v>23142495</v>
      </c>
      <c r="H29" s="15">
        <v>25218873</v>
      </c>
      <c r="I29" s="15">
        <v>28308173.29</v>
      </c>
      <c r="J29" s="34">
        <v>30400224</v>
      </c>
      <c r="K29" s="18">
        <v>33348066.98</v>
      </c>
      <c r="L29" s="18">
        <v>34511064</v>
      </c>
      <c r="M29" s="18">
        <v>32646845.42</v>
      </c>
      <c r="N29" s="18">
        <v>35637218.41</v>
      </c>
      <c r="O29" s="18">
        <v>44659260.11999999</v>
      </c>
      <c r="P29" s="18">
        <v>47030427.25999997</v>
      </c>
      <c r="Q29" s="27"/>
    </row>
    <row r="30" spans="1:17" ht="10.5" customHeight="1">
      <c r="A30" s="20" t="s">
        <v>28</v>
      </c>
      <c r="B30" s="17">
        <v>84249409</v>
      </c>
      <c r="C30" s="16">
        <v>83239487</v>
      </c>
      <c r="D30" s="16">
        <v>83892165</v>
      </c>
      <c r="E30" s="17">
        <v>79470186</v>
      </c>
      <c r="F30" s="17">
        <v>77776339</v>
      </c>
      <c r="G30" s="17">
        <v>83372879</v>
      </c>
      <c r="H30" s="17">
        <v>89639324</v>
      </c>
      <c r="I30" s="17">
        <v>100333289.8</v>
      </c>
      <c r="J30" s="32">
        <v>107698387</v>
      </c>
      <c r="K30" s="12">
        <v>111929177.30999999</v>
      </c>
      <c r="L30" s="12">
        <v>119805925</v>
      </c>
      <c r="M30" s="12">
        <v>116874070.65</v>
      </c>
      <c r="N30" s="12">
        <v>125336722.49</v>
      </c>
      <c r="O30" s="12">
        <v>172926317.12999994</v>
      </c>
      <c r="P30" s="12">
        <v>194690682.32999983</v>
      </c>
      <c r="Q30" s="27"/>
    </row>
    <row r="31" spans="1:17" ht="10.5" customHeight="1">
      <c r="A31" s="21" t="s">
        <v>29</v>
      </c>
      <c r="B31" s="11">
        <v>4387528</v>
      </c>
      <c r="C31" s="12">
        <v>5150893</v>
      </c>
      <c r="D31" s="12">
        <v>5459002</v>
      </c>
      <c r="E31" s="11">
        <v>5650779</v>
      </c>
      <c r="F31" s="11">
        <v>6171203</v>
      </c>
      <c r="G31" s="11">
        <v>6642809</v>
      </c>
      <c r="H31" s="11">
        <v>8075613</v>
      </c>
      <c r="I31" s="11">
        <v>9007334.79</v>
      </c>
      <c r="J31" s="32">
        <v>9352254</v>
      </c>
      <c r="K31" s="12">
        <v>10299573.489999998</v>
      </c>
      <c r="L31" s="12">
        <v>10042159</v>
      </c>
      <c r="M31" s="12">
        <v>9910026.35</v>
      </c>
      <c r="N31" s="12">
        <v>9908894.68</v>
      </c>
      <c r="O31" s="12">
        <v>15813781.849999992</v>
      </c>
      <c r="P31" s="12">
        <v>19180929.89000002</v>
      </c>
      <c r="Q31" s="27"/>
    </row>
    <row r="32" spans="1:17" ht="10.5" customHeight="1">
      <c r="A32" s="21" t="s">
        <v>30</v>
      </c>
      <c r="B32" s="11">
        <v>24921683</v>
      </c>
      <c r="C32" s="12">
        <v>27437915</v>
      </c>
      <c r="D32" s="12">
        <v>29382600</v>
      </c>
      <c r="E32" s="11">
        <v>29664994</v>
      </c>
      <c r="F32" s="11">
        <v>32677567</v>
      </c>
      <c r="G32" s="11">
        <v>37945114</v>
      </c>
      <c r="H32" s="11">
        <v>43704716</v>
      </c>
      <c r="I32" s="11">
        <v>46954219.91</v>
      </c>
      <c r="J32" s="32">
        <v>49883302</v>
      </c>
      <c r="K32" s="12">
        <v>51604582.370000005</v>
      </c>
      <c r="L32" s="12">
        <v>52824658</v>
      </c>
      <c r="M32" s="12">
        <v>50609715.09</v>
      </c>
      <c r="N32" s="12">
        <v>50866855.25</v>
      </c>
      <c r="O32" s="12">
        <v>52554876.88999997</v>
      </c>
      <c r="P32" s="12">
        <v>63416314.45000008</v>
      </c>
      <c r="Q32" s="27"/>
    </row>
    <row r="33" spans="1:17" ht="10.5" customHeight="1">
      <c r="A33" s="21" t="s">
        <v>31</v>
      </c>
      <c r="B33" s="11">
        <v>28180024</v>
      </c>
      <c r="C33" s="12">
        <v>29772511</v>
      </c>
      <c r="D33" s="12">
        <v>30251359</v>
      </c>
      <c r="E33" s="11">
        <v>28545299</v>
      </c>
      <c r="F33" s="11">
        <v>28685970</v>
      </c>
      <c r="G33" s="11">
        <v>29046976</v>
      </c>
      <c r="H33" s="11">
        <v>29643661</v>
      </c>
      <c r="I33" s="11">
        <v>34098174.23</v>
      </c>
      <c r="J33" s="32">
        <v>36290045</v>
      </c>
      <c r="K33" s="12">
        <v>38184093.95999999</v>
      </c>
      <c r="L33" s="12">
        <v>40495470</v>
      </c>
      <c r="M33" s="12">
        <v>38524918.29</v>
      </c>
      <c r="N33" s="12">
        <v>37863061.83</v>
      </c>
      <c r="O33" s="12">
        <v>43283984.590000026</v>
      </c>
      <c r="P33" s="12">
        <v>48381913.98000007</v>
      </c>
      <c r="Q33" s="27"/>
    </row>
    <row r="34" spans="1:17" ht="10.5" customHeight="1">
      <c r="A34" s="22" t="s">
        <v>32</v>
      </c>
      <c r="B34" s="15">
        <v>5335646</v>
      </c>
      <c r="C34" s="18">
        <v>5378784</v>
      </c>
      <c r="D34" s="18">
        <v>5632550</v>
      </c>
      <c r="E34" s="15">
        <v>5756967</v>
      </c>
      <c r="F34" s="15">
        <v>6428782</v>
      </c>
      <c r="G34" s="15">
        <v>6186245</v>
      </c>
      <c r="H34" s="15">
        <v>5908843</v>
      </c>
      <c r="I34" s="15">
        <v>6305550.82</v>
      </c>
      <c r="J34" s="34">
        <v>6929534</v>
      </c>
      <c r="K34" s="18">
        <v>8069983.13</v>
      </c>
      <c r="L34" s="18">
        <v>9160910</v>
      </c>
      <c r="M34" s="18">
        <v>8832066.68</v>
      </c>
      <c r="N34" s="18">
        <v>9145566.86</v>
      </c>
      <c r="O34" s="18">
        <v>11147142.51</v>
      </c>
      <c r="P34" s="18">
        <v>11988646.659999998</v>
      </c>
      <c r="Q34" s="27"/>
    </row>
    <row r="35" spans="1:17" ht="10.5" customHeight="1">
      <c r="A35" s="21" t="s">
        <v>33</v>
      </c>
      <c r="B35" s="17">
        <v>8410877</v>
      </c>
      <c r="C35" s="16">
        <v>8148360</v>
      </c>
      <c r="D35" s="16">
        <v>7695543</v>
      </c>
      <c r="E35" s="17">
        <v>7260513</v>
      </c>
      <c r="F35" s="17">
        <v>7098051</v>
      </c>
      <c r="G35" s="17">
        <v>7306484</v>
      </c>
      <c r="H35" s="17">
        <v>7847434</v>
      </c>
      <c r="I35" s="17">
        <v>8595799.75</v>
      </c>
      <c r="J35" s="35">
        <v>9456290</v>
      </c>
      <c r="K35" s="16">
        <v>10304947.41</v>
      </c>
      <c r="L35" s="16">
        <v>10387751</v>
      </c>
      <c r="M35" s="16">
        <v>9974983.11</v>
      </c>
      <c r="N35" s="16">
        <v>10754082.61</v>
      </c>
      <c r="O35" s="16">
        <v>14267834.04999999</v>
      </c>
      <c r="P35" s="16">
        <v>16449811.730000002</v>
      </c>
      <c r="Q35" s="27"/>
    </row>
    <row r="36" spans="1:17" ht="10.5" customHeight="1">
      <c r="A36" s="10" t="s">
        <v>34</v>
      </c>
      <c r="B36" s="11">
        <v>103773361</v>
      </c>
      <c r="C36" s="12">
        <v>114648392</v>
      </c>
      <c r="D36" s="12">
        <v>123727438</v>
      </c>
      <c r="E36" s="11">
        <v>126850945</v>
      </c>
      <c r="F36" s="11">
        <v>129528113</v>
      </c>
      <c r="G36" s="11">
        <v>134665639</v>
      </c>
      <c r="H36" s="11">
        <v>142006766</v>
      </c>
      <c r="I36" s="11">
        <v>148458988.5</v>
      </c>
      <c r="J36" s="32">
        <v>158512266</v>
      </c>
      <c r="K36" s="12">
        <v>164700047.85999995</v>
      </c>
      <c r="L36" s="12">
        <v>166292584</v>
      </c>
      <c r="M36" s="12">
        <v>158239660.57</v>
      </c>
      <c r="N36" s="12">
        <v>160546492.49</v>
      </c>
      <c r="O36" s="42">
        <v>214526123.78999949</v>
      </c>
      <c r="P36" s="42">
        <v>239871531.71999964</v>
      </c>
      <c r="Q36" s="27"/>
    </row>
    <row r="37" spans="1:17" ht="10.5" customHeight="1">
      <c r="A37" s="10" t="s">
        <v>35</v>
      </c>
      <c r="B37" s="11">
        <v>10332618</v>
      </c>
      <c r="C37" s="12">
        <v>10150367</v>
      </c>
      <c r="D37" s="12">
        <v>9741099</v>
      </c>
      <c r="E37" s="11">
        <v>9543211</v>
      </c>
      <c r="F37" s="11">
        <v>9443682</v>
      </c>
      <c r="G37" s="11">
        <v>9285922</v>
      </c>
      <c r="H37" s="11">
        <v>10202595</v>
      </c>
      <c r="I37" s="11">
        <v>10835147.77</v>
      </c>
      <c r="J37" s="32">
        <v>11161356</v>
      </c>
      <c r="K37" s="12">
        <v>11220847.05</v>
      </c>
      <c r="L37" s="12">
        <v>12205126</v>
      </c>
      <c r="M37" s="12">
        <v>12414797.68</v>
      </c>
      <c r="N37" s="12">
        <v>12798330.54</v>
      </c>
      <c r="O37" s="12">
        <v>14806989.829999998</v>
      </c>
      <c r="P37" s="12">
        <v>17170224.379999995</v>
      </c>
      <c r="Q37" s="27"/>
    </row>
    <row r="38" spans="1:17" ht="10.5" customHeight="1">
      <c r="A38" s="10" t="s">
        <v>36</v>
      </c>
      <c r="B38" s="11">
        <v>130122916</v>
      </c>
      <c r="C38" s="12">
        <v>132825932</v>
      </c>
      <c r="D38" s="12">
        <v>133854032</v>
      </c>
      <c r="E38" s="11">
        <v>131031810</v>
      </c>
      <c r="F38" s="11">
        <v>130968761</v>
      </c>
      <c r="G38" s="11">
        <v>138619696</v>
      </c>
      <c r="H38" s="11">
        <v>148626462</v>
      </c>
      <c r="I38" s="11">
        <v>159563570.29</v>
      </c>
      <c r="J38" s="32">
        <v>170452379</v>
      </c>
      <c r="K38" s="12">
        <v>178645637.19</v>
      </c>
      <c r="L38" s="12">
        <v>183934999</v>
      </c>
      <c r="M38" s="12">
        <v>180708232.31</v>
      </c>
      <c r="N38" s="12">
        <v>169183611.76</v>
      </c>
      <c r="O38" s="42">
        <v>198912776.30000028</v>
      </c>
      <c r="P38" s="42">
        <v>226207718.5399997</v>
      </c>
      <c r="Q38" s="27"/>
    </row>
    <row r="39" spans="1:17" ht="10.5" customHeight="1">
      <c r="A39" s="10" t="s">
        <v>37</v>
      </c>
      <c r="B39" s="15">
        <v>5731179</v>
      </c>
      <c r="C39" s="18">
        <v>6017980</v>
      </c>
      <c r="D39" s="18">
        <v>6685591</v>
      </c>
      <c r="E39" s="15">
        <v>6786965</v>
      </c>
      <c r="F39" s="15">
        <v>6958283</v>
      </c>
      <c r="G39" s="15">
        <v>7528458</v>
      </c>
      <c r="H39" s="15">
        <v>7785915</v>
      </c>
      <c r="I39" s="15">
        <v>9444691.7</v>
      </c>
      <c r="J39" s="34">
        <v>10821064</v>
      </c>
      <c r="K39" s="18">
        <v>12942324.56</v>
      </c>
      <c r="L39" s="18">
        <v>13740776</v>
      </c>
      <c r="M39" s="18">
        <v>12385607.26</v>
      </c>
      <c r="N39" s="18">
        <v>11400685.65</v>
      </c>
      <c r="O39" s="18">
        <v>12566613.320000002</v>
      </c>
      <c r="P39" s="18">
        <v>13884104.920000004</v>
      </c>
      <c r="Q39" s="27"/>
    </row>
    <row r="40" spans="1:17" ht="10.5" customHeight="1">
      <c r="A40" s="20" t="s">
        <v>38</v>
      </c>
      <c r="B40" s="11">
        <v>48018956</v>
      </c>
      <c r="C40" s="12">
        <v>48950121</v>
      </c>
      <c r="D40" s="12">
        <v>49603554</v>
      </c>
      <c r="E40" s="11">
        <v>46662629</v>
      </c>
      <c r="F40" s="11">
        <v>45854763</v>
      </c>
      <c r="G40" s="11">
        <v>49641428</v>
      </c>
      <c r="H40" s="11">
        <v>53086910</v>
      </c>
      <c r="I40" s="11">
        <v>56133355.15</v>
      </c>
      <c r="J40" s="32">
        <v>59537286</v>
      </c>
      <c r="K40" s="12">
        <v>59261913.93</v>
      </c>
      <c r="L40" s="12">
        <v>65186665</v>
      </c>
      <c r="M40" s="12">
        <v>62889321.98</v>
      </c>
      <c r="N40" s="12">
        <v>62094274.58</v>
      </c>
      <c r="O40" s="12">
        <v>76408538.50999993</v>
      </c>
      <c r="P40" s="12">
        <v>85424289.18999994</v>
      </c>
      <c r="Q40" s="27"/>
    </row>
    <row r="41" spans="1:17" ht="10.5" customHeight="1">
      <c r="A41" s="21" t="s">
        <v>39</v>
      </c>
      <c r="B41" s="11">
        <v>791925</v>
      </c>
      <c r="C41" s="12">
        <v>764493</v>
      </c>
      <c r="D41" s="12">
        <v>661215</v>
      </c>
      <c r="E41" s="11">
        <v>531303</v>
      </c>
      <c r="F41" s="11">
        <v>483219</v>
      </c>
      <c r="G41" s="11">
        <v>485133</v>
      </c>
      <c r="H41" s="11">
        <v>483078</v>
      </c>
      <c r="I41" s="11">
        <v>580021.35</v>
      </c>
      <c r="J41" s="32">
        <v>657759</v>
      </c>
      <c r="K41" s="12">
        <v>662141.09</v>
      </c>
      <c r="L41" s="12">
        <v>619181</v>
      </c>
      <c r="M41" s="12">
        <v>648340.88</v>
      </c>
      <c r="N41" s="12">
        <v>686390.24</v>
      </c>
      <c r="O41" s="12">
        <v>1197644.5100000002</v>
      </c>
      <c r="P41" s="12">
        <v>1320173.3899999997</v>
      </c>
      <c r="Q41" s="27"/>
    </row>
    <row r="42" spans="1:17" ht="10.5" customHeight="1">
      <c r="A42" s="21" t="s">
        <v>40</v>
      </c>
      <c r="B42" s="11">
        <v>1193707</v>
      </c>
      <c r="C42" s="12">
        <v>1150550</v>
      </c>
      <c r="D42" s="12">
        <v>1081208</v>
      </c>
      <c r="E42" s="11">
        <v>990159</v>
      </c>
      <c r="F42" s="11">
        <v>999479</v>
      </c>
      <c r="G42" s="11">
        <v>1204821</v>
      </c>
      <c r="H42" s="11">
        <v>1135565</v>
      </c>
      <c r="I42" s="11">
        <v>1419091.93</v>
      </c>
      <c r="J42" s="32">
        <v>1489138</v>
      </c>
      <c r="K42" s="12">
        <v>1707627.93</v>
      </c>
      <c r="L42" s="12">
        <v>1895611</v>
      </c>
      <c r="M42" s="12">
        <v>1847336.67</v>
      </c>
      <c r="N42" s="12">
        <v>1700466.98</v>
      </c>
      <c r="O42" s="12">
        <v>2235352.36</v>
      </c>
      <c r="P42" s="12">
        <v>2503881.01</v>
      </c>
      <c r="Q42" s="27"/>
    </row>
    <row r="43" spans="1:17" ht="10.5" customHeight="1">
      <c r="A43" s="21" t="s">
        <v>41</v>
      </c>
      <c r="B43" s="11">
        <v>7382747</v>
      </c>
      <c r="C43" s="12">
        <v>7131836</v>
      </c>
      <c r="D43" s="12">
        <v>7067929</v>
      </c>
      <c r="E43" s="11">
        <v>6509880</v>
      </c>
      <c r="F43" s="11">
        <v>6602265</v>
      </c>
      <c r="G43" s="11">
        <v>6987315</v>
      </c>
      <c r="H43" s="11">
        <v>7437775</v>
      </c>
      <c r="I43" s="11">
        <v>8532623.88</v>
      </c>
      <c r="J43" s="32">
        <v>8829668</v>
      </c>
      <c r="K43" s="12">
        <v>9580449.41</v>
      </c>
      <c r="L43" s="12">
        <v>9465795</v>
      </c>
      <c r="M43" s="12">
        <v>8686734.59</v>
      </c>
      <c r="N43" s="12">
        <v>9146481.49</v>
      </c>
      <c r="O43" s="12">
        <v>12436440.270000001</v>
      </c>
      <c r="P43" s="12">
        <v>13564336.030000012</v>
      </c>
      <c r="Q43" s="27"/>
    </row>
    <row r="44" spans="1:17" ht="10.5" customHeight="1">
      <c r="A44" s="22" t="s">
        <v>42</v>
      </c>
      <c r="B44" s="15">
        <v>1787353</v>
      </c>
      <c r="C44" s="18">
        <v>1510360</v>
      </c>
      <c r="D44" s="18">
        <v>1389910</v>
      </c>
      <c r="E44" s="15">
        <v>1230519</v>
      </c>
      <c r="F44" s="15">
        <v>1286654</v>
      </c>
      <c r="G44" s="15">
        <v>1238991</v>
      </c>
      <c r="H44" s="15">
        <v>1327502</v>
      </c>
      <c r="I44" s="15">
        <v>1503325.06</v>
      </c>
      <c r="J44" s="34">
        <v>1670156</v>
      </c>
      <c r="K44" s="18">
        <v>1697675.13</v>
      </c>
      <c r="L44" s="18">
        <v>1872550</v>
      </c>
      <c r="M44" s="18">
        <v>1732043.71</v>
      </c>
      <c r="N44" s="18">
        <v>1693998.91</v>
      </c>
      <c r="O44" s="18">
        <v>2549838.959999998</v>
      </c>
      <c r="P44" s="18">
        <v>2926178.9600000014</v>
      </c>
      <c r="Q44" s="27"/>
    </row>
    <row r="45" spans="1:17" ht="10.5" customHeight="1">
      <c r="A45" s="10" t="s">
        <v>43</v>
      </c>
      <c r="B45" s="17">
        <v>190550183</v>
      </c>
      <c r="C45" s="16">
        <v>205417122</v>
      </c>
      <c r="D45" s="16">
        <v>211978535</v>
      </c>
      <c r="E45" s="17">
        <v>208333965</v>
      </c>
      <c r="F45" s="17">
        <v>212493341</v>
      </c>
      <c r="G45" s="17">
        <v>207661811</v>
      </c>
      <c r="H45" s="17">
        <v>213778522</v>
      </c>
      <c r="I45" s="17">
        <v>224834502.19</v>
      </c>
      <c r="J45" s="35">
        <v>243593275</v>
      </c>
      <c r="K45" s="16">
        <v>248258970.08999997</v>
      </c>
      <c r="L45" s="16">
        <v>262090539</v>
      </c>
      <c r="M45" s="16">
        <v>259181335.22</v>
      </c>
      <c r="N45" s="16">
        <v>247202241.11</v>
      </c>
      <c r="O45" s="44">
        <v>268141163.4900005</v>
      </c>
      <c r="P45" s="44">
        <v>308198371.5699998</v>
      </c>
      <c r="Q45" s="27"/>
    </row>
    <row r="46" spans="1:52" ht="10.5" customHeight="1">
      <c r="A46" s="10" t="s">
        <v>44</v>
      </c>
      <c r="B46" s="11">
        <v>13199823</v>
      </c>
      <c r="C46" s="12">
        <v>13451332</v>
      </c>
      <c r="D46" s="12">
        <v>13042954</v>
      </c>
      <c r="E46" s="11">
        <v>12074530</v>
      </c>
      <c r="F46" s="11">
        <v>11459943</v>
      </c>
      <c r="G46" s="11">
        <v>11612143</v>
      </c>
      <c r="H46" s="11">
        <v>11971610</v>
      </c>
      <c r="I46" s="11">
        <v>12990322.25</v>
      </c>
      <c r="J46" s="32">
        <v>14376930</v>
      </c>
      <c r="K46" s="12">
        <v>14589786.83</v>
      </c>
      <c r="L46" s="12">
        <v>15491974</v>
      </c>
      <c r="M46" s="12">
        <v>14269834.8</v>
      </c>
      <c r="N46" s="12">
        <v>15117951.53</v>
      </c>
      <c r="O46" s="12">
        <v>19354892.179999985</v>
      </c>
      <c r="P46" s="12">
        <v>21175911.08999999</v>
      </c>
      <c r="Q46" s="27"/>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4"/>
      <c r="AS46" s="25"/>
      <c r="AT46" s="25"/>
      <c r="AU46" s="25"/>
      <c r="AV46" s="25"/>
      <c r="AW46" s="25"/>
      <c r="AX46" s="25"/>
      <c r="AY46" s="25"/>
      <c r="AZ46" s="26"/>
    </row>
    <row r="47" spans="1:52" ht="10.5" customHeight="1">
      <c r="A47" s="10" t="s">
        <v>45</v>
      </c>
      <c r="B47" s="11">
        <v>15162616</v>
      </c>
      <c r="C47" s="12">
        <v>14754872</v>
      </c>
      <c r="D47" s="12">
        <v>14680731</v>
      </c>
      <c r="E47" s="11">
        <v>13739478</v>
      </c>
      <c r="F47" s="11">
        <v>13916954</v>
      </c>
      <c r="G47" s="11">
        <v>14609827</v>
      </c>
      <c r="H47" s="11">
        <v>15082369</v>
      </c>
      <c r="I47" s="11">
        <v>17132938.02</v>
      </c>
      <c r="J47" s="32">
        <v>19214730</v>
      </c>
      <c r="K47" s="12">
        <v>20304102.51</v>
      </c>
      <c r="L47" s="12">
        <v>21866151</v>
      </c>
      <c r="M47" s="12">
        <v>20595415.81</v>
      </c>
      <c r="N47" s="12">
        <v>20766477.7</v>
      </c>
      <c r="O47" s="12">
        <v>27066667.559999987</v>
      </c>
      <c r="P47" s="12">
        <v>30589633.51999999</v>
      </c>
      <c r="Q47" s="27"/>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4"/>
      <c r="AS47" s="25"/>
      <c r="AT47" s="25"/>
      <c r="AU47" s="25"/>
      <c r="AV47" s="25"/>
      <c r="AW47" s="25"/>
      <c r="AX47" s="25"/>
      <c r="AY47" s="25"/>
      <c r="AZ47" s="26"/>
    </row>
    <row r="48" spans="1:52" ht="10.5" customHeight="1">
      <c r="A48" s="10" t="s">
        <v>46</v>
      </c>
      <c r="B48" s="11">
        <v>15766383</v>
      </c>
      <c r="C48" s="12">
        <v>16101683</v>
      </c>
      <c r="D48" s="12">
        <v>16354794</v>
      </c>
      <c r="E48" s="11">
        <v>15099995</v>
      </c>
      <c r="F48" s="11">
        <v>15425741</v>
      </c>
      <c r="G48" s="11">
        <v>16824158</v>
      </c>
      <c r="H48" s="11">
        <v>17677346</v>
      </c>
      <c r="I48" s="11">
        <v>19293490.36</v>
      </c>
      <c r="J48" s="32">
        <v>19704660</v>
      </c>
      <c r="K48" s="12">
        <v>21790639.54</v>
      </c>
      <c r="L48" s="12">
        <v>23662241</v>
      </c>
      <c r="M48" s="12">
        <v>23474442.38</v>
      </c>
      <c r="N48" s="12">
        <v>21663241.52</v>
      </c>
      <c r="O48" s="12">
        <v>27483337.78999999</v>
      </c>
      <c r="P48" s="12">
        <v>29879599.389999993</v>
      </c>
      <c r="Q48" s="27"/>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4"/>
      <c r="AS48" s="25"/>
      <c r="AT48" s="25"/>
      <c r="AU48" s="25"/>
      <c r="AV48" s="25"/>
      <c r="AW48" s="25"/>
      <c r="AX48" s="25"/>
      <c r="AY48" s="25"/>
      <c r="AZ48" s="26"/>
    </row>
    <row r="49" spans="1:17" ht="10.5" customHeight="1">
      <c r="A49" s="14" t="s">
        <v>47</v>
      </c>
      <c r="B49" s="15">
        <v>22474566</v>
      </c>
      <c r="C49" s="18">
        <v>24095351</v>
      </c>
      <c r="D49" s="18">
        <v>23502369</v>
      </c>
      <c r="E49" s="15">
        <v>23399611</v>
      </c>
      <c r="F49" s="15">
        <v>24755491</v>
      </c>
      <c r="G49" s="15">
        <v>26349321</v>
      </c>
      <c r="H49" s="15">
        <v>29974353</v>
      </c>
      <c r="I49" s="15">
        <v>32961615.99</v>
      </c>
      <c r="J49" s="34">
        <v>34578055</v>
      </c>
      <c r="K49" s="18">
        <v>35024030.370000005</v>
      </c>
      <c r="L49" s="18">
        <v>37629713</v>
      </c>
      <c r="M49" s="18">
        <v>36089622.11</v>
      </c>
      <c r="N49" s="18">
        <v>34421875.16</v>
      </c>
      <c r="O49" s="18">
        <v>41007385.65999996</v>
      </c>
      <c r="P49" s="18">
        <v>45507802.349999994</v>
      </c>
      <c r="Q49" s="27"/>
    </row>
    <row r="50" spans="1:17" ht="10.5" customHeight="1">
      <c r="A50" s="13" t="s">
        <v>48</v>
      </c>
      <c r="B50" s="17">
        <v>6618495</v>
      </c>
      <c r="C50" s="16">
        <v>6626375</v>
      </c>
      <c r="D50" s="16">
        <v>6659384</v>
      </c>
      <c r="E50" s="17">
        <v>7993990</v>
      </c>
      <c r="F50" s="17">
        <v>6922472</v>
      </c>
      <c r="G50" s="17">
        <v>6419938</v>
      </c>
      <c r="H50" s="17">
        <v>6822671</v>
      </c>
      <c r="I50" s="17">
        <v>7457076.07</v>
      </c>
      <c r="J50" s="32">
        <v>8057391</v>
      </c>
      <c r="K50" s="12">
        <v>8105781.99</v>
      </c>
      <c r="L50" s="12">
        <v>7695132</v>
      </c>
      <c r="M50" s="12">
        <v>6551877.36</v>
      </c>
      <c r="N50" s="12">
        <v>6980336.33</v>
      </c>
      <c r="O50" s="12">
        <v>8359522.080000004</v>
      </c>
      <c r="P50" s="12">
        <v>10144125.870000008</v>
      </c>
      <c r="Q50" s="27"/>
    </row>
    <row r="51" spans="1:17" ht="10.5" customHeight="1">
      <c r="A51" s="13" t="s">
        <v>49</v>
      </c>
      <c r="B51" s="11">
        <v>2327228</v>
      </c>
      <c r="C51" s="12">
        <v>2387620</v>
      </c>
      <c r="D51" s="12">
        <v>2275913</v>
      </c>
      <c r="E51" s="11">
        <v>1976185</v>
      </c>
      <c r="F51" s="11">
        <v>1975678</v>
      </c>
      <c r="G51" s="11">
        <v>2061909</v>
      </c>
      <c r="H51" s="11">
        <v>2394172</v>
      </c>
      <c r="I51" s="11">
        <v>2632568.46</v>
      </c>
      <c r="J51" s="32">
        <v>3060791</v>
      </c>
      <c r="K51" s="12">
        <v>3498031.94</v>
      </c>
      <c r="L51" s="12">
        <v>3177790</v>
      </c>
      <c r="M51" s="12">
        <v>2989478.16</v>
      </c>
      <c r="N51" s="12">
        <v>3095953.51</v>
      </c>
      <c r="O51" s="12">
        <v>5935241.470000001</v>
      </c>
      <c r="P51" s="12">
        <v>7830019.610000006</v>
      </c>
      <c r="Q51" s="27"/>
    </row>
    <row r="52" spans="1:17" ht="10.5" customHeight="1">
      <c r="A52" s="13" t="s">
        <v>50</v>
      </c>
      <c r="B52" s="11">
        <v>1114761</v>
      </c>
      <c r="C52" s="12">
        <v>1244503</v>
      </c>
      <c r="D52" s="12">
        <v>1314489</v>
      </c>
      <c r="E52" s="11">
        <v>1298287</v>
      </c>
      <c r="F52" s="11">
        <v>1468889</v>
      </c>
      <c r="G52" s="11">
        <v>1629930</v>
      </c>
      <c r="H52" s="11">
        <v>1775561</v>
      </c>
      <c r="I52" s="11">
        <v>1727382.88</v>
      </c>
      <c r="J52" s="32">
        <v>1747433</v>
      </c>
      <c r="K52" s="12">
        <v>1819018.15</v>
      </c>
      <c r="L52" s="12">
        <v>1928231</v>
      </c>
      <c r="M52" s="12">
        <v>2127209.6</v>
      </c>
      <c r="N52" s="12">
        <v>1936570.65</v>
      </c>
      <c r="O52" s="12">
        <v>2532015.0300000003</v>
      </c>
      <c r="P52" s="12">
        <v>2958818.7699999996</v>
      </c>
      <c r="Q52" s="27"/>
    </row>
    <row r="53" spans="1:17" ht="10.5" customHeight="1">
      <c r="A53" s="13" t="s">
        <v>51</v>
      </c>
      <c r="B53" s="11">
        <v>34986047</v>
      </c>
      <c r="C53" s="12">
        <v>36178817</v>
      </c>
      <c r="D53" s="12">
        <v>37608739</v>
      </c>
      <c r="E53" s="11">
        <v>37989864</v>
      </c>
      <c r="F53" s="11">
        <v>39328398</v>
      </c>
      <c r="G53" s="11">
        <v>42581327</v>
      </c>
      <c r="H53" s="11">
        <v>48281263</v>
      </c>
      <c r="I53" s="11">
        <v>56036333.36</v>
      </c>
      <c r="J53" s="32">
        <v>62940860</v>
      </c>
      <c r="K53" s="12">
        <v>70339950.36999999</v>
      </c>
      <c r="L53" s="12">
        <v>75303613</v>
      </c>
      <c r="M53" s="12">
        <v>72209142.15</v>
      </c>
      <c r="N53" s="12">
        <v>67277594.1</v>
      </c>
      <c r="O53" s="12">
        <v>78454288.57000002</v>
      </c>
      <c r="P53" s="12">
        <v>88918100.11999992</v>
      </c>
      <c r="Q53" s="27"/>
    </row>
    <row r="54" spans="1:17" ht="10.5" customHeight="1">
      <c r="A54" s="10" t="s">
        <v>52</v>
      </c>
      <c r="B54" s="11">
        <v>7965508</v>
      </c>
      <c r="C54" s="12">
        <v>8338656</v>
      </c>
      <c r="D54" s="12">
        <v>8430125</v>
      </c>
      <c r="E54" s="11">
        <v>8400887</v>
      </c>
      <c r="F54" s="11">
        <v>8807869</v>
      </c>
      <c r="G54" s="11">
        <v>9518915</v>
      </c>
      <c r="H54" s="11">
        <v>10184758</v>
      </c>
      <c r="I54" s="11">
        <v>10613370.05</v>
      </c>
      <c r="J54" s="32">
        <v>11634418</v>
      </c>
      <c r="K54" s="12">
        <v>12300968.41</v>
      </c>
      <c r="L54" s="12">
        <v>14798582</v>
      </c>
      <c r="M54" s="12">
        <v>14210279.96</v>
      </c>
      <c r="N54" s="12">
        <v>13605380.73</v>
      </c>
      <c r="O54" s="12">
        <v>17040246.660000004</v>
      </c>
      <c r="P54" s="12">
        <v>18411366.44</v>
      </c>
      <c r="Q54" s="27"/>
    </row>
    <row r="55" spans="1:9" ht="10.5" customHeight="1">
      <c r="A55" s="3"/>
      <c r="B55" s="3"/>
      <c r="C55" s="3"/>
      <c r="D55" s="3"/>
      <c r="E55" s="2"/>
      <c r="F55" s="2" t="s">
        <v>133</v>
      </c>
      <c r="G55" s="27"/>
      <c r="H55" s="2"/>
      <c r="I55" s="27"/>
    </row>
    <row r="56" spans="1:16" ht="15" customHeight="1">
      <c r="A56" s="4"/>
      <c r="B56" s="5" t="s">
        <v>109</v>
      </c>
      <c r="C56" s="5" t="s">
        <v>110</v>
      </c>
      <c r="D56" s="6" t="s">
        <v>111</v>
      </c>
      <c r="E56" s="6" t="s">
        <v>112</v>
      </c>
      <c r="F56" s="5" t="s">
        <v>113</v>
      </c>
      <c r="G56" s="5" t="s">
        <v>114</v>
      </c>
      <c r="H56" s="5" t="s">
        <v>115</v>
      </c>
      <c r="I56" s="5" t="s">
        <v>123</v>
      </c>
      <c r="J56" s="5" t="s">
        <v>124</v>
      </c>
      <c r="K56" s="6" t="s">
        <v>126</v>
      </c>
      <c r="L56" s="6" t="s">
        <v>153</v>
      </c>
      <c r="M56" s="6" t="s">
        <v>157</v>
      </c>
      <c r="N56" s="6" t="s">
        <v>158</v>
      </c>
      <c r="O56" s="6" t="s">
        <v>172</v>
      </c>
      <c r="P56" s="6" t="s">
        <v>177</v>
      </c>
    </row>
    <row r="57" spans="1:16" ht="10.5" customHeight="1">
      <c r="A57" s="7" t="s">
        <v>1</v>
      </c>
      <c r="B57" s="8" t="s">
        <v>2</v>
      </c>
      <c r="C57" s="8" t="s">
        <v>2</v>
      </c>
      <c r="D57" s="9" t="s">
        <v>2</v>
      </c>
      <c r="E57" s="9" t="s">
        <v>2</v>
      </c>
      <c r="F57" s="8" t="s">
        <v>2</v>
      </c>
      <c r="G57" s="8" t="s">
        <v>2</v>
      </c>
      <c r="H57" s="8" t="s">
        <v>2</v>
      </c>
      <c r="I57" s="8" t="s">
        <v>2</v>
      </c>
      <c r="J57" s="8" t="s">
        <v>2</v>
      </c>
      <c r="K57" s="9" t="s">
        <v>2</v>
      </c>
      <c r="L57" s="9" t="s">
        <v>2</v>
      </c>
      <c r="M57" s="9" t="s">
        <v>2</v>
      </c>
      <c r="N57" s="9" t="s">
        <v>2</v>
      </c>
      <c r="O57" s="9" t="s">
        <v>2</v>
      </c>
      <c r="P57" s="9" t="s">
        <v>2</v>
      </c>
    </row>
    <row r="58" spans="1:17" ht="10.5" customHeight="1">
      <c r="A58" s="10" t="s">
        <v>53</v>
      </c>
      <c r="B58" s="17">
        <v>26202150</v>
      </c>
      <c r="C58" s="17">
        <v>27510696</v>
      </c>
      <c r="D58" s="16">
        <v>28783288</v>
      </c>
      <c r="E58" s="16">
        <v>28909669</v>
      </c>
      <c r="F58" s="17">
        <v>29218231</v>
      </c>
      <c r="G58" s="17">
        <v>30626239</v>
      </c>
      <c r="H58" s="17">
        <v>33353503</v>
      </c>
      <c r="I58" s="17">
        <v>39647625.21</v>
      </c>
      <c r="J58" s="17">
        <v>43602463</v>
      </c>
      <c r="K58" s="16">
        <v>46521907.279999994</v>
      </c>
      <c r="L58" s="16">
        <v>49629694</v>
      </c>
      <c r="M58" s="16">
        <v>46815316.58</v>
      </c>
      <c r="N58" s="16">
        <v>45422116.32</v>
      </c>
      <c r="O58" s="16">
        <f>'[1]County Summary'!$C$64</f>
        <v>59696544.28000003</v>
      </c>
      <c r="P58" s="16">
        <v>66545921.27999993</v>
      </c>
      <c r="Q58" s="27"/>
    </row>
    <row r="59" spans="1:17" ht="10.5" customHeight="1">
      <c r="A59" s="13" t="s">
        <v>54</v>
      </c>
      <c r="B59" s="11">
        <v>754757</v>
      </c>
      <c r="C59" s="11">
        <v>728612</v>
      </c>
      <c r="D59" s="12">
        <v>734054</v>
      </c>
      <c r="E59" s="12">
        <v>752784</v>
      </c>
      <c r="F59" s="11">
        <v>823066</v>
      </c>
      <c r="G59" s="11">
        <v>933871</v>
      </c>
      <c r="H59" s="11">
        <v>983573</v>
      </c>
      <c r="I59" s="11">
        <v>1132320.72</v>
      </c>
      <c r="J59" s="11">
        <v>1156374</v>
      </c>
      <c r="K59" s="12">
        <v>1131581.83</v>
      </c>
      <c r="L59" s="12">
        <v>1115513</v>
      </c>
      <c r="M59" s="12">
        <v>1049097.31</v>
      </c>
      <c r="N59" s="12">
        <v>1046774.46</v>
      </c>
      <c r="O59" s="12">
        <f>'[1]County Summary'!$C$65</f>
        <v>1571979.3699999999</v>
      </c>
      <c r="P59" s="12">
        <v>1668118.1700000009</v>
      </c>
      <c r="Q59" s="27"/>
    </row>
    <row r="60" spans="1:17" ht="10.5" customHeight="1">
      <c r="A60" s="13" t="s">
        <v>55</v>
      </c>
      <c r="B60" s="11">
        <v>17286772</v>
      </c>
      <c r="C60" s="11">
        <v>17188410</v>
      </c>
      <c r="D60" s="12">
        <v>17521259</v>
      </c>
      <c r="E60" s="12">
        <v>16497926</v>
      </c>
      <c r="F60" s="11">
        <v>16965841</v>
      </c>
      <c r="G60" s="11">
        <v>17309823</v>
      </c>
      <c r="H60" s="11">
        <v>18106365</v>
      </c>
      <c r="I60" s="11">
        <v>20527292.96</v>
      </c>
      <c r="J60" s="11">
        <v>21871991</v>
      </c>
      <c r="K60" s="12">
        <v>22906344.59</v>
      </c>
      <c r="L60" s="12">
        <v>23511353</v>
      </c>
      <c r="M60" s="12">
        <v>22974359.07</v>
      </c>
      <c r="N60" s="12">
        <v>22120393.64</v>
      </c>
      <c r="O60" s="12">
        <f>'[1]County Summary'!$C$66</f>
        <v>26434852.859999985</v>
      </c>
      <c r="P60" s="12">
        <v>31789056.769999977</v>
      </c>
      <c r="Q60" s="27"/>
    </row>
    <row r="61" spans="1:17" ht="10.5" customHeight="1">
      <c r="A61" s="13" t="s">
        <v>56</v>
      </c>
      <c r="B61" s="11">
        <v>20521685</v>
      </c>
      <c r="C61" s="11">
        <v>19981352</v>
      </c>
      <c r="D61" s="12">
        <v>18563359</v>
      </c>
      <c r="E61" s="12">
        <v>18624318</v>
      </c>
      <c r="F61" s="11">
        <v>18264943</v>
      </c>
      <c r="G61" s="11">
        <v>19547818</v>
      </c>
      <c r="H61" s="11">
        <v>18944086</v>
      </c>
      <c r="I61" s="11">
        <v>20374282.81</v>
      </c>
      <c r="J61" s="11">
        <v>20509890</v>
      </c>
      <c r="K61" s="12">
        <v>21760153.46</v>
      </c>
      <c r="L61" s="12">
        <v>21526213</v>
      </c>
      <c r="M61" s="12">
        <v>20660215.38</v>
      </c>
      <c r="N61" s="12">
        <v>20265481.1</v>
      </c>
      <c r="O61" s="12">
        <f>'[1]County Summary'!$C$67</f>
        <v>24644343.49999999</v>
      </c>
      <c r="P61" s="12">
        <v>26655895.02</v>
      </c>
      <c r="Q61" s="27"/>
    </row>
    <row r="62" spans="1:17" ht="10.5" customHeight="1">
      <c r="A62" s="14" t="s">
        <v>57</v>
      </c>
      <c r="B62" s="11">
        <v>12031067</v>
      </c>
      <c r="C62" s="11">
        <v>12632312</v>
      </c>
      <c r="D62" s="12">
        <v>12887537</v>
      </c>
      <c r="E62" s="12">
        <v>12866673</v>
      </c>
      <c r="F62" s="11">
        <v>13009623</v>
      </c>
      <c r="G62" s="11">
        <v>13579074</v>
      </c>
      <c r="H62" s="11">
        <v>13907264</v>
      </c>
      <c r="I62" s="11">
        <v>15605777.14</v>
      </c>
      <c r="J62" s="11">
        <v>16600458</v>
      </c>
      <c r="K62" s="12">
        <v>18061446.09</v>
      </c>
      <c r="L62" s="12">
        <v>19943548</v>
      </c>
      <c r="M62" s="12">
        <v>19448809.88</v>
      </c>
      <c r="N62" s="12">
        <v>19164308.65</v>
      </c>
      <c r="O62" s="12">
        <f>'[1]County Summary'!$C$68</f>
        <v>23632278.310000036</v>
      </c>
      <c r="P62" s="12">
        <v>25812033.180000003</v>
      </c>
      <c r="Q62" s="27"/>
    </row>
    <row r="63" spans="1:17" ht="10.5" customHeight="1">
      <c r="A63" s="13" t="s">
        <v>58</v>
      </c>
      <c r="B63" s="17">
        <v>10299753</v>
      </c>
      <c r="C63" s="17">
        <v>10921206</v>
      </c>
      <c r="D63" s="16">
        <v>11414654</v>
      </c>
      <c r="E63" s="16">
        <v>11828401</v>
      </c>
      <c r="F63" s="17">
        <v>11983452</v>
      </c>
      <c r="G63" s="17">
        <v>12719107</v>
      </c>
      <c r="H63" s="17">
        <v>13769368</v>
      </c>
      <c r="I63" s="17">
        <v>14949124.97</v>
      </c>
      <c r="J63" s="17">
        <v>16434883</v>
      </c>
      <c r="K63" s="16">
        <v>17450609.41</v>
      </c>
      <c r="L63" s="16">
        <v>18735826</v>
      </c>
      <c r="M63" s="16">
        <v>17814109.78</v>
      </c>
      <c r="N63" s="16">
        <v>16358066.87</v>
      </c>
      <c r="O63" s="16">
        <f>'[1]County Summary'!$I$9</f>
        <v>18542043.829999987</v>
      </c>
      <c r="P63" s="16">
        <v>20248726.339999992</v>
      </c>
      <c r="Q63" s="27"/>
    </row>
    <row r="64" spans="1:17" ht="10.5" customHeight="1">
      <c r="A64" s="13" t="s">
        <v>59</v>
      </c>
      <c r="B64" s="11">
        <v>1608610</v>
      </c>
      <c r="C64" s="11">
        <v>1538899</v>
      </c>
      <c r="D64" s="12">
        <v>1480432</v>
      </c>
      <c r="E64" s="12">
        <v>1387493</v>
      </c>
      <c r="F64" s="11">
        <v>1455172</v>
      </c>
      <c r="G64" s="11">
        <v>1629545</v>
      </c>
      <c r="H64" s="11">
        <v>1815466</v>
      </c>
      <c r="I64" s="11">
        <v>1756165.29</v>
      </c>
      <c r="J64" s="11">
        <v>1861746</v>
      </c>
      <c r="K64" s="12">
        <v>2215280.68</v>
      </c>
      <c r="L64" s="12">
        <v>2420997</v>
      </c>
      <c r="M64" s="12">
        <v>2385887.09</v>
      </c>
      <c r="N64" s="12">
        <v>2432855.44</v>
      </c>
      <c r="O64" s="12">
        <f>'[1]County Summary'!$I$10</f>
        <v>3718905.75</v>
      </c>
      <c r="P64" s="12">
        <v>4104297.0699999994</v>
      </c>
      <c r="Q64" s="27"/>
    </row>
    <row r="65" spans="1:17" ht="10.5" customHeight="1">
      <c r="A65" s="13" t="s">
        <v>60</v>
      </c>
      <c r="B65" s="11">
        <v>6866055</v>
      </c>
      <c r="C65" s="11">
        <v>6400078</v>
      </c>
      <c r="D65" s="12">
        <v>6106715</v>
      </c>
      <c r="E65" s="12">
        <v>6209139</v>
      </c>
      <c r="F65" s="11">
        <v>6112454</v>
      </c>
      <c r="G65" s="11">
        <v>6080156</v>
      </c>
      <c r="H65" s="11">
        <v>5094930</v>
      </c>
      <c r="I65" s="11">
        <v>5564147.12</v>
      </c>
      <c r="J65" s="11">
        <v>5230874</v>
      </c>
      <c r="K65" s="12">
        <v>5543126.759999999</v>
      </c>
      <c r="L65" s="12">
        <v>5969255</v>
      </c>
      <c r="M65" s="12">
        <v>6498243.17</v>
      </c>
      <c r="N65" s="12">
        <v>7276027</v>
      </c>
      <c r="O65" s="12">
        <f>'[1]County Summary'!$I$11</f>
        <v>9329528.26</v>
      </c>
      <c r="P65" s="12">
        <v>10159410.070000006</v>
      </c>
      <c r="Q65" s="27"/>
    </row>
    <row r="66" spans="1:17" ht="10.5" customHeight="1">
      <c r="A66" s="13" t="s">
        <v>61</v>
      </c>
      <c r="B66" s="11">
        <v>7422702</v>
      </c>
      <c r="C66" s="11">
        <v>7495175</v>
      </c>
      <c r="D66" s="12">
        <v>7494046</v>
      </c>
      <c r="E66" s="12">
        <v>6733363</v>
      </c>
      <c r="F66" s="11">
        <v>6526180</v>
      </c>
      <c r="G66" s="11">
        <v>6883621</v>
      </c>
      <c r="H66" s="11">
        <v>7022758</v>
      </c>
      <c r="I66" s="11">
        <v>7673276.14</v>
      </c>
      <c r="J66" s="11">
        <v>8908371</v>
      </c>
      <c r="K66" s="12">
        <v>9525260.340000002</v>
      </c>
      <c r="L66" s="12">
        <v>10378314</v>
      </c>
      <c r="M66" s="12">
        <v>10362128.67</v>
      </c>
      <c r="N66" s="12">
        <v>10429398.09</v>
      </c>
      <c r="O66" s="12">
        <f>'[1]County Summary'!$I$12</f>
        <v>12967090.84000001</v>
      </c>
      <c r="P66" s="12">
        <v>14335985.88</v>
      </c>
      <c r="Q66" s="27"/>
    </row>
    <row r="67" spans="1:17" ht="10.5" customHeight="1">
      <c r="A67" s="13" t="s">
        <v>62</v>
      </c>
      <c r="B67" s="15">
        <v>364742363</v>
      </c>
      <c r="C67" s="15">
        <v>394334301</v>
      </c>
      <c r="D67" s="18">
        <v>414171016</v>
      </c>
      <c r="E67" s="18">
        <v>414633489</v>
      </c>
      <c r="F67" s="15">
        <v>426612617</v>
      </c>
      <c r="G67" s="15">
        <v>429122707</v>
      </c>
      <c r="H67" s="15">
        <v>446072492</v>
      </c>
      <c r="I67" s="15">
        <v>485044121.41</v>
      </c>
      <c r="J67" s="15">
        <v>525641824</v>
      </c>
      <c r="K67" s="18">
        <v>589695934.48</v>
      </c>
      <c r="L67" s="18">
        <v>617168389</v>
      </c>
      <c r="M67" s="18">
        <v>605275799.72</v>
      </c>
      <c r="N67" s="18">
        <v>550288760.3</v>
      </c>
      <c r="O67" s="43">
        <f>'[1]County Summary'!$I$13</f>
        <v>707544807.960002</v>
      </c>
      <c r="P67" s="43">
        <v>789192453.4399997</v>
      </c>
      <c r="Q67" s="27"/>
    </row>
    <row r="68" spans="1:17" ht="10.5" customHeight="1">
      <c r="A68" s="19" t="s">
        <v>63</v>
      </c>
      <c r="B68" s="11">
        <v>3409947</v>
      </c>
      <c r="C68" s="11">
        <v>3422818</v>
      </c>
      <c r="D68" s="12">
        <v>3188003</v>
      </c>
      <c r="E68" s="12">
        <v>3389248</v>
      </c>
      <c r="F68" s="11">
        <v>4019965</v>
      </c>
      <c r="G68" s="11">
        <v>4291850</v>
      </c>
      <c r="H68" s="11">
        <v>4532362</v>
      </c>
      <c r="I68" s="11">
        <v>4721988.5</v>
      </c>
      <c r="J68" s="11">
        <v>5048963</v>
      </c>
      <c r="K68" s="12">
        <v>4972787.84</v>
      </c>
      <c r="L68" s="12">
        <v>5476266</v>
      </c>
      <c r="M68" s="12">
        <v>5049527.7</v>
      </c>
      <c r="N68" s="12">
        <v>5223210.63</v>
      </c>
      <c r="O68" s="12">
        <f>'[1]County Summary'!$I$14</f>
        <v>6224687.739999999</v>
      </c>
      <c r="P68" s="12">
        <v>7048235.970000002</v>
      </c>
      <c r="Q68" s="27"/>
    </row>
    <row r="69" spans="1:17" ht="10.5" customHeight="1">
      <c r="A69" s="13" t="s">
        <v>64</v>
      </c>
      <c r="B69" s="11">
        <v>4108273</v>
      </c>
      <c r="C69" s="11">
        <v>3933848</v>
      </c>
      <c r="D69" s="12">
        <v>4096092</v>
      </c>
      <c r="E69" s="12">
        <v>3805140</v>
      </c>
      <c r="F69" s="11">
        <v>4451429</v>
      </c>
      <c r="G69" s="11">
        <v>4745257</v>
      </c>
      <c r="H69" s="11">
        <v>4661636</v>
      </c>
      <c r="I69" s="11">
        <v>5034246.54</v>
      </c>
      <c r="J69" s="11">
        <v>5636486</v>
      </c>
      <c r="K69" s="12">
        <v>5271526.66</v>
      </c>
      <c r="L69" s="12">
        <v>5347374</v>
      </c>
      <c r="M69" s="12">
        <v>4700634.83</v>
      </c>
      <c r="N69" s="12">
        <v>4604151.02</v>
      </c>
      <c r="O69" s="12">
        <f>'[1]County Summary'!$I$15</f>
        <v>6433248.85</v>
      </c>
      <c r="P69" s="12">
        <v>6837564.859999998</v>
      </c>
      <c r="Q69" s="27"/>
    </row>
    <row r="70" spans="1:17" ht="10.5" customHeight="1">
      <c r="A70" s="13" t="s">
        <v>65</v>
      </c>
      <c r="B70" s="11">
        <v>22458282</v>
      </c>
      <c r="C70" s="11">
        <v>23872608</v>
      </c>
      <c r="D70" s="12">
        <v>24891857</v>
      </c>
      <c r="E70" s="12">
        <v>24491429</v>
      </c>
      <c r="F70" s="11">
        <v>23737112</v>
      </c>
      <c r="G70" s="11">
        <v>24622985</v>
      </c>
      <c r="H70" s="11">
        <v>26399180</v>
      </c>
      <c r="I70" s="11">
        <v>28476677.59</v>
      </c>
      <c r="J70" s="11">
        <v>30862831</v>
      </c>
      <c r="K70" s="12">
        <v>33523154.35</v>
      </c>
      <c r="L70" s="12">
        <v>36079101</v>
      </c>
      <c r="M70" s="12">
        <v>34191585.94</v>
      </c>
      <c r="N70" s="12">
        <v>32756400.74</v>
      </c>
      <c r="O70" s="12">
        <f>'[1]County Summary'!$I$16</f>
        <v>45166852.12000002</v>
      </c>
      <c r="P70" s="12">
        <v>51431463.22999998</v>
      </c>
      <c r="Q70" s="27"/>
    </row>
    <row r="71" spans="1:17" ht="10.5" customHeight="1">
      <c r="A71" s="13" t="s">
        <v>66</v>
      </c>
      <c r="B71" s="11">
        <v>33251960</v>
      </c>
      <c r="C71" s="11">
        <v>34442976</v>
      </c>
      <c r="D71" s="12">
        <v>34396820</v>
      </c>
      <c r="E71" s="12">
        <v>33836481</v>
      </c>
      <c r="F71" s="11">
        <v>32187495</v>
      </c>
      <c r="G71" s="11">
        <v>31745848</v>
      </c>
      <c r="H71" s="11">
        <v>31969049</v>
      </c>
      <c r="I71" s="11">
        <v>34479367.78</v>
      </c>
      <c r="J71" s="11">
        <v>35080109</v>
      </c>
      <c r="K71" s="12">
        <v>37558668.68</v>
      </c>
      <c r="L71" s="12">
        <v>39182189</v>
      </c>
      <c r="M71" s="12">
        <v>37522085.51</v>
      </c>
      <c r="N71" s="12">
        <v>36085093.31</v>
      </c>
      <c r="O71" s="12">
        <f>'[1]County Summary'!$I$17</f>
        <v>46208584.260000005</v>
      </c>
      <c r="P71" s="12">
        <v>49904643.290000014</v>
      </c>
      <c r="Q71" s="27"/>
    </row>
    <row r="72" spans="1:17" ht="10.5" customHeight="1">
      <c r="A72" s="13" t="s">
        <v>67</v>
      </c>
      <c r="B72" s="11">
        <v>76517987</v>
      </c>
      <c r="C72" s="11">
        <v>79590728</v>
      </c>
      <c r="D72" s="12">
        <v>81014802</v>
      </c>
      <c r="E72" s="12">
        <v>81710990</v>
      </c>
      <c r="F72" s="11">
        <v>83902134</v>
      </c>
      <c r="G72" s="11">
        <v>89116589</v>
      </c>
      <c r="H72" s="11">
        <v>94445519</v>
      </c>
      <c r="I72" s="11">
        <v>103311575.42</v>
      </c>
      <c r="J72" s="11">
        <v>113003201</v>
      </c>
      <c r="K72" s="12">
        <v>125604624.25</v>
      </c>
      <c r="L72" s="12">
        <v>131080941</v>
      </c>
      <c r="M72" s="12">
        <v>121873067.46</v>
      </c>
      <c r="N72" s="12">
        <v>113430215.78</v>
      </c>
      <c r="O72" s="12">
        <f>'[1]County Summary'!$I$18</f>
        <v>138519908.0300001</v>
      </c>
      <c r="P72" s="12">
        <v>164092581.1199999</v>
      </c>
      <c r="Q72" s="27"/>
    </row>
    <row r="73" spans="1:17" ht="10.5" customHeight="1">
      <c r="A73" s="19" t="s">
        <v>68</v>
      </c>
      <c r="B73" s="17">
        <v>1409320</v>
      </c>
      <c r="C73" s="17">
        <v>1322852</v>
      </c>
      <c r="D73" s="16">
        <v>1337870</v>
      </c>
      <c r="E73" s="16">
        <v>1274590</v>
      </c>
      <c r="F73" s="17">
        <v>1316386</v>
      </c>
      <c r="G73" s="17">
        <v>1335522</v>
      </c>
      <c r="H73" s="17">
        <v>1248391</v>
      </c>
      <c r="I73" s="17">
        <v>1469846.37</v>
      </c>
      <c r="J73" s="17">
        <v>1380579</v>
      </c>
      <c r="K73" s="16">
        <v>1718317.29</v>
      </c>
      <c r="L73" s="16">
        <v>1650077</v>
      </c>
      <c r="M73" s="16">
        <v>1652055.36</v>
      </c>
      <c r="N73" s="16">
        <v>1579325.39</v>
      </c>
      <c r="O73" s="16">
        <f>'[1]County Summary'!$I$20</f>
        <v>3106993.8199999994</v>
      </c>
      <c r="P73" s="16">
        <v>3570322.13</v>
      </c>
      <c r="Q73" s="27"/>
    </row>
    <row r="74" spans="1:17" ht="10.5" customHeight="1">
      <c r="A74" s="13" t="s">
        <v>69</v>
      </c>
      <c r="B74" s="11">
        <v>31306089</v>
      </c>
      <c r="C74" s="11">
        <v>30664735</v>
      </c>
      <c r="D74" s="12">
        <v>29825625</v>
      </c>
      <c r="E74" s="12">
        <v>28813427</v>
      </c>
      <c r="F74" s="11">
        <v>29397626</v>
      </c>
      <c r="G74" s="11">
        <v>32202691</v>
      </c>
      <c r="H74" s="11">
        <v>35915995</v>
      </c>
      <c r="I74" s="11">
        <v>43126683.07</v>
      </c>
      <c r="J74" s="11">
        <v>47984456</v>
      </c>
      <c r="K74" s="12">
        <v>50474472.980000004</v>
      </c>
      <c r="L74" s="12">
        <v>54114463</v>
      </c>
      <c r="M74" s="12">
        <v>52534387.55</v>
      </c>
      <c r="N74" s="12">
        <v>57345342.39</v>
      </c>
      <c r="O74" s="12">
        <f>'[1]County Summary'!$I$21</f>
        <v>80342087.22</v>
      </c>
      <c r="P74" s="12">
        <v>94375477.84</v>
      </c>
      <c r="Q74" s="27"/>
    </row>
    <row r="75" spans="1:17" ht="10.5" customHeight="1">
      <c r="A75" s="13" t="s">
        <v>70</v>
      </c>
      <c r="B75" s="11">
        <v>27573382</v>
      </c>
      <c r="C75" s="11">
        <v>29513268</v>
      </c>
      <c r="D75" s="12">
        <v>30954073</v>
      </c>
      <c r="E75" s="12">
        <v>30449728</v>
      </c>
      <c r="F75" s="11">
        <v>32470866</v>
      </c>
      <c r="G75" s="11">
        <v>33626600</v>
      </c>
      <c r="H75" s="11">
        <v>35559023</v>
      </c>
      <c r="I75" s="11">
        <v>38380387.61</v>
      </c>
      <c r="J75" s="11">
        <v>37951487</v>
      </c>
      <c r="K75" s="12">
        <v>40822602.93000001</v>
      </c>
      <c r="L75" s="12">
        <v>41765632</v>
      </c>
      <c r="M75" s="12">
        <v>41536603.96</v>
      </c>
      <c r="N75" s="12">
        <v>41048034.01</v>
      </c>
      <c r="O75" s="12">
        <f>'[1]County Summary'!$I$22</f>
        <v>52498270.19999996</v>
      </c>
      <c r="P75" s="12">
        <v>58800994.12999996</v>
      </c>
      <c r="Q75" s="27"/>
    </row>
    <row r="76" spans="1:17" ht="10.5" customHeight="1">
      <c r="A76" s="13" t="s">
        <v>71</v>
      </c>
      <c r="B76" s="11">
        <v>1706651</v>
      </c>
      <c r="C76" s="11">
        <v>1759890</v>
      </c>
      <c r="D76" s="12">
        <v>1640429</v>
      </c>
      <c r="E76" s="12">
        <v>1400409</v>
      </c>
      <c r="F76" s="11">
        <v>1411100</v>
      </c>
      <c r="G76" s="11">
        <v>1499343</v>
      </c>
      <c r="H76" s="11">
        <v>1600076</v>
      </c>
      <c r="I76" s="11">
        <v>1751080.08</v>
      </c>
      <c r="J76" s="11">
        <v>1967729</v>
      </c>
      <c r="K76" s="12">
        <v>2342693.59</v>
      </c>
      <c r="L76" s="12">
        <v>2228482</v>
      </c>
      <c r="M76" s="12">
        <v>2610160.92</v>
      </c>
      <c r="N76" s="12">
        <v>2785640.16</v>
      </c>
      <c r="O76" s="12">
        <f>'[1]County Summary'!$I$23</f>
        <v>3185679.8299999987</v>
      </c>
      <c r="P76" s="12">
        <v>3909809.1199999996</v>
      </c>
      <c r="Q76" s="27"/>
    </row>
    <row r="77" spans="1:17" ht="10.5" customHeight="1">
      <c r="A77" s="13" t="s">
        <v>72</v>
      </c>
      <c r="B77" s="15">
        <v>11425137</v>
      </c>
      <c r="C77" s="15">
        <v>12048059</v>
      </c>
      <c r="D77" s="18">
        <v>11839229</v>
      </c>
      <c r="E77" s="18">
        <v>11284449</v>
      </c>
      <c r="F77" s="15">
        <v>11520821</v>
      </c>
      <c r="G77" s="15">
        <v>12007780</v>
      </c>
      <c r="H77" s="15">
        <v>12729338</v>
      </c>
      <c r="I77" s="15">
        <v>14878227.73</v>
      </c>
      <c r="J77" s="15">
        <v>15418280</v>
      </c>
      <c r="K77" s="18">
        <v>16838820.1</v>
      </c>
      <c r="L77" s="18">
        <v>17568842</v>
      </c>
      <c r="M77" s="18">
        <v>16381292.43</v>
      </c>
      <c r="N77" s="18">
        <v>16178950.29</v>
      </c>
      <c r="O77" s="18">
        <f>'[1]County Summary'!$I$24</f>
        <v>19290970.750000007</v>
      </c>
      <c r="P77" s="18">
        <v>21161267.050000012</v>
      </c>
      <c r="Q77" s="27"/>
    </row>
    <row r="78" spans="1:17" ht="10.5" customHeight="1">
      <c r="A78" s="19" t="s">
        <v>73</v>
      </c>
      <c r="B78" s="11">
        <v>5275134</v>
      </c>
      <c r="C78" s="11">
        <v>5434316</v>
      </c>
      <c r="D78" s="12">
        <v>5187946</v>
      </c>
      <c r="E78" s="12">
        <v>4810352</v>
      </c>
      <c r="F78" s="11">
        <v>4915190</v>
      </c>
      <c r="G78" s="11">
        <v>5210972</v>
      </c>
      <c r="H78" s="11">
        <v>6055103</v>
      </c>
      <c r="I78" s="11">
        <v>7085885.08</v>
      </c>
      <c r="J78" s="11">
        <v>8036688</v>
      </c>
      <c r="K78" s="12">
        <v>10110839.27</v>
      </c>
      <c r="L78" s="12">
        <v>10801981</v>
      </c>
      <c r="M78" s="12">
        <v>10294679.8</v>
      </c>
      <c r="N78" s="12">
        <v>9548428.27</v>
      </c>
      <c r="O78" s="12">
        <f>'[1]County Summary'!$I$25</f>
        <v>12659919.64000001</v>
      </c>
      <c r="P78" s="12">
        <v>15179600.210000014</v>
      </c>
      <c r="Q78" s="27"/>
    </row>
    <row r="79" spans="1:17" ht="10.5" customHeight="1">
      <c r="A79" s="13" t="s">
        <v>74</v>
      </c>
      <c r="B79" s="11">
        <v>1192682</v>
      </c>
      <c r="C79" s="11">
        <v>1101539</v>
      </c>
      <c r="D79" s="12">
        <v>978959</v>
      </c>
      <c r="E79" s="12">
        <v>811303</v>
      </c>
      <c r="F79" s="11">
        <v>858120</v>
      </c>
      <c r="G79" s="11">
        <v>911339</v>
      </c>
      <c r="H79" s="11">
        <v>1169221</v>
      </c>
      <c r="I79" s="11">
        <v>1347568.03</v>
      </c>
      <c r="J79" s="11">
        <v>1387566</v>
      </c>
      <c r="K79" s="12">
        <v>1573458.67</v>
      </c>
      <c r="L79" s="12">
        <v>1915625</v>
      </c>
      <c r="M79" s="12">
        <v>1959245.53</v>
      </c>
      <c r="N79" s="12">
        <v>1600048.11</v>
      </c>
      <c r="O79" s="12">
        <f>'[1]County Summary'!$I$26</f>
        <v>2187504.439999999</v>
      </c>
      <c r="P79" s="12">
        <v>2383813.6399999997</v>
      </c>
      <c r="Q79" s="27"/>
    </row>
    <row r="80" spans="1:17" ht="10.5" customHeight="1">
      <c r="A80" s="13" t="s">
        <v>75</v>
      </c>
      <c r="B80" s="11">
        <v>7220092</v>
      </c>
      <c r="C80" s="11">
        <v>7350038</v>
      </c>
      <c r="D80" s="12">
        <v>7258219</v>
      </c>
      <c r="E80" s="12">
        <v>6843084</v>
      </c>
      <c r="F80" s="11">
        <v>7198412</v>
      </c>
      <c r="G80" s="11">
        <v>7814952</v>
      </c>
      <c r="H80" s="11">
        <v>8575502</v>
      </c>
      <c r="I80" s="11">
        <v>9123760.64</v>
      </c>
      <c r="J80" s="11">
        <v>10033226</v>
      </c>
      <c r="K80" s="12">
        <v>10256923.51</v>
      </c>
      <c r="L80" s="12">
        <v>11163690</v>
      </c>
      <c r="M80" s="12">
        <v>11259042.6</v>
      </c>
      <c r="N80" s="12">
        <v>11038660.81</v>
      </c>
      <c r="O80" s="12">
        <f>'[1]County Summary'!$I$27</f>
        <v>12634224.390000006</v>
      </c>
      <c r="P80" s="12">
        <v>13926639.469999999</v>
      </c>
      <c r="Q80" s="27"/>
    </row>
    <row r="81" spans="1:17" ht="10.5" customHeight="1">
      <c r="A81" s="13" t="s">
        <v>76</v>
      </c>
      <c r="B81" s="11">
        <v>43377781</v>
      </c>
      <c r="C81" s="11">
        <v>47086813</v>
      </c>
      <c r="D81" s="12">
        <v>48168240</v>
      </c>
      <c r="E81" s="12">
        <v>46792905</v>
      </c>
      <c r="F81" s="11">
        <v>45051401</v>
      </c>
      <c r="G81" s="11">
        <v>46179268</v>
      </c>
      <c r="H81" s="11">
        <v>52299055</v>
      </c>
      <c r="I81" s="11">
        <v>58290201.77</v>
      </c>
      <c r="J81" s="11">
        <v>60252886</v>
      </c>
      <c r="K81" s="12">
        <v>60601611.989999995</v>
      </c>
      <c r="L81" s="12">
        <v>64532706</v>
      </c>
      <c r="M81" s="12">
        <v>63749627.32</v>
      </c>
      <c r="N81" s="12">
        <v>61800087.07</v>
      </c>
      <c r="O81" s="12">
        <f>'[1]County Summary'!$I$28</f>
        <v>87659154.56000003</v>
      </c>
      <c r="P81" s="12">
        <v>101001267.01999998</v>
      </c>
      <c r="Q81" s="27"/>
    </row>
    <row r="82" spans="1:17" ht="10.5" customHeight="1">
      <c r="A82" s="13" t="s">
        <v>77</v>
      </c>
      <c r="B82" s="11">
        <v>2342284</v>
      </c>
      <c r="C82" s="11">
        <v>2265084</v>
      </c>
      <c r="D82" s="12">
        <v>2325302</v>
      </c>
      <c r="E82" s="12">
        <v>2083010</v>
      </c>
      <c r="F82" s="11">
        <v>2180179</v>
      </c>
      <c r="G82" s="11">
        <v>2361569</v>
      </c>
      <c r="H82" s="11">
        <v>2403942</v>
      </c>
      <c r="I82" s="11">
        <v>2566781.36</v>
      </c>
      <c r="J82" s="11">
        <v>2731775</v>
      </c>
      <c r="K82" s="12">
        <v>2934247.44</v>
      </c>
      <c r="L82" s="12">
        <v>3053782</v>
      </c>
      <c r="M82" s="12">
        <v>3207757.62</v>
      </c>
      <c r="N82" s="12">
        <v>2845367.17</v>
      </c>
      <c r="O82" s="12">
        <f>'[1]County Summary'!$I$29</f>
        <v>4172636.679999999</v>
      </c>
      <c r="P82" s="12">
        <v>4537606.669999997</v>
      </c>
      <c r="Q82" s="27"/>
    </row>
    <row r="83" spans="1:17" ht="10.5" customHeight="1">
      <c r="A83" s="19" t="s">
        <v>78</v>
      </c>
      <c r="B83" s="17">
        <v>24072494</v>
      </c>
      <c r="C83" s="17">
        <v>24724205</v>
      </c>
      <c r="D83" s="16">
        <v>24540481</v>
      </c>
      <c r="E83" s="16">
        <v>24236085</v>
      </c>
      <c r="F83" s="17">
        <v>25606593</v>
      </c>
      <c r="G83" s="17">
        <v>26016801</v>
      </c>
      <c r="H83" s="17">
        <v>26888149</v>
      </c>
      <c r="I83" s="17">
        <v>29249754.58</v>
      </c>
      <c r="J83" s="17">
        <v>29648174</v>
      </c>
      <c r="K83" s="16">
        <v>30429443.79</v>
      </c>
      <c r="L83" s="16">
        <v>32826087</v>
      </c>
      <c r="M83" s="16">
        <v>31685955.56</v>
      </c>
      <c r="N83" s="16">
        <v>32683136.66</v>
      </c>
      <c r="O83" s="16">
        <f>'[1]County Summary'!$I$31</f>
        <v>40473265.70999997</v>
      </c>
      <c r="P83" s="16">
        <v>48254280.780000016</v>
      </c>
      <c r="Q83" s="27"/>
    </row>
    <row r="84" spans="1:17" ht="10.5" customHeight="1">
      <c r="A84" s="13" t="s">
        <v>79</v>
      </c>
      <c r="B84" s="11">
        <v>10153954</v>
      </c>
      <c r="C84" s="11">
        <v>10367373</v>
      </c>
      <c r="D84" s="12">
        <v>10066496</v>
      </c>
      <c r="E84" s="12">
        <v>9424182</v>
      </c>
      <c r="F84" s="11">
        <v>9474692</v>
      </c>
      <c r="G84" s="11">
        <v>9660099</v>
      </c>
      <c r="H84" s="11">
        <v>9697289</v>
      </c>
      <c r="I84" s="11">
        <v>10122008.54</v>
      </c>
      <c r="J84" s="11">
        <v>11392005</v>
      </c>
      <c r="K84" s="12">
        <v>11072020.56</v>
      </c>
      <c r="L84" s="12">
        <v>10981119</v>
      </c>
      <c r="M84" s="12">
        <v>10836212.48</v>
      </c>
      <c r="N84" s="12">
        <v>11464303.14</v>
      </c>
      <c r="O84" s="12">
        <f>'[1]County Summary'!$I$32</f>
        <v>15234466.809999995</v>
      </c>
      <c r="P84" s="12">
        <v>16786221.71000001</v>
      </c>
      <c r="Q84" s="27"/>
    </row>
    <row r="85" spans="1:17" ht="10.5" customHeight="1">
      <c r="A85" s="13" t="s">
        <v>80</v>
      </c>
      <c r="B85" s="11">
        <v>23244591</v>
      </c>
      <c r="C85" s="11">
        <v>23515859</v>
      </c>
      <c r="D85" s="12">
        <v>22674274</v>
      </c>
      <c r="E85" s="12">
        <v>21336203</v>
      </c>
      <c r="F85" s="11">
        <v>21738884</v>
      </c>
      <c r="G85" s="11">
        <v>23023895</v>
      </c>
      <c r="H85" s="11">
        <v>24248596</v>
      </c>
      <c r="I85" s="11">
        <v>25868396.97</v>
      </c>
      <c r="J85" s="11">
        <v>27361778</v>
      </c>
      <c r="K85" s="12">
        <v>28646668.39</v>
      </c>
      <c r="L85" s="12">
        <v>31460218</v>
      </c>
      <c r="M85" s="12">
        <v>29148270.31</v>
      </c>
      <c r="N85" s="12">
        <v>31198421.4</v>
      </c>
      <c r="O85" s="12">
        <f>'[1]County Summary'!$I$33</f>
        <v>39922250.990000024</v>
      </c>
      <c r="P85" s="12">
        <v>45055895.48000002</v>
      </c>
      <c r="Q85" s="27"/>
    </row>
    <row r="86" spans="1:17" ht="10.5" customHeight="1">
      <c r="A86" s="13" t="s">
        <v>81</v>
      </c>
      <c r="B86" s="11">
        <v>17471827</v>
      </c>
      <c r="C86" s="11">
        <v>17792521</v>
      </c>
      <c r="D86" s="12">
        <v>18074126</v>
      </c>
      <c r="E86" s="12">
        <v>16276858</v>
      </c>
      <c r="F86" s="11">
        <v>15646790</v>
      </c>
      <c r="G86" s="11">
        <v>16138568</v>
      </c>
      <c r="H86" s="11">
        <v>16107643</v>
      </c>
      <c r="I86" s="11">
        <v>16949735.33</v>
      </c>
      <c r="J86" s="11">
        <v>17961302</v>
      </c>
      <c r="K86" s="12">
        <v>19589732.310000002</v>
      </c>
      <c r="L86" s="12">
        <v>21346239</v>
      </c>
      <c r="M86" s="12">
        <v>20276279.38</v>
      </c>
      <c r="N86" s="12">
        <v>21551521.93</v>
      </c>
      <c r="O86" s="12">
        <f>'[1]County Summary'!$I$34</f>
        <v>28003866.250000022</v>
      </c>
      <c r="P86" s="12">
        <v>31688627.999999993</v>
      </c>
      <c r="Q86" s="27"/>
    </row>
    <row r="87" spans="1:17" ht="10.5" customHeight="1">
      <c r="A87" s="13" t="s">
        <v>82</v>
      </c>
      <c r="B87" s="15">
        <v>27552637</v>
      </c>
      <c r="C87" s="15">
        <v>28935280</v>
      </c>
      <c r="D87" s="18">
        <v>29567243</v>
      </c>
      <c r="E87" s="18">
        <v>28365865</v>
      </c>
      <c r="F87" s="15">
        <v>27955490</v>
      </c>
      <c r="G87" s="15">
        <v>29139751</v>
      </c>
      <c r="H87" s="15">
        <v>29765968</v>
      </c>
      <c r="I87" s="15">
        <v>29696048.26</v>
      </c>
      <c r="J87" s="15">
        <v>31985180</v>
      </c>
      <c r="K87" s="18">
        <v>32383411.49</v>
      </c>
      <c r="L87" s="18">
        <v>33692984</v>
      </c>
      <c r="M87" s="18">
        <v>32919154.25</v>
      </c>
      <c r="N87" s="18">
        <v>32553485.24</v>
      </c>
      <c r="O87" s="18">
        <f>'[1]County Summary'!$I$35</f>
        <v>43521700.68</v>
      </c>
      <c r="P87" s="18">
        <v>53101071.93999994</v>
      </c>
      <c r="Q87" s="27"/>
    </row>
    <row r="88" spans="1:17" ht="10.5" customHeight="1">
      <c r="A88" s="19" t="s">
        <v>83</v>
      </c>
      <c r="B88" s="11">
        <v>13693182</v>
      </c>
      <c r="C88" s="11">
        <v>13912113</v>
      </c>
      <c r="D88" s="12">
        <v>13486376</v>
      </c>
      <c r="E88" s="12">
        <v>12874937</v>
      </c>
      <c r="F88" s="11">
        <v>13378701</v>
      </c>
      <c r="G88" s="11">
        <v>13443008</v>
      </c>
      <c r="H88" s="11">
        <v>14278502</v>
      </c>
      <c r="I88" s="11">
        <v>15396159</v>
      </c>
      <c r="J88" s="11">
        <v>15470574</v>
      </c>
      <c r="K88" s="12">
        <v>16330647.15</v>
      </c>
      <c r="L88" s="12">
        <v>17255586</v>
      </c>
      <c r="M88" s="12">
        <v>16191563.99</v>
      </c>
      <c r="N88" s="12">
        <v>16666723.55</v>
      </c>
      <c r="O88" s="12">
        <f>'[1]County Summary'!$I$36</f>
        <v>24149620.930000015</v>
      </c>
      <c r="P88" s="12">
        <v>26193004.62999998</v>
      </c>
      <c r="Q88" s="27"/>
    </row>
    <row r="89" spans="1:17" ht="10.5" customHeight="1">
      <c r="A89" s="13" t="s">
        <v>84</v>
      </c>
      <c r="B89" s="11">
        <v>10721547</v>
      </c>
      <c r="C89" s="11">
        <v>11046248</v>
      </c>
      <c r="D89" s="12">
        <v>11011877</v>
      </c>
      <c r="E89" s="12">
        <v>10921102</v>
      </c>
      <c r="F89" s="11">
        <v>10658472</v>
      </c>
      <c r="G89" s="11">
        <v>10923181</v>
      </c>
      <c r="H89" s="11">
        <v>11079726</v>
      </c>
      <c r="I89" s="11">
        <v>12557480.14</v>
      </c>
      <c r="J89" s="11">
        <v>13273391</v>
      </c>
      <c r="K89" s="12">
        <v>13978769.470000003</v>
      </c>
      <c r="L89" s="12">
        <v>14025350</v>
      </c>
      <c r="M89" s="12">
        <v>12675884.46</v>
      </c>
      <c r="N89" s="12">
        <v>12278814.86</v>
      </c>
      <c r="O89" s="12">
        <f>'[1]County Summary'!$I$37</f>
        <v>17825671.330000002</v>
      </c>
      <c r="P89" s="12">
        <v>20269930.929999992</v>
      </c>
      <c r="Q89" s="27"/>
    </row>
    <row r="90" spans="1:17" ht="10.5" customHeight="1">
      <c r="A90" s="13" t="s">
        <v>85</v>
      </c>
      <c r="B90" s="11">
        <v>10119702</v>
      </c>
      <c r="C90" s="11">
        <v>10075669</v>
      </c>
      <c r="D90" s="12">
        <v>9670139</v>
      </c>
      <c r="E90" s="12">
        <v>8608053</v>
      </c>
      <c r="F90" s="11">
        <v>8378770</v>
      </c>
      <c r="G90" s="11">
        <v>8515523</v>
      </c>
      <c r="H90" s="11">
        <v>9082682</v>
      </c>
      <c r="I90" s="11">
        <v>9963111.66</v>
      </c>
      <c r="J90" s="11">
        <v>10617590</v>
      </c>
      <c r="K90" s="12">
        <v>10799784.350000001</v>
      </c>
      <c r="L90" s="12">
        <v>10977329</v>
      </c>
      <c r="M90" s="12">
        <v>10408994.65</v>
      </c>
      <c r="N90" s="12">
        <v>10795474.92</v>
      </c>
      <c r="O90" s="12">
        <f>'[1]County Summary'!$I$38</f>
        <v>13103545.659999993</v>
      </c>
      <c r="P90" s="12">
        <v>13525820.840000004</v>
      </c>
      <c r="Q90" s="27"/>
    </row>
    <row r="91" spans="1:17" ht="10.5" customHeight="1">
      <c r="A91" s="13" t="s">
        <v>86</v>
      </c>
      <c r="B91" s="11">
        <v>15122972</v>
      </c>
      <c r="C91" s="11">
        <v>15354159</v>
      </c>
      <c r="D91" s="12">
        <v>16012796</v>
      </c>
      <c r="E91" s="12">
        <v>15194385</v>
      </c>
      <c r="F91" s="11">
        <v>15213140</v>
      </c>
      <c r="G91" s="11">
        <v>15798876</v>
      </c>
      <c r="H91" s="11">
        <v>16447987</v>
      </c>
      <c r="I91" s="11">
        <v>16400962.65</v>
      </c>
      <c r="J91" s="11">
        <v>18458187</v>
      </c>
      <c r="K91" s="12">
        <v>19109364.060000002</v>
      </c>
      <c r="L91" s="12">
        <v>20337842</v>
      </c>
      <c r="M91" s="12">
        <v>19588634.77</v>
      </c>
      <c r="N91" s="12">
        <v>19549501.58</v>
      </c>
      <c r="O91" s="12">
        <f>'[1]County Summary'!$I$39</f>
        <v>21678561.84000002</v>
      </c>
      <c r="P91" s="12">
        <v>23997374.839999996</v>
      </c>
      <c r="Q91" s="27"/>
    </row>
    <row r="92" spans="1:17" ht="10.5" customHeight="1">
      <c r="A92" s="13" t="s">
        <v>87</v>
      </c>
      <c r="B92" s="11">
        <v>4540524</v>
      </c>
      <c r="C92" s="11">
        <v>4429305</v>
      </c>
      <c r="D92" s="12">
        <v>4335968</v>
      </c>
      <c r="E92" s="12">
        <v>4063569</v>
      </c>
      <c r="F92" s="11">
        <v>4026189</v>
      </c>
      <c r="G92" s="11">
        <v>4404365</v>
      </c>
      <c r="H92" s="11">
        <v>4870448</v>
      </c>
      <c r="I92" s="11">
        <v>5518515.99</v>
      </c>
      <c r="J92" s="11">
        <v>6113556</v>
      </c>
      <c r="K92" s="12">
        <v>6447905.04</v>
      </c>
      <c r="L92" s="12">
        <v>6876090</v>
      </c>
      <c r="M92" s="12">
        <v>5311706</v>
      </c>
      <c r="N92" s="12">
        <v>5545627.15</v>
      </c>
      <c r="O92" s="12">
        <f>'[1]County Summary'!$I$40</f>
        <v>7611251.07</v>
      </c>
      <c r="P92" s="12">
        <v>8630177.140000006</v>
      </c>
      <c r="Q92" s="27"/>
    </row>
    <row r="93" spans="1:17" ht="10.5" customHeight="1">
      <c r="A93" s="19" t="s">
        <v>88</v>
      </c>
      <c r="B93" s="17">
        <v>21738335</v>
      </c>
      <c r="C93" s="17">
        <v>22727772</v>
      </c>
      <c r="D93" s="16">
        <v>22429570</v>
      </c>
      <c r="E93" s="16">
        <v>21174006</v>
      </c>
      <c r="F93" s="17">
        <v>21914107</v>
      </c>
      <c r="G93" s="17">
        <v>21314483</v>
      </c>
      <c r="H93" s="17">
        <v>21830370</v>
      </c>
      <c r="I93" s="17">
        <v>24119998.52</v>
      </c>
      <c r="J93" s="17">
        <v>25613709</v>
      </c>
      <c r="K93" s="16">
        <v>27538710.939999998</v>
      </c>
      <c r="L93" s="16">
        <v>29117015</v>
      </c>
      <c r="M93" s="16">
        <v>26840713.05</v>
      </c>
      <c r="N93" s="16">
        <v>27853496.67</v>
      </c>
      <c r="O93" s="16">
        <f>'[1]County Summary'!$I$42</f>
        <v>36411056.069999985</v>
      </c>
      <c r="P93" s="16">
        <v>40344276.39000002</v>
      </c>
      <c r="Q93" s="27"/>
    </row>
    <row r="94" spans="1:17" ht="10.5" customHeight="1">
      <c r="A94" s="13" t="s">
        <v>89</v>
      </c>
      <c r="B94" s="11">
        <v>2025580</v>
      </c>
      <c r="C94" s="11">
        <v>2032881</v>
      </c>
      <c r="D94" s="12">
        <v>2076281</v>
      </c>
      <c r="E94" s="12">
        <v>1863674</v>
      </c>
      <c r="F94" s="11">
        <v>1854528</v>
      </c>
      <c r="G94" s="11">
        <v>2008920</v>
      </c>
      <c r="H94" s="11">
        <v>2154258</v>
      </c>
      <c r="I94" s="11">
        <v>2283749.94</v>
      </c>
      <c r="J94" s="11">
        <v>2430576</v>
      </c>
      <c r="K94" s="12">
        <v>2777305.49</v>
      </c>
      <c r="L94" s="12">
        <v>3145872</v>
      </c>
      <c r="M94" s="12">
        <v>3267663.43</v>
      </c>
      <c r="N94" s="12">
        <v>3373577.61</v>
      </c>
      <c r="O94" s="12">
        <f>'[1]County Summary'!$I$43</f>
        <v>4908864.75</v>
      </c>
      <c r="P94" s="12">
        <v>5171306.51</v>
      </c>
      <c r="Q94" s="27"/>
    </row>
    <row r="95" spans="1:17" ht="10.5" customHeight="1">
      <c r="A95" s="13" t="s">
        <v>90</v>
      </c>
      <c r="B95" s="11">
        <v>7072568</v>
      </c>
      <c r="C95" s="11">
        <v>7214947</v>
      </c>
      <c r="D95" s="12">
        <v>7404081</v>
      </c>
      <c r="E95" s="12">
        <v>7249995</v>
      </c>
      <c r="F95" s="11">
        <v>6973556</v>
      </c>
      <c r="G95" s="11">
        <v>7241884</v>
      </c>
      <c r="H95" s="11">
        <v>7882163</v>
      </c>
      <c r="I95" s="11">
        <v>8484334.94</v>
      </c>
      <c r="J95" s="11">
        <v>9724571</v>
      </c>
      <c r="K95" s="12">
        <v>10812347.22</v>
      </c>
      <c r="L95" s="12">
        <v>12269205</v>
      </c>
      <c r="M95" s="12">
        <v>11799068.2</v>
      </c>
      <c r="N95" s="12">
        <v>10772645.13</v>
      </c>
      <c r="O95" s="12">
        <f>'[1]County Summary'!$I$44</f>
        <v>11939415.64</v>
      </c>
      <c r="P95" s="12">
        <v>13230283.250000004</v>
      </c>
      <c r="Q95" s="27"/>
    </row>
    <row r="96" spans="1:17" ht="10.5" customHeight="1">
      <c r="A96" s="13" t="s">
        <v>91</v>
      </c>
      <c r="B96" s="11">
        <v>439733</v>
      </c>
      <c r="C96" s="11">
        <v>438165</v>
      </c>
      <c r="D96" s="12">
        <v>444562</v>
      </c>
      <c r="E96" s="12">
        <v>379997</v>
      </c>
      <c r="F96" s="11">
        <v>350750</v>
      </c>
      <c r="G96" s="11">
        <v>418522</v>
      </c>
      <c r="H96" s="11">
        <v>417336</v>
      </c>
      <c r="I96" s="11">
        <v>439557.28</v>
      </c>
      <c r="J96" s="11">
        <v>450017</v>
      </c>
      <c r="K96" s="12">
        <v>520132.21</v>
      </c>
      <c r="L96" s="12">
        <v>531366</v>
      </c>
      <c r="M96" s="12">
        <v>516149.05</v>
      </c>
      <c r="N96" s="12">
        <v>500759.86</v>
      </c>
      <c r="O96" s="12">
        <f>'[1]County Summary'!$I$45</f>
        <v>815848.67</v>
      </c>
      <c r="P96" s="12">
        <v>811650.2800000001</v>
      </c>
      <c r="Q96" s="27"/>
    </row>
    <row r="97" spans="1:17" ht="10.5" customHeight="1">
      <c r="A97" s="13" t="s">
        <v>92</v>
      </c>
      <c r="B97" s="15">
        <v>28901311</v>
      </c>
      <c r="C97" s="15">
        <v>29984878</v>
      </c>
      <c r="D97" s="18">
        <v>31794103</v>
      </c>
      <c r="E97" s="18">
        <v>31683226</v>
      </c>
      <c r="F97" s="15">
        <v>33262769</v>
      </c>
      <c r="G97" s="15">
        <v>33316474</v>
      </c>
      <c r="H97" s="15">
        <v>33487688</v>
      </c>
      <c r="I97" s="15">
        <v>36811119.56</v>
      </c>
      <c r="J97" s="15">
        <v>41329015</v>
      </c>
      <c r="K97" s="18">
        <v>47880885.4</v>
      </c>
      <c r="L97" s="18">
        <v>53243220</v>
      </c>
      <c r="M97" s="18">
        <v>51445267.89</v>
      </c>
      <c r="N97" s="18">
        <v>51514515.74</v>
      </c>
      <c r="O97" s="18">
        <f>'[1]County Summary'!$I$46</f>
        <v>57375706.61999999</v>
      </c>
      <c r="P97" s="18">
        <v>64775797.0599999</v>
      </c>
      <c r="Q97" s="27"/>
    </row>
    <row r="98" spans="1:17" ht="10.5" customHeight="1">
      <c r="A98" s="19" t="s">
        <v>93</v>
      </c>
      <c r="B98" s="11">
        <v>11444714</v>
      </c>
      <c r="C98" s="11">
        <v>11846318</v>
      </c>
      <c r="D98" s="12">
        <v>12133513</v>
      </c>
      <c r="E98" s="12">
        <v>11069002</v>
      </c>
      <c r="F98" s="11">
        <v>11365127</v>
      </c>
      <c r="G98" s="11">
        <v>12042195</v>
      </c>
      <c r="H98" s="11">
        <v>12473273</v>
      </c>
      <c r="I98" s="11">
        <v>13096800.35</v>
      </c>
      <c r="J98" s="11">
        <v>13453676</v>
      </c>
      <c r="K98" s="12">
        <v>13819962.069999998</v>
      </c>
      <c r="L98" s="12">
        <v>15236460</v>
      </c>
      <c r="M98" s="12">
        <v>13373140.86</v>
      </c>
      <c r="N98" s="12">
        <v>13633793.57</v>
      </c>
      <c r="O98" s="12">
        <f>'[1]County Summary'!$I$47</f>
        <v>19184009.499999993</v>
      </c>
      <c r="P98" s="12">
        <v>19672553.270000007</v>
      </c>
      <c r="Q98" s="27"/>
    </row>
    <row r="99" spans="1:17" ht="10.5" customHeight="1">
      <c r="A99" s="13" t="s">
        <v>94</v>
      </c>
      <c r="B99" s="11">
        <v>279668250</v>
      </c>
      <c r="C99" s="11">
        <v>294957062</v>
      </c>
      <c r="D99" s="12">
        <v>312276720</v>
      </c>
      <c r="E99" s="12">
        <v>315537062</v>
      </c>
      <c r="F99" s="11">
        <v>323975565</v>
      </c>
      <c r="G99" s="11">
        <v>322094729</v>
      </c>
      <c r="H99" s="11">
        <v>347250844</v>
      </c>
      <c r="I99" s="11">
        <v>397864441.05</v>
      </c>
      <c r="J99" s="11">
        <v>416865253</v>
      </c>
      <c r="K99" s="12">
        <v>455482346.1699999</v>
      </c>
      <c r="L99" s="12">
        <v>494403505</v>
      </c>
      <c r="M99" s="12">
        <v>483889303.27</v>
      </c>
      <c r="N99" s="12">
        <v>458940414.87</v>
      </c>
      <c r="O99" s="42">
        <f>'[1]County Summary'!$I$48</f>
        <v>529876000.2600002</v>
      </c>
      <c r="P99" s="42">
        <v>588568507.6400007</v>
      </c>
      <c r="Q99" s="27"/>
    </row>
    <row r="100" spans="1:17" ht="10.5" customHeight="1">
      <c r="A100" s="13" t="s">
        <v>95</v>
      </c>
      <c r="B100" s="11">
        <v>1705265</v>
      </c>
      <c r="C100" s="11">
        <v>1782188</v>
      </c>
      <c r="D100" s="12">
        <v>1699365</v>
      </c>
      <c r="E100" s="12">
        <v>1561798</v>
      </c>
      <c r="F100" s="11">
        <v>1601709</v>
      </c>
      <c r="G100" s="11">
        <v>1703199</v>
      </c>
      <c r="H100" s="11">
        <v>1731845</v>
      </c>
      <c r="I100" s="11">
        <v>1818854.14</v>
      </c>
      <c r="J100" s="11">
        <v>1714512</v>
      </c>
      <c r="K100" s="12">
        <v>1971008.46</v>
      </c>
      <c r="L100" s="12">
        <v>2149027</v>
      </c>
      <c r="M100" s="12">
        <v>2337406</v>
      </c>
      <c r="N100" s="12">
        <v>2255913.38</v>
      </c>
      <c r="O100" s="12">
        <f>'[1]County Summary'!$I$49</f>
        <v>2989579.6300000004</v>
      </c>
      <c r="P100" s="12">
        <v>3515503.8600000003</v>
      </c>
      <c r="Q100" s="27"/>
    </row>
    <row r="101" spans="1:17" ht="10.5" customHeight="1">
      <c r="A101" s="13" t="s">
        <v>96</v>
      </c>
      <c r="B101" s="11">
        <v>2176117</v>
      </c>
      <c r="C101" s="11">
        <v>1984416</v>
      </c>
      <c r="D101" s="12">
        <v>1819952</v>
      </c>
      <c r="E101" s="12">
        <v>1645506</v>
      </c>
      <c r="F101" s="11">
        <v>1717094</v>
      </c>
      <c r="G101" s="11">
        <v>1820256</v>
      </c>
      <c r="H101" s="11">
        <v>1904453</v>
      </c>
      <c r="I101" s="11">
        <v>2064006.41</v>
      </c>
      <c r="J101" s="11">
        <v>2092805</v>
      </c>
      <c r="K101" s="12">
        <v>2109045.56</v>
      </c>
      <c r="L101" s="12">
        <v>2112961</v>
      </c>
      <c r="M101" s="12">
        <v>2138204.21</v>
      </c>
      <c r="N101" s="12">
        <v>2389071.41</v>
      </c>
      <c r="O101" s="12">
        <f>'[1]County Summary'!$I$50</f>
        <v>3446766.25</v>
      </c>
      <c r="P101" s="12">
        <v>4036192.8200000008</v>
      </c>
      <c r="Q101" s="27"/>
    </row>
    <row r="102" spans="1:17" ht="10.5" customHeight="1">
      <c r="A102" s="13" t="s">
        <v>97</v>
      </c>
      <c r="B102" s="11">
        <v>17180843</v>
      </c>
      <c r="C102" s="11">
        <v>18520289</v>
      </c>
      <c r="D102" s="12">
        <v>19506687</v>
      </c>
      <c r="E102" s="12">
        <v>19851084</v>
      </c>
      <c r="F102" s="11">
        <v>20227598</v>
      </c>
      <c r="G102" s="11">
        <v>21131817</v>
      </c>
      <c r="H102" s="11">
        <v>22676783</v>
      </c>
      <c r="I102" s="11">
        <v>24233214.57</v>
      </c>
      <c r="J102" s="11">
        <v>25741793</v>
      </c>
      <c r="K102" s="12">
        <v>27654915.22</v>
      </c>
      <c r="L102" s="12">
        <v>29371729</v>
      </c>
      <c r="M102" s="12">
        <v>28683332.51</v>
      </c>
      <c r="N102" s="12">
        <v>27128288.92</v>
      </c>
      <c r="O102" s="12">
        <f>'[1]County Summary'!$I$51</f>
        <v>31971826.079999983</v>
      </c>
      <c r="P102" s="12">
        <v>35309912.849999994</v>
      </c>
      <c r="Q102" s="27"/>
    </row>
    <row r="103" spans="1:17" ht="10.5" customHeight="1">
      <c r="A103" s="19" t="s">
        <v>98</v>
      </c>
      <c r="B103" s="17">
        <v>31998951</v>
      </c>
      <c r="C103" s="17">
        <v>31648206</v>
      </c>
      <c r="D103" s="16">
        <v>31406886</v>
      </c>
      <c r="E103" s="16">
        <v>30736784</v>
      </c>
      <c r="F103" s="17">
        <v>30203751</v>
      </c>
      <c r="G103" s="17">
        <v>31711271</v>
      </c>
      <c r="H103" s="17">
        <v>32687577</v>
      </c>
      <c r="I103" s="17">
        <v>36551758.78</v>
      </c>
      <c r="J103" s="17">
        <v>38867995</v>
      </c>
      <c r="K103" s="16">
        <v>41352078.480000004</v>
      </c>
      <c r="L103" s="16">
        <v>43145507</v>
      </c>
      <c r="M103" s="16">
        <v>40645423.56</v>
      </c>
      <c r="N103" s="16">
        <v>42012744.41</v>
      </c>
      <c r="O103" s="16">
        <f>'[1]County Summary'!$I$53</f>
        <v>45639282.70999999</v>
      </c>
      <c r="P103" s="16">
        <v>51860367.10000002</v>
      </c>
      <c r="Q103" s="27"/>
    </row>
    <row r="104" spans="1:17" ht="10.5" customHeight="1">
      <c r="A104" s="13" t="s">
        <v>99</v>
      </c>
      <c r="B104" s="11">
        <v>14476146</v>
      </c>
      <c r="C104" s="11">
        <v>15287495</v>
      </c>
      <c r="D104" s="12">
        <v>15875960</v>
      </c>
      <c r="E104" s="12">
        <v>15742939</v>
      </c>
      <c r="F104" s="11">
        <v>15373187</v>
      </c>
      <c r="G104" s="11">
        <v>15793264</v>
      </c>
      <c r="H104" s="11">
        <v>16725911</v>
      </c>
      <c r="I104" s="11">
        <v>17806058.5</v>
      </c>
      <c r="J104" s="11">
        <v>18107593</v>
      </c>
      <c r="K104" s="12">
        <v>17993872.98</v>
      </c>
      <c r="L104" s="12">
        <v>18678764</v>
      </c>
      <c r="M104" s="12">
        <v>17853507.66</v>
      </c>
      <c r="N104" s="12">
        <v>16790706.32</v>
      </c>
      <c r="O104" s="12">
        <f>'[1]County Summary'!$I$54</f>
        <v>22107114.76</v>
      </c>
      <c r="P104" s="12">
        <v>24964379.67</v>
      </c>
      <c r="Q104" s="27"/>
    </row>
    <row r="105" spans="1:17" ht="10.5" customHeight="1">
      <c r="A105" s="13" t="s">
        <v>100</v>
      </c>
      <c r="B105" s="11">
        <v>22588984</v>
      </c>
      <c r="C105" s="11">
        <v>24361944</v>
      </c>
      <c r="D105" s="12">
        <v>23710748</v>
      </c>
      <c r="E105" s="12">
        <v>23359652</v>
      </c>
      <c r="F105" s="11">
        <v>23732039</v>
      </c>
      <c r="G105" s="11">
        <v>24163984</v>
      </c>
      <c r="H105" s="11">
        <v>24961260</v>
      </c>
      <c r="I105" s="11">
        <v>25311862.76</v>
      </c>
      <c r="J105" s="11">
        <v>25972110</v>
      </c>
      <c r="K105" s="12">
        <v>28129922.829999994</v>
      </c>
      <c r="L105" s="12">
        <v>32753824</v>
      </c>
      <c r="M105" s="12">
        <v>33376546.49</v>
      </c>
      <c r="N105" s="12">
        <v>31341621.71</v>
      </c>
      <c r="O105" s="12">
        <f>'[1]County Summary'!$I$55</f>
        <v>39970044.65000003</v>
      </c>
      <c r="P105" s="12">
        <v>42618074.87999997</v>
      </c>
      <c r="Q105" s="27"/>
    </row>
    <row r="106" spans="1:17" ht="10.5" customHeight="1">
      <c r="A106" s="13" t="s">
        <v>101</v>
      </c>
      <c r="B106" s="11">
        <v>5207023</v>
      </c>
      <c r="C106" s="11">
        <v>5376525</v>
      </c>
      <c r="D106" s="12">
        <v>5356472</v>
      </c>
      <c r="E106" s="12">
        <v>4902440</v>
      </c>
      <c r="F106" s="11">
        <v>5089860</v>
      </c>
      <c r="G106" s="11">
        <v>5448195</v>
      </c>
      <c r="H106" s="11">
        <v>5558787</v>
      </c>
      <c r="I106" s="11">
        <v>5696910.37</v>
      </c>
      <c r="J106" s="11">
        <v>5739035</v>
      </c>
      <c r="K106" s="12">
        <v>6064343.67</v>
      </c>
      <c r="L106" s="12">
        <v>6981737</v>
      </c>
      <c r="M106" s="12">
        <v>6971528.22</v>
      </c>
      <c r="N106" s="12">
        <v>7171828.01</v>
      </c>
      <c r="O106" s="12">
        <f>'[1]County Summary'!$I$56</f>
        <v>8852973.379999999</v>
      </c>
      <c r="P106" s="12">
        <v>9204021.300000003</v>
      </c>
      <c r="Q106" s="27"/>
    </row>
    <row r="107" spans="1:17" ht="10.5" customHeight="1">
      <c r="A107" s="10" t="s">
        <v>102</v>
      </c>
      <c r="B107" s="11">
        <v>3085010</v>
      </c>
      <c r="C107" s="11">
        <v>3188701</v>
      </c>
      <c r="D107" s="12">
        <v>3214313</v>
      </c>
      <c r="E107" s="12">
        <v>2958681</v>
      </c>
      <c r="F107" s="11">
        <v>2928685</v>
      </c>
      <c r="G107" s="11">
        <v>3151085</v>
      </c>
      <c r="H107" s="11">
        <v>2988421</v>
      </c>
      <c r="I107" s="11">
        <v>3340002.38</v>
      </c>
      <c r="J107" s="11">
        <v>3642939</v>
      </c>
      <c r="K107" s="12">
        <v>4706965.28</v>
      </c>
      <c r="L107" s="12">
        <v>5193689</v>
      </c>
      <c r="M107" s="12">
        <v>5617693.36</v>
      </c>
      <c r="N107" s="12">
        <v>4805474.44</v>
      </c>
      <c r="O107" s="12">
        <f>'[1]County Summary'!$I$57</f>
        <v>4838581.72</v>
      </c>
      <c r="P107" s="12">
        <v>5546771.180000001</v>
      </c>
      <c r="Q107" s="27"/>
    </row>
    <row r="108" spans="1:17" ht="10.5" customHeight="1">
      <c r="A108" s="10" t="s">
        <v>103</v>
      </c>
      <c r="B108" s="28">
        <v>396207745</v>
      </c>
      <c r="C108" s="28">
        <v>415644750</v>
      </c>
      <c r="D108" s="29">
        <v>480207703</v>
      </c>
      <c r="E108" s="29">
        <v>526467151</v>
      </c>
      <c r="F108" s="28">
        <v>560507538</v>
      </c>
      <c r="G108" s="28">
        <v>658724943</v>
      </c>
      <c r="H108" s="28">
        <v>655875555</v>
      </c>
      <c r="I108" s="28">
        <v>692675468.78</v>
      </c>
      <c r="J108" s="28">
        <v>709586916</v>
      </c>
      <c r="K108" s="29">
        <v>837778683.6300001</v>
      </c>
      <c r="L108" s="29">
        <v>645345242</v>
      </c>
      <c r="M108" s="29">
        <v>768097749.14</v>
      </c>
      <c r="N108" s="29">
        <v>604593259.34</v>
      </c>
      <c r="O108" s="29">
        <f>'[1]County Summary'!$I$58</f>
        <v>440307903.12999904</v>
      </c>
      <c r="P108" s="29">
        <v>396298598.6600002</v>
      </c>
      <c r="Q108" s="27"/>
    </row>
    <row r="109" spans="1:17" ht="10.5" customHeight="1">
      <c r="A109" s="13" t="s">
        <v>104</v>
      </c>
      <c r="B109" s="30">
        <v>2926759358</v>
      </c>
      <c r="C109" s="30">
        <v>3061601639</v>
      </c>
      <c r="D109" s="30">
        <v>3193353952</v>
      </c>
      <c r="E109" s="36">
        <v>3201208315</v>
      </c>
      <c r="F109" s="30">
        <v>3282011366</v>
      </c>
      <c r="G109" s="30">
        <v>3465390202</v>
      </c>
      <c r="H109" s="30">
        <v>3623075071</v>
      </c>
      <c r="I109" s="30">
        <v>3936372606.4799995</v>
      </c>
      <c r="J109" s="30">
        <v>4181553726</v>
      </c>
      <c r="K109" s="36">
        <f>SUM(K5:K54)+SUM(K58:K108)</f>
        <v>4560585848.34</v>
      </c>
      <c r="L109" s="36">
        <f>SUM(L5:L54)+SUM(L58:L108)</f>
        <v>4600442673</v>
      </c>
      <c r="M109" s="36">
        <f>SUM(M5:M54)+SUM(M58:M108)</f>
        <v>4602954562.24</v>
      </c>
      <c r="N109" s="36">
        <f>SUM(N5:N54)+SUM(N58:N108)</f>
        <v>4316921006.740001</v>
      </c>
      <c r="O109" s="36">
        <f>SUM(O5:O54)+SUM(O58:O108)</f>
        <v>5025229028.070002</v>
      </c>
      <c r="P109" s="36">
        <f>SUM(P5:P54)+SUM(P58:P108)</f>
        <v>5567953500.57</v>
      </c>
      <c r="Q109" s="27"/>
    </row>
    <row r="110" spans="1:17" ht="10.5" customHeight="1">
      <c r="A110" s="13" t="s">
        <v>105</v>
      </c>
      <c r="B110" s="12">
        <v>338718853</v>
      </c>
      <c r="C110" s="12">
        <v>351593637</v>
      </c>
      <c r="D110" s="31">
        <v>366961469</v>
      </c>
      <c r="E110" s="12">
        <v>375669973</v>
      </c>
      <c r="F110" s="11">
        <v>382383571</v>
      </c>
      <c r="G110" s="12">
        <v>502420816</v>
      </c>
      <c r="H110" s="12">
        <v>638345779</v>
      </c>
      <c r="I110" s="12">
        <v>645652113.87</v>
      </c>
      <c r="J110" s="12">
        <v>669470423</v>
      </c>
      <c r="K110" s="31">
        <v>763745628.0600001</v>
      </c>
      <c r="L110" s="31">
        <v>855902217</v>
      </c>
      <c r="M110" s="31">
        <v>916293710.58</v>
      </c>
      <c r="N110" s="31">
        <v>961872970.5</v>
      </c>
      <c r="O110" s="31">
        <v>1017975473.37</v>
      </c>
      <c r="P110" s="31">
        <v>999108470.37</v>
      </c>
      <c r="Q110" s="27"/>
    </row>
    <row r="111" spans="1:17" ht="10.5" customHeight="1">
      <c r="A111" s="13" t="s">
        <v>125</v>
      </c>
      <c r="B111" s="12">
        <v>32388443</v>
      </c>
      <c r="C111" s="12">
        <v>31112642</v>
      </c>
      <c r="D111" s="12">
        <v>35398039</v>
      </c>
      <c r="E111" s="12">
        <v>31320520</v>
      </c>
      <c r="F111" s="11">
        <v>25710847</v>
      </c>
      <c r="G111" s="12">
        <v>26196182</v>
      </c>
      <c r="H111" s="12">
        <v>29768722</v>
      </c>
      <c r="I111" s="12">
        <v>40780641.6</v>
      </c>
      <c r="J111" s="12">
        <v>43909573</v>
      </c>
      <c r="K111" s="12">
        <v>49821633.419999994</v>
      </c>
      <c r="L111" s="12">
        <v>49250929</v>
      </c>
      <c r="M111" s="12">
        <v>53016394.35</v>
      </c>
      <c r="N111" s="12">
        <v>47714293.04</v>
      </c>
      <c r="O111" s="12">
        <v>43836891.599999994</v>
      </c>
      <c r="P111" s="12">
        <v>53235228.91</v>
      </c>
      <c r="Q111" s="27"/>
    </row>
    <row r="112" spans="1:16" ht="10.5" customHeight="1">
      <c r="A112" s="13" t="s">
        <v>107</v>
      </c>
      <c r="B112" s="12">
        <v>482370</v>
      </c>
      <c r="C112" s="12">
        <v>615635</v>
      </c>
      <c r="D112" s="12">
        <v>521631</v>
      </c>
      <c r="E112" s="12">
        <v>686081</v>
      </c>
      <c r="F112" s="15">
        <v>632653</v>
      </c>
      <c r="G112" s="37" t="s">
        <v>106</v>
      </c>
      <c r="H112" s="37" t="s">
        <v>106</v>
      </c>
      <c r="I112" s="37" t="s">
        <v>106</v>
      </c>
      <c r="J112" s="9" t="s">
        <v>106</v>
      </c>
      <c r="K112" s="9" t="s">
        <v>106</v>
      </c>
      <c r="L112" s="9" t="s">
        <v>106</v>
      </c>
      <c r="M112" s="9" t="s">
        <v>106</v>
      </c>
      <c r="N112" s="9" t="s">
        <v>106</v>
      </c>
      <c r="O112" s="9" t="s">
        <v>106</v>
      </c>
      <c r="P112" s="9" t="s">
        <v>106</v>
      </c>
    </row>
    <row r="113" spans="1:17" ht="10.5" customHeight="1">
      <c r="A113" s="22" t="s">
        <v>108</v>
      </c>
      <c r="B113" s="30">
        <v>3298349023</v>
      </c>
      <c r="C113" s="30">
        <v>3444923553</v>
      </c>
      <c r="D113" s="30">
        <v>3596235091</v>
      </c>
      <c r="E113" s="36">
        <v>3608884890</v>
      </c>
      <c r="F113" s="30">
        <v>3690738438</v>
      </c>
      <c r="G113" s="30">
        <v>3994007200</v>
      </c>
      <c r="H113" s="30">
        <v>4291189572</v>
      </c>
      <c r="I113" s="30">
        <v>4622805361</v>
      </c>
      <c r="J113" s="30">
        <v>4894933722</v>
      </c>
      <c r="K113" s="36">
        <f>K109+K110+K111</f>
        <v>5374153109.820001</v>
      </c>
      <c r="L113" s="36">
        <f>L109+L110+L111</f>
        <v>5505595819</v>
      </c>
      <c r="M113" s="36">
        <f>M109+M110+M111</f>
        <v>5572264667.17</v>
      </c>
      <c r="N113" s="36">
        <f>N109+N110+N111</f>
        <v>5326508270.280001</v>
      </c>
      <c r="O113" s="36">
        <f>O109+O110+O111</f>
        <v>6087041393.040002</v>
      </c>
      <c r="P113" s="36">
        <f>P109+P110+P111</f>
        <v>6620297199.849999</v>
      </c>
      <c r="Q113" s="27"/>
    </row>
    <row r="114" spans="1:9" ht="10.5" customHeight="1">
      <c r="A114" s="2" t="s">
        <v>116</v>
      </c>
      <c r="C114" s="2" t="s">
        <v>117</v>
      </c>
      <c r="E114" s="2"/>
      <c r="F114" s="2"/>
      <c r="G114" s="27"/>
      <c r="H114" s="2"/>
      <c r="I114" s="27"/>
    </row>
    <row r="115" spans="1:9" ht="15.75" customHeight="1">
      <c r="A115" s="2" t="s">
        <v>173</v>
      </c>
      <c r="E115" s="2"/>
      <c r="F115" s="2"/>
      <c r="G115" s="27"/>
      <c r="H115" s="2"/>
      <c r="I115" s="27"/>
    </row>
    <row r="116" spans="1:9" ht="10.5" customHeight="1">
      <c r="A116" s="2" t="s">
        <v>174</v>
      </c>
      <c r="E116" s="2"/>
      <c r="F116" s="2"/>
      <c r="G116" s="27"/>
      <c r="H116" s="2"/>
      <c r="I116" s="27"/>
    </row>
    <row r="117" spans="5:9" ht="10.5" customHeight="1">
      <c r="E117" s="2"/>
      <c r="F117" s="2" t="s">
        <v>152</v>
      </c>
      <c r="G117" s="27"/>
      <c r="H117" s="2"/>
      <c r="I117" s="2"/>
    </row>
    <row r="118" spans="1:9" ht="10.5" customHeight="1">
      <c r="A118" s="2" t="s">
        <v>135</v>
      </c>
      <c r="B118" s="3"/>
      <c r="C118" s="3"/>
      <c r="D118" s="3"/>
      <c r="E118" s="2"/>
      <c r="F118" s="2"/>
      <c r="G118" s="2"/>
      <c r="H118" s="2"/>
      <c r="I118" s="2"/>
    </row>
    <row r="119" spans="1:9" ht="10.5" customHeight="1">
      <c r="A119" s="2" t="s">
        <v>136</v>
      </c>
      <c r="B119" s="3"/>
      <c r="C119" s="3"/>
      <c r="D119" s="3"/>
      <c r="E119" s="2"/>
      <c r="F119" s="2"/>
      <c r="G119" s="2"/>
      <c r="H119" s="2"/>
      <c r="I119" s="2"/>
    </row>
    <row r="120" spans="1:9" ht="10.5" customHeight="1">
      <c r="A120" s="39" t="s">
        <v>170</v>
      </c>
      <c r="E120" s="2"/>
      <c r="F120" s="2"/>
      <c r="G120" s="2"/>
      <c r="H120" s="2"/>
      <c r="I120" s="2"/>
    </row>
    <row r="121" spans="1:9" ht="10.5" customHeight="1">
      <c r="A121" s="38" t="s">
        <v>161</v>
      </c>
      <c r="E121" s="2"/>
      <c r="G121" s="2"/>
      <c r="H121" s="2"/>
      <c r="I121" s="2"/>
    </row>
    <row r="122" spans="1:9" ht="10.5" customHeight="1">
      <c r="A122" s="39" t="s">
        <v>175</v>
      </c>
      <c r="E122" s="2"/>
      <c r="F122" s="2"/>
      <c r="G122" s="2"/>
      <c r="H122" s="2"/>
      <c r="I122" s="2"/>
    </row>
    <row r="123" spans="1:9" ht="10.5" customHeight="1">
      <c r="A123" s="2" t="s">
        <v>162</v>
      </c>
      <c r="E123" s="2"/>
      <c r="F123" s="2"/>
      <c r="G123" s="2"/>
      <c r="H123" s="2"/>
      <c r="I123" s="2"/>
    </row>
    <row r="124" spans="1:9" ht="10.5" customHeight="1">
      <c r="A124" s="39" t="s">
        <v>127</v>
      </c>
      <c r="E124" s="2"/>
      <c r="F124" s="2"/>
      <c r="G124" s="2"/>
      <c r="H124" s="2"/>
      <c r="I124" s="2"/>
    </row>
    <row r="125" spans="1:9" ht="10.5" customHeight="1">
      <c r="A125" s="2" t="s">
        <v>137</v>
      </c>
      <c r="E125" s="2"/>
      <c r="F125" s="2"/>
      <c r="G125" s="2"/>
      <c r="H125" s="2"/>
      <c r="I125" s="2"/>
    </row>
    <row r="126" spans="1:9" ht="10.5" customHeight="1">
      <c r="A126" s="2" t="s">
        <v>139</v>
      </c>
      <c r="E126" s="2"/>
      <c r="F126" s="2"/>
      <c r="G126" s="2"/>
      <c r="H126" s="2"/>
      <c r="I126" s="2"/>
    </row>
    <row r="127" spans="1:9" ht="10.5" customHeight="1">
      <c r="A127" s="2" t="s">
        <v>140</v>
      </c>
      <c r="E127" s="2"/>
      <c r="F127" s="2"/>
      <c r="G127" s="2"/>
      <c r="H127" s="2"/>
      <c r="I127" s="2"/>
    </row>
    <row r="128" spans="1:9" ht="10.5" customHeight="1">
      <c r="A128" s="2" t="s">
        <v>138</v>
      </c>
      <c r="E128" s="2"/>
      <c r="F128" s="2"/>
      <c r="G128" s="2"/>
      <c r="H128" s="2"/>
      <c r="I128" s="2"/>
    </row>
    <row r="129" spans="1:9" ht="10.5" customHeight="1">
      <c r="A129" s="2" t="s">
        <v>168</v>
      </c>
      <c r="E129" s="2"/>
      <c r="F129" s="2"/>
      <c r="G129" s="2"/>
      <c r="H129" s="2"/>
      <c r="I129" s="2"/>
    </row>
    <row r="130" spans="1:9" ht="10.5" customHeight="1">
      <c r="A130" s="2" t="s">
        <v>169</v>
      </c>
      <c r="E130" s="2"/>
      <c r="F130" s="2"/>
      <c r="G130" s="2"/>
      <c r="H130" s="2"/>
      <c r="I130" s="2"/>
    </row>
    <row r="131" spans="1:9" ht="10.5" customHeight="1">
      <c r="A131" s="2" t="s">
        <v>159</v>
      </c>
      <c r="E131" s="2"/>
      <c r="F131" s="2"/>
      <c r="G131" s="2"/>
      <c r="H131" s="2"/>
      <c r="I131" s="2"/>
    </row>
    <row r="132" spans="1:9" ht="10.5" customHeight="1">
      <c r="A132" s="2" t="s">
        <v>160</v>
      </c>
      <c r="E132" s="2"/>
      <c r="F132" s="2"/>
      <c r="G132" s="2"/>
      <c r="H132" s="2"/>
      <c r="I132" s="2"/>
    </row>
    <row r="133" spans="1:9" ht="10.5" customHeight="1">
      <c r="A133" s="39" t="s">
        <v>128</v>
      </c>
      <c r="E133" s="2"/>
      <c r="F133" s="2"/>
      <c r="G133" s="2"/>
      <c r="H133" s="2"/>
      <c r="I133" s="2"/>
    </row>
    <row r="134" spans="1:9" ht="10.5" customHeight="1">
      <c r="A134" s="2" t="s">
        <v>141</v>
      </c>
      <c r="E134" s="2"/>
      <c r="F134" s="2"/>
      <c r="G134" s="2"/>
      <c r="H134" s="2"/>
      <c r="I134" s="2"/>
    </row>
    <row r="135" spans="1:9" ht="10.5" customHeight="1">
      <c r="A135" s="2" t="s">
        <v>142</v>
      </c>
      <c r="E135" s="2"/>
      <c r="F135" s="2"/>
      <c r="G135" s="2"/>
      <c r="H135" s="2"/>
      <c r="I135" s="2"/>
    </row>
    <row r="136" spans="1:9" ht="10.5" customHeight="1">
      <c r="A136" s="2" t="s">
        <v>143</v>
      </c>
      <c r="E136" s="2"/>
      <c r="F136" s="2"/>
      <c r="G136" s="2"/>
      <c r="H136" s="2"/>
      <c r="I136" s="2"/>
    </row>
    <row r="137" spans="1:9" ht="10.5" customHeight="1">
      <c r="A137" s="2" t="s">
        <v>0</v>
      </c>
      <c r="E137" s="2"/>
      <c r="F137" s="2"/>
      <c r="G137" s="2"/>
      <c r="H137" s="2"/>
      <c r="I137" s="2"/>
    </row>
    <row r="138" spans="1:9" ht="10.5" customHeight="1">
      <c r="A138" s="2" t="s">
        <v>144</v>
      </c>
      <c r="E138" s="2"/>
      <c r="F138" s="2"/>
      <c r="G138" s="2"/>
      <c r="H138" s="2"/>
      <c r="I138" s="2"/>
    </row>
    <row r="139" spans="1:9" ht="10.5" customHeight="1">
      <c r="A139" s="2" t="s">
        <v>145</v>
      </c>
      <c r="E139" s="2"/>
      <c r="F139" s="2"/>
      <c r="G139" s="2"/>
      <c r="H139" s="2"/>
      <c r="I139" s="2"/>
    </row>
    <row r="140" spans="1:9" ht="10.5" customHeight="1">
      <c r="A140" s="2" t="s">
        <v>146</v>
      </c>
      <c r="E140" s="2"/>
      <c r="F140" s="2"/>
      <c r="G140" s="2"/>
      <c r="H140" s="2"/>
      <c r="I140" s="2"/>
    </row>
    <row r="141" spans="1:9" ht="10.5" customHeight="1">
      <c r="A141" s="2" t="s">
        <v>147</v>
      </c>
      <c r="E141" s="2"/>
      <c r="F141" s="2"/>
      <c r="G141" s="2"/>
      <c r="H141" s="2"/>
      <c r="I141" s="2"/>
    </row>
    <row r="142" spans="1:9" ht="10.5" customHeight="1">
      <c r="A142" s="2" t="s">
        <v>163</v>
      </c>
      <c r="E142" s="2"/>
      <c r="F142" s="2"/>
      <c r="G142" s="2"/>
      <c r="H142" s="2"/>
      <c r="I142" s="2"/>
    </row>
    <row r="143" spans="1:9" ht="10.5" customHeight="1">
      <c r="A143" s="2" t="s">
        <v>164</v>
      </c>
      <c r="E143" s="2"/>
      <c r="F143" s="2"/>
      <c r="G143" s="2"/>
      <c r="H143" s="2"/>
      <c r="I143" s="2"/>
    </row>
    <row r="144" spans="1:9" ht="10.5" customHeight="1">
      <c r="A144" s="2" t="s">
        <v>165</v>
      </c>
      <c r="E144" s="2"/>
      <c r="F144" s="2"/>
      <c r="G144" s="2"/>
      <c r="H144" s="2"/>
      <c r="I144" s="2"/>
    </row>
    <row r="145" spans="1:9" ht="10.5" customHeight="1">
      <c r="A145" s="2" t="s">
        <v>166</v>
      </c>
      <c r="E145" s="2"/>
      <c r="F145" s="2"/>
      <c r="G145" s="2"/>
      <c r="H145" s="2"/>
      <c r="I145" s="2"/>
    </row>
    <row r="146" spans="1:9" ht="10.5" customHeight="1">
      <c r="A146" s="2" t="s">
        <v>167</v>
      </c>
      <c r="E146" s="2"/>
      <c r="F146" s="2"/>
      <c r="G146" s="2"/>
      <c r="H146" s="2"/>
      <c r="I146" s="2"/>
    </row>
    <row r="147" spans="1:9" ht="10.5" customHeight="1">
      <c r="A147" s="2" t="s">
        <v>176</v>
      </c>
      <c r="E147" s="2"/>
      <c r="F147" s="2"/>
      <c r="G147" s="2"/>
      <c r="H147" s="2"/>
      <c r="I147" s="2"/>
    </row>
    <row r="148" spans="1:9" ht="10.5" customHeight="1">
      <c r="A148" s="39" t="s">
        <v>154</v>
      </c>
      <c r="E148" s="2"/>
      <c r="F148" s="2"/>
      <c r="G148" s="2"/>
      <c r="H148" s="2"/>
      <c r="I148" s="2"/>
    </row>
    <row r="149" spans="1:9" ht="10.5" customHeight="1">
      <c r="A149" s="2" t="s">
        <v>148</v>
      </c>
      <c r="E149" s="2"/>
      <c r="F149" s="2"/>
      <c r="G149" s="2"/>
      <c r="H149" s="2"/>
      <c r="I149" s="2"/>
    </row>
    <row r="150" spans="1:9" ht="10.5" customHeight="1">
      <c r="A150" s="2" t="s">
        <v>149</v>
      </c>
      <c r="E150" s="2"/>
      <c r="F150" s="2"/>
      <c r="G150" s="2"/>
      <c r="H150" s="2"/>
      <c r="I150" s="2"/>
    </row>
    <row r="151" spans="1:9" ht="10.5" customHeight="1">
      <c r="A151" s="2" t="s">
        <v>150</v>
      </c>
      <c r="E151" s="2"/>
      <c r="F151" s="2"/>
      <c r="G151" s="2"/>
      <c r="H151" s="2"/>
      <c r="I151" s="2"/>
    </row>
    <row r="152" spans="1:9" ht="10.5" customHeight="1">
      <c r="A152" s="2" t="s">
        <v>151</v>
      </c>
      <c r="E152" s="2"/>
      <c r="F152" s="2"/>
      <c r="G152" s="2"/>
      <c r="H152" s="2"/>
      <c r="I152" s="2"/>
    </row>
    <row r="153" spans="1:9" ht="10.5" customHeight="1">
      <c r="A153" s="2" t="s">
        <v>155</v>
      </c>
      <c r="E153" s="2"/>
      <c r="F153" s="2"/>
      <c r="G153" s="2"/>
      <c r="H153" s="2"/>
      <c r="I153" s="2"/>
    </row>
    <row r="154" spans="1:9" ht="10.5" customHeight="1">
      <c r="A154" s="2" t="s">
        <v>156</v>
      </c>
      <c r="E154" s="2"/>
      <c r="F154" s="2"/>
      <c r="G154" s="2"/>
      <c r="H154" s="2"/>
      <c r="I154" s="2"/>
    </row>
    <row r="155" spans="1:9" ht="10.5" customHeight="1">
      <c r="A155" s="39" t="s">
        <v>129</v>
      </c>
      <c r="E155" s="2"/>
      <c r="F155" s="2"/>
      <c r="G155" s="2"/>
      <c r="H155" s="2"/>
      <c r="I155" s="2"/>
    </row>
    <row r="156" spans="1:9" ht="10.5" customHeight="1">
      <c r="A156" s="40" t="s">
        <v>134</v>
      </c>
      <c r="E156" s="2"/>
      <c r="F156" s="2"/>
      <c r="G156" s="2"/>
      <c r="H156" s="2"/>
      <c r="I156" s="2"/>
    </row>
    <row r="157" spans="5:9" ht="10.5" customHeight="1">
      <c r="E157" s="2"/>
      <c r="F157" s="2"/>
      <c r="G157" s="2"/>
      <c r="H157" s="2"/>
      <c r="I157" s="2"/>
    </row>
    <row r="158" spans="5:9" ht="10.5" customHeight="1">
      <c r="E158" s="2"/>
      <c r="F158" s="2"/>
      <c r="G158" s="2"/>
      <c r="H158" s="2"/>
      <c r="I158" s="2"/>
    </row>
    <row r="159" spans="5:9" ht="10.5" customHeight="1">
      <c r="E159" s="2"/>
      <c r="F159" s="2"/>
      <c r="G159" s="2"/>
      <c r="H159" s="2"/>
      <c r="I159" s="2"/>
    </row>
    <row r="160" spans="5:9" ht="10.5" customHeight="1">
      <c r="E160" s="2"/>
      <c r="F160" s="2"/>
      <c r="G160" s="2"/>
      <c r="H160" s="2"/>
      <c r="I160" s="2"/>
    </row>
    <row r="161" spans="5:9" ht="10.5" customHeight="1">
      <c r="E161" s="2"/>
      <c r="F161" s="2"/>
      <c r="G161" s="2"/>
      <c r="H161" s="2"/>
      <c r="I161" s="2"/>
    </row>
    <row r="162" spans="5:9" ht="10.5" customHeight="1">
      <c r="E162" s="2"/>
      <c r="F162" s="2"/>
      <c r="G162" s="2"/>
      <c r="H162" s="2"/>
      <c r="I162" s="2"/>
    </row>
    <row r="163" spans="5:9" ht="10.5" customHeight="1">
      <c r="E163" s="2"/>
      <c r="F163" s="2"/>
      <c r="G163" s="2"/>
      <c r="H163" s="2"/>
      <c r="I163" s="2"/>
    </row>
    <row r="164" spans="5:9" ht="10.5" customHeight="1">
      <c r="E164" s="2"/>
      <c r="F164" s="2"/>
      <c r="G164" s="2"/>
      <c r="H164" s="2"/>
      <c r="I164" s="2"/>
    </row>
    <row r="165" spans="5:9" ht="10.5" customHeight="1">
      <c r="E165" s="41" t="s">
        <v>178</v>
      </c>
      <c r="F165" s="41" t="s">
        <v>179</v>
      </c>
      <c r="G165" s="2"/>
      <c r="H165" s="2"/>
      <c r="I165" s="2"/>
    </row>
    <row r="166" spans="4:9" ht="10.5" customHeight="1">
      <c r="D166" s="2" t="s">
        <v>118</v>
      </c>
      <c r="E166" s="1">
        <f>B36</f>
        <v>103773361</v>
      </c>
      <c r="F166" s="1">
        <f>P36</f>
        <v>239871531.71999964</v>
      </c>
      <c r="G166" s="2"/>
      <c r="H166" s="2"/>
      <c r="I166" s="2"/>
    </row>
    <row r="167" spans="4:9" ht="10.5" customHeight="1">
      <c r="D167" s="2" t="s">
        <v>119</v>
      </c>
      <c r="E167" s="1">
        <f>B38</f>
        <v>130122916</v>
      </c>
      <c r="F167" s="1">
        <f>P38</f>
        <v>226207718.5399997</v>
      </c>
      <c r="G167" s="2"/>
      <c r="H167" s="2"/>
      <c r="I167" s="2"/>
    </row>
    <row r="168" spans="4:9" ht="10.5" customHeight="1">
      <c r="D168" s="2" t="s">
        <v>120</v>
      </c>
      <c r="E168" s="1">
        <f>B45</f>
        <v>190550183</v>
      </c>
      <c r="F168" s="1">
        <f>P45</f>
        <v>308198371.5699998</v>
      </c>
      <c r="G168" s="2"/>
      <c r="H168" s="2"/>
      <c r="I168" s="2"/>
    </row>
    <row r="169" spans="4:9" ht="10.5" customHeight="1">
      <c r="D169" s="2" t="s">
        <v>121</v>
      </c>
      <c r="E169" s="1">
        <f>B99</f>
        <v>279668250</v>
      </c>
      <c r="F169" s="1">
        <f>P99</f>
        <v>588568507.6400007</v>
      </c>
      <c r="G169" s="2"/>
      <c r="H169" s="2"/>
      <c r="I169" s="2"/>
    </row>
    <row r="170" spans="4:9" ht="10.5" customHeight="1">
      <c r="D170" s="2" t="s">
        <v>122</v>
      </c>
      <c r="E170" s="1">
        <f>B67</f>
        <v>364742363</v>
      </c>
      <c r="F170" s="1">
        <f>P67</f>
        <v>789192453.4399997</v>
      </c>
      <c r="G170" s="2"/>
      <c r="H170" s="2"/>
      <c r="I170" s="2"/>
    </row>
    <row r="171" spans="5:9" ht="10.5" customHeight="1">
      <c r="E171" s="2"/>
      <c r="F171" s="2"/>
      <c r="G171" s="2"/>
      <c r="H171" s="2"/>
      <c r="I171" s="2"/>
    </row>
    <row r="172" spans="5:9" ht="10.5" customHeight="1">
      <c r="E172" s="2"/>
      <c r="F172" s="2"/>
      <c r="G172" s="2"/>
      <c r="H172" s="2"/>
      <c r="I172" s="2"/>
    </row>
    <row r="173" spans="5:9" ht="10.5" customHeight="1">
      <c r="E173" s="2"/>
      <c r="F173" s="2"/>
      <c r="G173" s="2"/>
      <c r="H173" s="2"/>
      <c r="I173" s="2"/>
    </row>
    <row r="174" spans="5:9" ht="10.5" customHeight="1">
      <c r="E174" s="2"/>
      <c r="F174" s="2"/>
      <c r="G174" s="2"/>
      <c r="H174" s="2"/>
      <c r="I174" s="2"/>
    </row>
    <row r="175" spans="5:9" ht="10.5" customHeight="1">
      <c r="E175" s="2"/>
      <c r="F175" s="2"/>
      <c r="G175" s="2"/>
      <c r="H175" s="2"/>
      <c r="I175" s="2"/>
    </row>
    <row r="176" spans="5:9" ht="10.5" customHeight="1">
      <c r="E176" s="2"/>
      <c r="F176" s="2"/>
      <c r="G176" s="2"/>
      <c r="H176" s="2"/>
      <c r="I176" s="2"/>
    </row>
    <row r="177" spans="5:9" ht="10.5" customHeight="1">
      <c r="E177" s="2"/>
      <c r="F177" s="2"/>
      <c r="G177" s="2"/>
      <c r="H177" s="2"/>
      <c r="I177" s="2"/>
    </row>
    <row r="178" spans="5:9" ht="13.5" customHeight="1">
      <c r="E178" s="2"/>
      <c r="F178" s="2"/>
      <c r="G178" s="2"/>
      <c r="H178" s="2"/>
      <c r="I178" s="2"/>
    </row>
    <row r="179" spans="5:9" ht="10.5" customHeight="1">
      <c r="E179" s="2"/>
      <c r="F179" s="2"/>
      <c r="G179" s="2"/>
      <c r="H179" s="2"/>
      <c r="I179" s="2"/>
    </row>
    <row r="180" spans="5:9" ht="10.5" customHeight="1">
      <c r="E180" s="2"/>
      <c r="F180" s="2"/>
      <c r="G180" s="2"/>
      <c r="H180" s="2"/>
      <c r="I180" s="2"/>
    </row>
    <row r="181" spans="1:9" ht="10.5" customHeight="1">
      <c r="A181" s="2" t="s">
        <v>130</v>
      </c>
      <c r="E181" s="2"/>
      <c r="F181" s="2"/>
      <c r="G181" s="2"/>
      <c r="H181" s="2"/>
      <c r="I181" s="2"/>
    </row>
    <row r="182" spans="1:9" ht="10.5" customHeight="1">
      <c r="A182" s="2" t="s">
        <v>131</v>
      </c>
      <c r="E182" s="2"/>
      <c r="F182" s="2"/>
      <c r="G182" s="2"/>
      <c r="H182" s="2"/>
      <c r="I182" s="2"/>
    </row>
    <row r="183" spans="1:9" ht="10.5" customHeight="1">
      <c r="A183" s="2" t="s">
        <v>130</v>
      </c>
      <c r="E183" s="2"/>
      <c r="F183" s="2"/>
      <c r="G183" s="2"/>
      <c r="H183" s="2"/>
      <c r="I183" s="2"/>
    </row>
    <row r="184" spans="5:9" ht="10.5" customHeight="1">
      <c r="E184" s="2"/>
      <c r="F184" s="2"/>
      <c r="G184" s="2"/>
      <c r="H184" s="2"/>
      <c r="I184" s="2"/>
    </row>
    <row r="185" spans="1:9" ht="10.5" customHeight="1">
      <c r="A185" s="2" t="s">
        <v>130</v>
      </c>
      <c r="E185" s="2"/>
      <c r="F185" s="2"/>
      <c r="G185" s="2"/>
      <c r="H185" s="2"/>
      <c r="I185" s="2"/>
    </row>
  </sheetData>
  <sheetProtection/>
  <printOptions horizontalCentered="1"/>
  <pageMargins left="0" right="0" top="0.4" bottom="0" header="0" footer="0"/>
  <pageSetup horizontalDpi="600" verticalDpi="600" orientation="landscape" scale="93" r:id="rId2"/>
  <rowBreaks count="2" manualBreakCount="2">
    <brk id="54" max="255" man="1"/>
    <brk id="116"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rvafc00</cp:lastModifiedBy>
  <cp:lastPrinted>2011-12-22T16:54:14Z</cp:lastPrinted>
  <dcterms:created xsi:type="dcterms:W3CDTF">2004-01-12T16:53:17Z</dcterms:created>
  <dcterms:modified xsi:type="dcterms:W3CDTF">2011-12-22T17:10:53Z</dcterms:modified>
  <cp:category/>
  <cp:version/>
  <cp:contentType/>
  <cp:contentStatus/>
</cp:coreProperties>
</file>