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325" activeTab="0"/>
  </bookViews>
  <sheets>
    <sheet name="US State Government Tax Collect" sheetId="1" r:id="rId1"/>
  </sheets>
  <externalReferences>
    <externalReference r:id="rId4"/>
  </externalReferences>
  <definedNames>
    <definedName name="_xlnm.Print_Area" localSheetId="0">'US State Government Tax Collect'!$A$1:$U$94</definedName>
  </definedNames>
  <calcPr fullCalcOnLoad="1"/>
</workbook>
</file>

<file path=xl/sharedStrings.xml><?xml version="1.0" encoding="utf-8"?>
<sst xmlns="http://schemas.openxmlformats.org/spreadsheetml/2006/main" count="213" uniqueCount="108">
  <si>
    <t>Alabama……………….</t>
  </si>
  <si>
    <t>Alaska…………………</t>
  </si>
  <si>
    <t>Arizona………………..</t>
  </si>
  <si>
    <t>Arkansas………………</t>
  </si>
  <si>
    <t>California……………..</t>
  </si>
  <si>
    <t>Colorado………………</t>
  </si>
  <si>
    <t>Connecticut…………..</t>
  </si>
  <si>
    <t>Delaware………………</t>
  </si>
  <si>
    <t>Florida…………………</t>
  </si>
  <si>
    <t>Georgia………………..</t>
  </si>
  <si>
    <t>Hawaii…………………</t>
  </si>
  <si>
    <t>Idaho…………………..</t>
  </si>
  <si>
    <t>Illinois…………………</t>
  </si>
  <si>
    <t>Indiana…………………</t>
  </si>
  <si>
    <t>Iowa……………………</t>
  </si>
  <si>
    <t>Kansas…………………</t>
  </si>
  <si>
    <t>Kentucky……………..</t>
  </si>
  <si>
    <t>Louisiana……………..</t>
  </si>
  <si>
    <t>Maine………………….</t>
  </si>
  <si>
    <t>Maryland……………..</t>
  </si>
  <si>
    <t>Massachusetts………..</t>
  </si>
  <si>
    <t>Michigan………………</t>
  </si>
  <si>
    <t>Minnesota…………….</t>
  </si>
  <si>
    <t>Mississippi…………….</t>
  </si>
  <si>
    <t>Missouri……………….</t>
  </si>
  <si>
    <t>Montana………………</t>
  </si>
  <si>
    <t>Nebraska………………</t>
  </si>
  <si>
    <t>Nevada………………..</t>
  </si>
  <si>
    <t>New Hampshire………</t>
  </si>
  <si>
    <t>New York……………..</t>
  </si>
  <si>
    <t>North Carolina……….</t>
  </si>
  <si>
    <t>North Dakota………..</t>
  </si>
  <si>
    <t>Ohio……………………</t>
  </si>
  <si>
    <t>Oklahoma…………….</t>
  </si>
  <si>
    <t>Oregon…………………</t>
  </si>
  <si>
    <t>Pennsylvania…………</t>
  </si>
  <si>
    <t>Rhode Island………….</t>
  </si>
  <si>
    <t>South Carolina……….</t>
  </si>
  <si>
    <t>South Dakota…………</t>
  </si>
  <si>
    <t>Tennessee…………….</t>
  </si>
  <si>
    <t>Texas………………….</t>
  </si>
  <si>
    <t>Utah……………………</t>
  </si>
  <si>
    <t>Vermont………………</t>
  </si>
  <si>
    <t>Virginia………………..</t>
  </si>
  <si>
    <t>Washington…………..</t>
  </si>
  <si>
    <t>West Virginia…………</t>
  </si>
  <si>
    <t>Wisconsin…………….</t>
  </si>
  <si>
    <t>Wyoming……………..</t>
  </si>
  <si>
    <t xml:space="preserve">Per </t>
  </si>
  <si>
    <t>Personal</t>
  </si>
  <si>
    <t>Amount</t>
  </si>
  <si>
    <t xml:space="preserve">     Corporation </t>
  </si>
  <si>
    <t xml:space="preserve">               Taxes Based on Income</t>
  </si>
  <si>
    <t xml:space="preserve">                                                                      State Tax Collections By Tax Type</t>
  </si>
  <si>
    <t>Rank</t>
  </si>
  <si>
    <t>personal income</t>
  </si>
  <si>
    <t>[%]</t>
  </si>
  <si>
    <t xml:space="preserve"> collections as a</t>
  </si>
  <si>
    <t>as of</t>
  </si>
  <si>
    <t xml:space="preserve">           </t>
  </si>
  <si>
    <t xml:space="preserve"> Total state tax</t>
  </si>
  <si>
    <t xml:space="preserve">  percentage of</t>
  </si>
  <si>
    <t xml:space="preserve">                                                TABLE 4. -Continued</t>
  </si>
  <si>
    <t xml:space="preserve">        Individual</t>
  </si>
  <si>
    <t>[$1,000s]</t>
  </si>
  <si>
    <t>[1,000s]</t>
  </si>
  <si>
    <t>Popula-</t>
  </si>
  <si>
    <t>tion</t>
  </si>
  <si>
    <t xml:space="preserve"> Personal Income, Population, and Taxes</t>
  </si>
  <si>
    <t>capita</t>
  </si>
  <si>
    <t>income</t>
  </si>
  <si>
    <t xml:space="preserve">   Selective Sales</t>
  </si>
  <si>
    <t xml:space="preserve">     Gross Receipts*</t>
  </si>
  <si>
    <t>[$]</t>
  </si>
  <si>
    <t>calendar year</t>
  </si>
  <si>
    <t xml:space="preserve">         State</t>
  </si>
  <si>
    <t xml:space="preserve">          Property </t>
  </si>
  <si>
    <t xml:space="preserve">   General Sales and</t>
  </si>
  <si>
    <t xml:space="preserve">           Licenses</t>
  </si>
  <si>
    <t xml:space="preserve">             Other</t>
  </si>
  <si>
    <t xml:space="preserve">               Total</t>
  </si>
  <si>
    <t xml:space="preserve">    Detail may not add to totals due to rounding.</t>
  </si>
  <si>
    <t xml:space="preserve">    Selective sales category includes collections of alcoholic beverages, amusements, insurance premiums, motor fuels, pari-mutuels, public utilities, tobacco products, and other selective sales taxes.</t>
  </si>
  <si>
    <t xml:space="preserve">    Licenses category includes collections of alcoholic beverages, amusements, corporation, hunting and fishing, motor vehicle, motor vehicle operators, public utility, occupation and businesses, and miscellaneous license taxes.</t>
  </si>
  <si>
    <t xml:space="preserve">    Other category includes collections of death and gift, documentary and stock transfer, severance, and other taxes.</t>
  </si>
  <si>
    <t xml:space="preserve">    Personal income amounts are BEA estimates and are in current dollars (not adjusted for inflation).</t>
  </si>
  <si>
    <t xml:space="preserve">Total 50 states……………... </t>
  </si>
  <si>
    <r>
      <t xml:space="preserve">   a</t>
    </r>
    <r>
      <rPr>
        <b/>
        <sz val="8"/>
        <color indexed="8"/>
        <rFont val="Times New Roman"/>
        <family val="1"/>
      </rPr>
      <t xml:space="preserve">Weighted average computations based on tax collection, personal income, and population totals for the 50 states. </t>
    </r>
  </si>
  <si>
    <t xml:space="preserve">                                                                                                          TABLE 4.  STATE GOVERNMENT TAX COLLECTIONS IN THE UNITED STATES BY TYPE OF TAX BY STATE</t>
  </si>
  <si>
    <r>
      <t>New Mexico</t>
    </r>
    <r>
      <rPr>
        <b/>
        <sz val="8"/>
        <color indexed="8"/>
        <rFont val="Times New Roman"/>
        <family val="1"/>
      </rPr>
      <t>………….</t>
    </r>
  </si>
  <si>
    <r>
      <t>New Jersey</t>
    </r>
    <r>
      <rPr>
        <b/>
        <sz val="8"/>
        <color indexed="8"/>
        <rFont val="Times New Roman"/>
        <family val="1"/>
      </rPr>
      <t>……………</t>
    </r>
  </si>
  <si>
    <t xml:space="preserve">                                     (Fiscal year ending June 30, 2009)</t>
  </si>
  <si>
    <t>[2008]</t>
  </si>
  <si>
    <t>7/1/2009</t>
  </si>
  <si>
    <t xml:space="preserve">    Per capita tax collection amounts are computations based on July 1, 2009 population estimates of the Bureau of the Census.  </t>
  </si>
  <si>
    <r>
      <t xml:space="preserve">Sources:  U.S. Census Bureau, Governments Division.  </t>
    </r>
    <r>
      <rPr>
        <b/>
        <i/>
        <sz val="8"/>
        <color indexed="8"/>
        <rFont val="Times New Roman"/>
        <family val="1"/>
      </rPr>
      <t>Table NST-EST2009-01-State Population Estimates: July 1, 2009,</t>
    </r>
    <r>
      <rPr>
        <b/>
        <sz val="8"/>
        <color indexed="8"/>
        <rFont val="Times New Roman"/>
        <family val="1"/>
      </rPr>
      <t xml:space="preserve"> Population Division, December 23, 2009 release.</t>
    </r>
  </si>
  <si>
    <r>
      <t xml:space="preserve">                 U.S. Census Bureau, Governments Division. </t>
    </r>
    <r>
      <rPr>
        <b/>
        <u val="single"/>
        <sz val="8"/>
        <color indexed="8"/>
        <rFont val="Times New Roman"/>
        <family val="1"/>
      </rPr>
      <t>State Government Tax Collections: 2009</t>
    </r>
    <r>
      <rPr>
        <b/>
        <sz val="8"/>
        <color indexed="8"/>
        <rFont val="Times New Roman"/>
        <family val="1"/>
      </rPr>
      <t>, March 23, 2010 release.</t>
    </r>
  </si>
  <si>
    <t xml:space="preserve">  *Data for some states include state-collected local sales tax.  North Carolina sales tax data include $16,090,014 retained by state to pay for the costs of collecting and distributing various local sales taxes. </t>
  </si>
  <si>
    <r>
      <t>42.92</t>
    </r>
    <r>
      <rPr>
        <b/>
        <vertAlign val="superscript"/>
        <sz val="10"/>
        <color indexed="8"/>
        <rFont val="Times New Roman"/>
        <family val="1"/>
      </rPr>
      <t>a</t>
    </r>
  </si>
  <si>
    <r>
      <t>744.45</t>
    </r>
    <r>
      <rPr>
        <b/>
        <vertAlign val="superscript"/>
        <sz val="10"/>
        <color indexed="8"/>
        <rFont val="Times New Roman"/>
        <family val="1"/>
      </rPr>
      <t>a</t>
    </r>
  </si>
  <si>
    <r>
      <t>373.17</t>
    </r>
    <r>
      <rPr>
        <b/>
        <vertAlign val="superscript"/>
        <sz val="10"/>
        <color indexed="8"/>
        <rFont val="Times New Roman"/>
        <family val="1"/>
      </rPr>
      <t>a</t>
    </r>
  </si>
  <si>
    <r>
      <t>162.07</t>
    </r>
    <r>
      <rPr>
        <b/>
        <vertAlign val="superscript"/>
        <sz val="10"/>
        <color indexed="8"/>
        <rFont val="Times New Roman"/>
        <family val="1"/>
      </rPr>
      <t>a</t>
    </r>
  </si>
  <si>
    <r>
      <t>802.60</t>
    </r>
    <r>
      <rPr>
        <b/>
        <vertAlign val="superscript"/>
        <sz val="10"/>
        <color indexed="8"/>
        <rFont val="Times New Roman"/>
        <family val="1"/>
      </rPr>
      <t>a</t>
    </r>
  </si>
  <si>
    <r>
      <t>131.41</t>
    </r>
    <r>
      <rPr>
        <b/>
        <vertAlign val="superscript"/>
        <sz val="10"/>
        <color indexed="8"/>
        <rFont val="Times New Roman"/>
        <family val="1"/>
      </rPr>
      <t>a</t>
    </r>
  </si>
  <si>
    <r>
      <t>77.43</t>
    </r>
    <r>
      <rPr>
        <b/>
        <vertAlign val="superscript"/>
        <sz val="10"/>
        <color indexed="8"/>
        <rFont val="Times New Roman"/>
        <family val="1"/>
      </rPr>
      <t>a</t>
    </r>
  </si>
  <si>
    <r>
      <t>2,334.05</t>
    </r>
    <r>
      <rPr>
        <b/>
        <vertAlign val="superscript"/>
        <sz val="10"/>
        <color indexed="8"/>
        <rFont val="Times New Roman"/>
        <family val="1"/>
      </rPr>
      <t>a</t>
    </r>
  </si>
  <si>
    <r>
      <t xml:space="preserve">                 Bureau of Economic Analysis.  </t>
    </r>
    <r>
      <rPr>
        <b/>
        <i/>
        <sz val="8"/>
        <color indexed="8"/>
        <rFont val="Times New Roman"/>
        <family val="1"/>
      </rPr>
      <t>Table SA1-3,</t>
    </r>
    <r>
      <rPr>
        <b/>
        <sz val="8"/>
        <color indexed="8"/>
        <rFont val="Times New Roman"/>
        <family val="1"/>
      </rPr>
      <t xml:space="preserve"> Regional Economic Information System, September 20, 2010 release.</t>
    </r>
  </si>
  <si>
    <r>
      <t>5.90%</t>
    </r>
    <r>
      <rPr>
        <b/>
        <vertAlign val="superscript"/>
        <sz val="10"/>
        <color indexed="8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</si>
</sst>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mmm\ d\,\ yyyy"/>
    <numFmt numFmtId="166" formatCode="&quot;$&quot;#,##0"/>
    <numFmt numFmtId="167" formatCode="&quot;$&quot;#,##0.00"/>
    <numFmt numFmtId="168" formatCode="0.0"/>
    <numFmt numFmtId="169" formatCode="m/d/yy"/>
    <numFmt numFmtId="170" formatCode="&quot;$&quot;#,##0.000"/>
    <numFmt numFmtId="171" formatCode="0.0%"/>
    <numFmt numFmtId="172" formatCode="m/d"/>
    <numFmt numFmtId="173" formatCode="#,##0.000"/>
    <numFmt numFmtId="174" formatCode="#,##0.0"/>
    <numFmt numFmtId="175" formatCode="#,##0.000_);[Red]\(#,##0.000\)"/>
    <numFmt numFmtId="176" formatCode="0.000"/>
  </numFmts>
  <fonts count="45">
    <font>
      <sz val="8"/>
      <name val="Times New Roman"/>
      <family val="0"/>
    </font>
    <font>
      <sz val="10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33" borderId="0" xfId="57" applyFont="1" applyFill="1" applyAlignment="1">
      <alignment horizontal="left"/>
      <protection/>
    </xf>
    <xf numFmtId="3" fontId="4" fillId="33" borderId="0" xfId="57" applyNumberFormat="1" applyFont="1" applyFill="1">
      <alignment/>
      <protection/>
    </xf>
    <xf numFmtId="4" fontId="4" fillId="33" borderId="0" xfId="57" applyNumberFormat="1" applyFont="1" applyFill="1" applyAlignment="1">
      <alignment horizontal="center"/>
      <protection/>
    </xf>
    <xf numFmtId="2" fontId="4" fillId="33" borderId="0" xfId="57" applyNumberFormat="1" applyFont="1" applyFill="1">
      <alignment/>
      <protection/>
    </xf>
    <xf numFmtId="0" fontId="4" fillId="33" borderId="0" xfId="57" applyFont="1" applyFill="1" applyAlignment="1">
      <alignment horizontal="center"/>
      <protection/>
    </xf>
    <xf numFmtId="174" fontId="4" fillId="33" borderId="0" xfId="57" applyNumberFormat="1" applyFont="1" applyFill="1" applyAlignment="1">
      <alignment horizontal="center"/>
      <protection/>
    </xf>
    <xf numFmtId="0" fontId="4" fillId="33" borderId="0" xfId="57" applyFont="1" applyFill="1">
      <alignment/>
      <protection/>
    </xf>
    <xf numFmtId="4" fontId="4" fillId="33" borderId="0" xfId="57" applyNumberFormat="1" applyFont="1" applyFill="1">
      <alignment/>
      <protection/>
    </xf>
    <xf numFmtId="174" fontId="4" fillId="33" borderId="0" xfId="57" applyNumberFormat="1" applyFont="1" applyFill="1">
      <alignment/>
      <protection/>
    </xf>
    <xf numFmtId="3" fontId="4" fillId="33" borderId="0" xfId="57" applyNumberFormat="1" applyFont="1" applyFill="1" applyAlignment="1">
      <alignment horizontal="center"/>
      <protection/>
    </xf>
    <xf numFmtId="0" fontId="4" fillId="33" borderId="10" xfId="57" applyFont="1" applyFill="1" applyBorder="1">
      <alignment/>
      <protection/>
    </xf>
    <xf numFmtId="168" fontId="4" fillId="33" borderId="11" xfId="57" applyNumberFormat="1" applyFont="1" applyFill="1" applyBorder="1" applyAlignment="1">
      <alignment horizontal="center"/>
      <protection/>
    </xf>
    <xf numFmtId="3" fontId="4" fillId="33" borderId="12" xfId="57" applyNumberFormat="1" applyFont="1" applyFill="1" applyBorder="1" applyAlignment="1">
      <alignment horizontal="center"/>
      <protection/>
    </xf>
    <xf numFmtId="4" fontId="4" fillId="33" borderId="12" xfId="57" applyNumberFormat="1" applyFont="1" applyFill="1" applyBorder="1" applyAlignment="1">
      <alignment horizontal="left"/>
      <protection/>
    </xf>
    <xf numFmtId="4" fontId="4" fillId="33" borderId="12" xfId="57" applyNumberFormat="1" applyFont="1" applyFill="1" applyBorder="1">
      <alignment/>
      <protection/>
    </xf>
    <xf numFmtId="0" fontId="4" fillId="33" borderId="12" xfId="57" applyFont="1" applyFill="1" applyBorder="1" applyAlignment="1">
      <alignment horizontal="center"/>
      <protection/>
    </xf>
    <xf numFmtId="4" fontId="4" fillId="33" borderId="12" xfId="57" applyNumberFormat="1" applyFont="1" applyFill="1" applyBorder="1" applyAlignment="1">
      <alignment horizontal="center"/>
      <protection/>
    </xf>
    <xf numFmtId="2" fontId="4" fillId="33" borderId="12" xfId="57" applyNumberFormat="1" applyFont="1" applyFill="1" applyBorder="1" applyAlignment="1">
      <alignment horizontal="center"/>
      <protection/>
    </xf>
    <xf numFmtId="174" fontId="4" fillId="33" borderId="12" xfId="57" applyNumberFormat="1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/>
      <protection/>
    </xf>
    <xf numFmtId="0" fontId="4" fillId="33" borderId="13" xfId="57" applyFont="1" applyFill="1" applyBorder="1" applyAlignment="1">
      <alignment/>
      <protection/>
    </xf>
    <xf numFmtId="0" fontId="4" fillId="33" borderId="11" xfId="57" applyFont="1" applyFill="1" applyBorder="1" applyAlignment="1">
      <alignment horizontal="left"/>
      <protection/>
    </xf>
    <xf numFmtId="0" fontId="4" fillId="33" borderId="12" xfId="57" applyFont="1" applyFill="1" applyBorder="1" applyAlignment="1">
      <alignment horizontal="left"/>
      <protection/>
    </xf>
    <xf numFmtId="0" fontId="4" fillId="33" borderId="12" xfId="57" applyFont="1" applyFill="1" applyBorder="1">
      <alignment/>
      <protection/>
    </xf>
    <xf numFmtId="0" fontId="4" fillId="33" borderId="14" xfId="57" applyFont="1" applyFill="1" applyBorder="1">
      <alignment/>
      <protection/>
    </xf>
    <xf numFmtId="168" fontId="4" fillId="33" borderId="15" xfId="57" applyNumberFormat="1" applyFont="1" applyFill="1" applyBorder="1" applyAlignment="1">
      <alignment horizontal="center"/>
      <protection/>
    </xf>
    <xf numFmtId="3" fontId="4" fillId="33" borderId="10" xfId="57" applyNumberFormat="1" applyFont="1" applyFill="1" applyBorder="1" applyAlignment="1">
      <alignment horizontal="center"/>
      <protection/>
    </xf>
    <xf numFmtId="4" fontId="4" fillId="33" borderId="16" xfId="57" applyNumberFormat="1" applyFont="1" applyFill="1" applyBorder="1" applyAlignment="1">
      <alignment horizontal="left"/>
      <protection/>
    </xf>
    <xf numFmtId="4" fontId="4" fillId="33" borderId="16" xfId="57" applyNumberFormat="1" applyFont="1" applyFill="1" applyBorder="1" applyAlignment="1">
      <alignment horizontal="center"/>
      <protection/>
    </xf>
    <xf numFmtId="0" fontId="4" fillId="33" borderId="17" xfId="57" applyFont="1" applyFill="1" applyBorder="1" applyAlignment="1">
      <alignment horizontal="left"/>
      <protection/>
    </xf>
    <xf numFmtId="4" fontId="4" fillId="33" borderId="17" xfId="57" applyNumberFormat="1" applyFont="1" applyFill="1" applyBorder="1" applyAlignment="1">
      <alignment horizontal="center"/>
      <protection/>
    </xf>
    <xf numFmtId="4" fontId="4" fillId="33" borderId="10" xfId="57" applyNumberFormat="1" applyFont="1" applyFill="1" applyBorder="1" applyAlignment="1">
      <alignment horizontal="center"/>
      <protection/>
    </xf>
    <xf numFmtId="2" fontId="4" fillId="33" borderId="11" xfId="57" applyNumberFormat="1" applyFont="1" applyFill="1" applyBorder="1" applyAlignment="1">
      <alignment horizontal="left"/>
      <protection/>
    </xf>
    <xf numFmtId="174" fontId="4" fillId="33" borderId="13" xfId="57" applyNumberFormat="1" applyFont="1" applyFill="1" applyBorder="1" applyAlignment="1">
      <alignment horizontal="left"/>
      <protection/>
    </xf>
    <xf numFmtId="165" fontId="4" fillId="33" borderId="10" xfId="57" applyNumberFormat="1" applyFont="1" applyFill="1" applyBorder="1" applyAlignment="1">
      <alignment horizontal="center"/>
      <protection/>
    </xf>
    <xf numFmtId="165" fontId="4" fillId="33" borderId="17" xfId="57" applyNumberFormat="1" applyFont="1" applyFill="1" applyBorder="1" applyAlignment="1">
      <alignment/>
      <protection/>
    </xf>
    <xf numFmtId="165" fontId="4" fillId="33" borderId="10" xfId="57" applyNumberFormat="1" applyFont="1" applyFill="1" applyBorder="1" applyAlignment="1">
      <alignment/>
      <protection/>
    </xf>
    <xf numFmtId="0" fontId="4" fillId="33" borderId="18" xfId="57" applyFont="1" applyFill="1" applyBorder="1" applyAlignment="1">
      <alignment horizontal="center"/>
      <protection/>
    </xf>
    <xf numFmtId="0" fontId="4" fillId="33" borderId="16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left"/>
      <protection/>
    </xf>
    <xf numFmtId="0" fontId="4" fillId="33" borderId="0" xfId="57" applyFont="1" applyFill="1" applyBorder="1">
      <alignment/>
      <protection/>
    </xf>
    <xf numFmtId="168" fontId="4" fillId="33" borderId="19" xfId="57" applyNumberFormat="1" applyFont="1" applyFill="1" applyBorder="1" applyAlignment="1">
      <alignment horizontal="left"/>
      <protection/>
    </xf>
    <xf numFmtId="3" fontId="4" fillId="33" borderId="20" xfId="57" applyNumberFormat="1" applyFont="1" applyFill="1" applyBorder="1" applyAlignment="1">
      <alignment horizontal="center"/>
      <protection/>
    </xf>
    <xf numFmtId="4" fontId="4" fillId="33" borderId="21" xfId="57" applyNumberFormat="1" applyFont="1" applyFill="1" applyBorder="1" applyAlignment="1">
      <alignment horizontal="left"/>
      <protection/>
    </xf>
    <xf numFmtId="4" fontId="4" fillId="33" borderId="21" xfId="57" applyNumberFormat="1" applyFont="1" applyFill="1" applyBorder="1" applyAlignment="1">
      <alignment horizontal="center"/>
      <protection/>
    </xf>
    <xf numFmtId="0" fontId="4" fillId="33" borderId="22" xfId="57" applyFont="1" applyFill="1" applyBorder="1" applyAlignment="1">
      <alignment horizontal="left"/>
      <protection/>
    </xf>
    <xf numFmtId="4" fontId="4" fillId="33" borderId="0" xfId="57" applyNumberFormat="1" applyFont="1" applyFill="1" applyBorder="1" applyAlignment="1">
      <alignment horizontal="left"/>
      <protection/>
    </xf>
    <xf numFmtId="4" fontId="4" fillId="33" borderId="0" xfId="57" applyNumberFormat="1" applyFont="1" applyFill="1" applyBorder="1" applyAlignment="1">
      <alignment horizontal="center"/>
      <protection/>
    </xf>
    <xf numFmtId="4" fontId="4" fillId="33" borderId="11" xfId="57" applyNumberFormat="1" applyFont="1" applyFill="1" applyBorder="1" applyAlignment="1">
      <alignment horizontal="left"/>
      <protection/>
    </xf>
    <xf numFmtId="174" fontId="4" fillId="33" borderId="13" xfId="57" applyNumberFormat="1" applyFont="1" applyFill="1" applyBorder="1" applyAlignment="1">
      <alignment horizontal="center"/>
      <protection/>
    </xf>
    <xf numFmtId="4" fontId="4" fillId="33" borderId="22" xfId="57" applyNumberFormat="1" applyFont="1" applyFill="1" applyBorder="1" applyAlignment="1">
      <alignment horizontal="left"/>
      <protection/>
    </xf>
    <xf numFmtId="0" fontId="4" fillId="33" borderId="20" xfId="57" applyFont="1" applyFill="1" applyBorder="1" applyAlignment="1">
      <alignment horizontal="center"/>
      <protection/>
    </xf>
    <xf numFmtId="0" fontId="4" fillId="33" borderId="23" xfId="57" applyFont="1" applyFill="1" applyBorder="1" applyAlignment="1">
      <alignment horizontal="center"/>
      <protection/>
    </xf>
    <xf numFmtId="0" fontId="4" fillId="33" borderId="0" xfId="57" applyFont="1" applyFill="1" applyAlignment="1">
      <alignment/>
      <protection/>
    </xf>
    <xf numFmtId="168" fontId="4" fillId="33" borderId="16" xfId="57" applyNumberFormat="1" applyFont="1" applyFill="1" applyBorder="1" applyAlignment="1">
      <alignment horizontal="center"/>
      <protection/>
    </xf>
    <xf numFmtId="3" fontId="4" fillId="33" borderId="16" xfId="57" applyNumberFormat="1" applyFont="1" applyFill="1" applyBorder="1" applyAlignment="1">
      <alignment horizontal="center"/>
      <protection/>
    </xf>
    <xf numFmtId="14" fontId="4" fillId="33" borderId="16" xfId="57" applyNumberFormat="1" applyFont="1" applyFill="1" applyBorder="1" applyAlignment="1">
      <alignment horizontal="center"/>
      <protection/>
    </xf>
    <xf numFmtId="168" fontId="4" fillId="33" borderId="23" xfId="57" applyNumberFormat="1" applyFont="1" applyFill="1" applyBorder="1" applyAlignment="1">
      <alignment horizontal="center"/>
      <protection/>
    </xf>
    <xf numFmtId="3" fontId="4" fillId="33" borderId="23" xfId="57" applyNumberFormat="1" applyFont="1" applyFill="1" applyBorder="1" applyAlignment="1">
      <alignment horizontal="center"/>
      <protection/>
    </xf>
    <xf numFmtId="15" fontId="4" fillId="33" borderId="23" xfId="57" applyNumberFormat="1" applyFont="1" applyFill="1" applyBorder="1" applyAlignment="1" quotePrefix="1">
      <alignment horizontal="center"/>
      <protection/>
    </xf>
    <xf numFmtId="0" fontId="4" fillId="33" borderId="19" xfId="57" applyFont="1" applyFill="1" applyBorder="1" applyAlignment="1">
      <alignment horizontal="left"/>
      <protection/>
    </xf>
    <xf numFmtId="0" fontId="4" fillId="33" borderId="22" xfId="57" applyFont="1" applyFill="1" applyBorder="1" applyAlignment="1">
      <alignment horizontal="center"/>
      <protection/>
    </xf>
    <xf numFmtId="0" fontId="4" fillId="33" borderId="21" xfId="57" applyFont="1" applyFill="1" applyBorder="1" applyAlignment="1">
      <alignment horizontal="center"/>
      <protection/>
    </xf>
    <xf numFmtId="0" fontId="4" fillId="33" borderId="13" xfId="57" applyFont="1" applyFill="1" applyBorder="1" applyAlignment="1">
      <alignment horizontal="center"/>
      <protection/>
    </xf>
    <xf numFmtId="3" fontId="4" fillId="33" borderId="24" xfId="57" applyNumberFormat="1" applyFont="1" applyFill="1" applyBorder="1" applyAlignment="1">
      <alignment horizontal="right"/>
      <protection/>
    </xf>
    <xf numFmtId="4" fontId="4" fillId="33" borderId="25" xfId="57" applyNumberFormat="1" applyFont="1" applyFill="1" applyBorder="1">
      <alignment/>
      <protection/>
    </xf>
    <xf numFmtId="3" fontId="4" fillId="33" borderId="0" xfId="57" applyNumberFormat="1" applyFont="1" applyFill="1" applyBorder="1">
      <alignment/>
      <protection/>
    </xf>
    <xf numFmtId="3" fontId="4" fillId="33" borderId="0" xfId="57" applyNumberFormat="1" applyFont="1" applyFill="1" applyBorder="1" applyAlignment="1">
      <alignment horizontal="right"/>
      <protection/>
    </xf>
    <xf numFmtId="4" fontId="4" fillId="33" borderId="26" xfId="57" applyNumberFormat="1" applyFont="1" applyFill="1" applyBorder="1">
      <alignment/>
      <protection/>
    </xf>
    <xf numFmtId="3" fontId="4" fillId="33" borderId="27" xfId="57" applyNumberFormat="1" applyFont="1" applyFill="1" applyBorder="1">
      <alignment/>
      <protection/>
    </xf>
    <xf numFmtId="4" fontId="4" fillId="33" borderId="28" xfId="57" applyNumberFormat="1" applyFont="1" applyFill="1" applyBorder="1">
      <alignment/>
      <protection/>
    </xf>
    <xf numFmtId="4" fontId="4" fillId="33" borderId="10" xfId="57" applyNumberFormat="1" applyFont="1" applyFill="1" applyBorder="1">
      <alignment/>
      <protection/>
    </xf>
    <xf numFmtId="3" fontId="4" fillId="33" borderId="29" xfId="57" applyNumberFormat="1" applyFont="1" applyFill="1" applyBorder="1">
      <alignment/>
      <protection/>
    </xf>
    <xf numFmtId="4" fontId="4" fillId="33" borderId="0" xfId="57" applyNumberFormat="1" applyFont="1" applyFill="1" applyBorder="1">
      <alignment/>
      <protection/>
    </xf>
    <xf numFmtId="3" fontId="4" fillId="33" borderId="17" xfId="57" applyNumberFormat="1" applyFont="1" applyFill="1" applyBorder="1" applyAlignment="1">
      <alignment horizontal="right"/>
      <protection/>
    </xf>
    <xf numFmtId="10" fontId="4" fillId="33" borderId="27" xfId="57" applyNumberFormat="1" applyFont="1" applyFill="1" applyBorder="1">
      <alignment/>
      <protection/>
    </xf>
    <xf numFmtId="43" fontId="4" fillId="33" borderId="0" xfId="57" applyNumberFormat="1" applyFont="1" applyFill="1" applyBorder="1">
      <alignment/>
      <protection/>
    </xf>
    <xf numFmtId="3" fontId="4" fillId="33" borderId="24" xfId="57" applyNumberFormat="1" applyFont="1" applyFill="1" applyBorder="1">
      <alignment/>
      <protection/>
    </xf>
    <xf numFmtId="43" fontId="4" fillId="33" borderId="0" xfId="57" applyNumberFormat="1" applyFont="1" applyFill="1" applyBorder="1" applyAlignment="1">
      <alignment horizontal="right"/>
      <protection/>
    </xf>
    <xf numFmtId="43" fontId="4" fillId="33" borderId="25" xfId="57" applyNumberFormat="1" applyFont="1" applyFill="1" applyBorder="1">
      <alignment/>
      <protection/>
    </xf>
    <xf numFmtId="4" fontId="4" fillId="33" borderId="30" xfId="57" applyNumberFormat="1" applyFont="1" applyFill="1" applyBorder="1">
      <alignment/>
      <protection/>
    </xf>
    <xf numFmtId="4" fontId="4" fillId="33" borderId="14" xfId="57" applyNumberFormat="1" applyFont="1" applyFill="1" applyBorder="1">
      <alignment/>
      <protection/>
    </xf>
    <xf numFmtId="3" fontId="4" fillId="33" borderId="31" xfId="57" applyNumberFormat="1" applyFont="1" applyFill="1" applyBorder="1">
      <alignment/>
      <protection/>
    </xf>
    <xf numFmtId="3" fontId="4" fillId="33" borderId="18" xfId="57" applyNumberFormat="1" applyFont="1" applyFill="1" applyBorder="1" applyAlignment="1">
      <alignment horizontal="right"/>
      <protection/>
    </xf>
    <xf numFmtId="10" fontId="4" fillId="33" borderId="24" xfId="57" applyNumberFormat="1" applyFont="1" applyFill="1" applyBorder="1">
      <alignment/>
      <protection/>
    </xf>
    <xf numFmtId="0" fontId="4" fillId="33" borderId="30" xfId="57" applyFont="1" applyFill="1" applyBorder="1">
      <alignment/>
      <protection/>
    </xf>
    <xf numFmtId="43" fontId="4" fillId="33" borderId="24" xfId="57" applyNumberFormat="1" applyFont="1" applyFill="1" applyBorder="1" applyAlignment="1">
      <alignment horizontal="right"/>
      <protection/>
    </xf>
    <xf numFmtId="0" fontId="4" fillId="33" borderId="0" xfId="0" applyFont="1" applyFill="1" applyAlignment="1">
      <alignment/>
    </xf>
    <xf numFmtId="43" fontId="4" fillId="33" borderId="30" xfId="57" applyNumberFormat="1" applyFont="1" applyFill="1" applyBorder="1">
      <alignment/>
      <protection/>
    </xf>
    <xf numFmtId="10" fontId="4" fillId="33" borderId="0" xfId="57" applyNumberFormat="1" applyFont="1" applyFill="1" applyBorder="1">
      <alignment/>
      <protection/>
    </xf>
    <xf numFmtId="0" fontId="4" fillId="33" borderId="19" xfId="57" applyFont="1" applyFill="1" applyBorder="1">
      <alignment/>
      <protection/>
    </xf>
    <xf numFmtId="3" fontId="4" fillId="33" borderId="19" xfId="57" applyNumberFormat="1" applyFont="1" applyFill="1" applyBorder="1" applyAlignment="1">
      <alignment horizontal="right"/>
      <protection/>
    </xf>
    <xf numFmtId="3" fontId="4" fillId="33" borderId="32" xfId="57" applyNumberFormat="1" applyFont="1" applyFill="1" applyBorder="1" applyAlignment="1">
      <alignment horizontal="right"/>
      <protection/>
    </xf>
    <xf numFmtId="3" fontId="4" fillId="33" borderId="19" xfId="57" applyNumberFormat="1" applyFont="1" applyFill="1" applyBorder="1">
      <alignment/>
      <protection/>
    </xf>
    <xf numFmtId="3" fontId="4" fillId="33" borderId="32" xfId="57" applyNumberFormat="1" applyFont="1" applyFill="1" applyBorder="1">
      <alignment/>
      <protection/>
    </xf>
    <xf numFmtId="4" fontId="4" fillId="33" borderId="33" xfId="57" applyNumberFormat="1" applyFont="1" applyFill="1" applyBorder="1">
      <alignment/>
      <protection/>
    </xf>
    <xf numFmtId="43" fontId="4" fillId="33" borderId="19" xfId="57" applyNumberFormat="1" applyFont="1" applyFill="1" applyBorder="1" applyAlignment="1">
      <alignment horizontal="right"/>
      <protection/>
    </xf>
    <xf numFmtId="43" fontId="4" fillId="33" borderId="33" xfId="57" applyNumberFormat="1" applyFont="1" applyFill="1" applyBorder="1">
      <alignment/>
      <protection/>
    </xf>
    <xf numFmtId="43" fontId="4" fillId="33" borderId="19" xfId="57" applyNumberFormat="1" applyFont="1" applyFill="1" applyBorder="1">
      <alignment/>
      <protection/>
    </xf>
    <xf numFmtId="43" fontId="4" fillId="33" borderId="34" xfId="57" applyNumberFormat="1" applyFont="1" applyFill="1" applyBorder="1">
      <alignment/>
      <protection/>
    </xf>
    <xf numFmtId="4" fontId="4" fillId="33" borderId="20" xfId="57" applyNumberFormat="1" applyFont="1" applyFill="1" applyBorder="1">
      <alignment/>
      <protection/>
    </xf>
    <xf numFmtId="3" fontId="4" fillId="33" borderId="35" xfId="57" applyNumberFormat="1" applyFont="1" applyFill="1" applyBorder="1">
      <alignment/>
      <protection/>
    </xf>
    <xf numFmtId="3" fontId="4" fillId="33" borderId="22" xfId="57" applyNumberFormat="1" applyFont="1" applyFill="1" applyBorder="1" applyAlignment="1">
      <alignment horizontal="right"/>
      <protection/>
    </xf>
    <xf numFmtId="10" fontId="4" fillId="33" borderId="32" xfId="57" applyNumberFormat="1" applyFont="1" applyFill="1" applyBorder="1">
      <alignment/>
      <protection/>
    </xf>
    <xf numFmtId="0" fontId="4" fillId="33" borderId="13" xfId="57" applyFont="1" applyFill="1" applyBorder="1">
      <alignment/>
      <protection/>
    </xf>
    <xf numFmtId="3" fontId="4" fillId="33" borderId="11" xfId="57" applyNumberFormat="1" applyFont="1" applyFill="1" applyBorder="1" applyAlignment="1">
      <alignment horizontal="right"/>
      <protection/>
    </xf>
    <xf numFmtId="4" fontId="4" fillId="33" borderId="36" xfId="57" applyNumberFormat="1" applyFont="1" applyFill="1" applyBorder="1" applyAlignment="1">
      <alignment horizontal="right"/>
      <protection/>
    </xf>
    <xf numFmtId="3" fontId="4" fillId="33" borderId="36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 applyAlignment="1">
      <alignment horizontal="right"/>
      <protection/>
    </xf>
    <xf numFmtId="4" fontId="4" fillId="33" borderId="36" xfId="57" applyNumberFormat="1" applyFont="1" applyFill="1" applyBorder="1">
      <alignment/>
      <protection/>
    </xf>
    <xf numFmtId="4" fontId="4" fillId="33" borderId="12" xfId="57" applyNumberFormat="1" applyFont="1" applyFill="1" applyBorder="1" applyAlignment="1">
      <alignment horizontal="right"/>
      <protection/>
    </xf>
    <xf numFmtId="10" fontId="4" fillId="33" borderId="36" xfId="57" applyNumberFormat="1" applyFont="1" applyFill="1" applyBorder="1">
      <alignment/>
      <protection/>
    </xf>
    <xf numFmtId="41" fontId="4" fillId="33" borderId="12" xfId="57" applyNumberFormat="1" applyFont="1" applyFill="1" applyBorder="1" applyAlignment="1" quotePrefix="1">
      <alignment horizontal="right"/>
      <protection/>
    </xf>
    <xf numFmtId="0" fontId="4" fillId="33" borderId="15" xfId="57" applyFont="1" applyFill="1" applyBorder="1">
      <alignment/>
      <protection/>
    </xf>
    <xf numFmtId="3" fontId="4" fillId="33" borderId="15" xfId="57" applyNumberFormat="1" applyFont="1" applyFill="1" applyBorder="1" applyAlignment="1">
      <alignment horizontal="right"/>
      <protection/>
    </xf>
    <xf numFmtId="4" fontId="4" fillId="33" borderId="15" xfId="57" applyNumberFormat="1" applyFont="1" applyFill="1" applyBorder="1">
      <alignment/>
      <protection/>
    </xf>
    <xf numFmtId="3" fontId="4" fillId="33" borderId="15" xfId="57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168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horizontal="right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/>
    </xf>
    <xf numFmtId="166" fontId="4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166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168" fontId="4" fillId="33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horizontal="left"/>
      <protection/>
    </xf>
    <xf numFmtId="0" fontId="44" fillId="33" borderId="11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baccocigaret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al%20Abstract%20of%20North%20Carolina%20Taxes\2010\Reference%20Resources%202010\spi_download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_download"/>
    </sheetNames>
    <sheetDataSet>
      <sheetData sheetId="0">
        <row r="4">
          <cell r="D4">
            <v>157084638</v>
          </cell>
        </row>
        <row r="5">
          <cell r="D5">
            <v>30180493</v>
          </cell>
        </row>
        <row r="6">
          <cell r="D6">
            <v>219269042</v>
          </cell>
        </row>
        <row r="7">
          <cell r="D7">
            <v>93685218</v>
          </cell>
        </row>
        <row r="8">
          <cell r="D8">
            <v>1572650187</v>
          </cell>
        </row>
        <row r="9">
          <cell r="D9">
            <v>210228137</v>
          </cell>
        </row>
        <row r="10">
          <cell r="D10">
            <v>193726193</v>
          </cell>
        </row>
        <row r="11">
          <cell r="D11">
            <v>35359927</v>
          </cell>
        </row>
        <row r="13">
          <cell r="D13">
            <v>720949106</v>
          </cell>
        </row>
        <row r="14">
          <cell r="D14">
            <v>333996035</v>
          </cell>
        </row>
        <row r="15">
          <cell r="D15">
            <v>54495000</v>
          </cell>
        </row>
        <row r="16">
          <cell r="D16">
            <v>48943709</v>
          </cell>
        </row>
        <row r="17">
          <cell r="D17">
            <v>540994727</v>
          </cell>
        </row>
        <row r="18">
          <cell r="D18">
            <v>217818929</v>
          </cell>
        </row>
        <row r="19">
          <cell r="D19">
            <v>113166035</v>
          </cell>
        </row>
        <row r="20">
          <cell r="D20">
            <v>110673440</v>
          </cell>
        </row>
        <row r="21">
          <cell r="D21">
            <v>139370151</v>
          </cell>
        </row>
        <row r="22">
          <cell r="D22">
            <v>168544450</v>
          </cell>
        </row>
        <row r="23">
          <cell r="D23">
            <v>48089690</v>
          </cell>
        </row>
        <row r="24">
          <cell r="D24">
            <v>275143448</v>
          </cell>
        </row>
        <row r="25">
          <cell r="D25">
            <v>327323542</v>
          </cell>
        </row>
        <row r="26">
          <cell r="D26">
            <v>342302212</v>
          </cell>
        </row>
        <row r="27">
          <cell r="D27">
            <v>220437583</v>
          </cell>
        </row>
        <row r="28">
          <cell r="D28">
            <v>89818194</v>
          </cell>
        </row>
        <row r="29">
          <cell r="D29">
            <v>215180697</v>
          </cell>
        </row>
        <row r="30">
          <cell r="D30">
            <v>33923301</v>
          </cell>
        </row>
        <row r="31">
          <cell r="D31">
            <v>70564913</v>
          </cell>
        </row>
        <row r="32">
          <cell r="D32">
            <v>99620809</v>
          </cell>
        </row>
        <row r="33">
          <cell r="D33">
            <v>56407553</v>
          </cell>
        </row>
        <row r="34">
          <cell r="D34">
            <v>435465803</v>
          </cell>
        </row>
        <row r="35">
          <cell r="D35">
            <v>66744715</v>
          </cell>
        </row>
        <row r="36">
          <cell r="D36">
            <v>907885800</v>
          </cell>
        </row>
        <row r="37">
          <cell r="D37">
            <v>325695372</v>
          </cell>
        </row>
        <row r="38">
          <cell r="D38">
            <v>26343904</v>
          </cell>
        </row>
        <row r="39">
          <cell r="D39">
            <v>410799065</v>
          </cell>
        </row>
        <row r="40">
          <cell r="D40">
            <v>132143775</v>
          </cell>
        </row>
        <row r="41">
          <cell r="D41">
            <v>138203200</v>
          </cell>
        </row>
        <row r="42">
          <cell r="D42">
            <v>506215135</v>
          </cell>
        </row>
        <row r="43">
          <cell r="D43">
            <v>43522321</v>
          </cell>
        </row>
        <row r="44">
          <cell r="D44">
            <v>147501612</v>
          </cell>
        </row>
        <row r="45">
          <cell r="D45">
            <v>31039584</v>
          </cell>
        </row>
        <row r="46">
          <cell r="D46">
            <v>215612104</v>
          </cell>
        </row>
        <row r="47">
          <cell r="D47">
            <v>955264348</v>
          </cell>
        </row>
        <row r="48">
          <cell r="D48">
            <v>88025491</v>
          </cell>
        </row>
        <row r="49">
          <cell r="D49">
            <v>24261430</v>
          </cell>
        </row>
        <row r="50">
          <cell r="D50">
            <v>347849874</v>
          </cell>
        </row>
        <row r="51">
          <cell r="D51">
            <v>286113771</v>
          </cell>
        </row>
        <row r="52">
          <cell r="D52">
            <v>58355071</v>
          </cell>
        </row>
        <row r="53">
          <cell r="D53">
            <v>211477916</v>
          </cell>
        </row>
        <row r="54">
          <cell r="D54">
            <v>26221601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10.66015625" defaultRowHeight="11.25"/>
  <cols>
    <col min="1" max="1" width="14.66015625" style="7" customWidth="1"/>
    <col min="2" max="2" width="9.83203125" style="146" customWidth="1"/>
    <col min="3" max="3" width="7.83203125" style="2" customWidth="1"/>
    <col min="4" max="4" width="11" style="8" customWidth="1"/>
    <col min="5" max="5" width="7.83203125" style="8" customWidth="1"/>
    <col min="6" max="6" width="10.83203125" style="5" customWidth="1"/>
    <col min="7" max="7" width="6.83203125" style="2" customWidth="1"/>
    <col min="8" max="8" width="9.83203125" style="8" customWidth="1"/>
    <col min="9" max="9" width="7.83203125" style="8" customWidth="1"/>
    <col min="10" max="10" width="11" style="4" customWidth="1"/>
    <col min="11" max="11" width="7.83203125" style="8" customWidth="1"/>
    <col min="12" max="12" width="10" style="8" customWidth="1"/>
    <col min="13" max="13" width="8" style="9" customWidth="1"/>
    <col min="14" max="14" width="10" style="8" customWidth="1"/>
    <col min="15" max="15" width="8.83203125" style="7" customWidth="1"/>
    <col min="16" max="16" width="11" style="7" customWidth="1"/>
    <col min="17" max="17" width="8.83203125" style="7" customWidth="1"/>
    <col min="18" max="18" width="13.33203125" style="5" customWidth="1"/>
    <col min="19" max="19" width="7.83203125" style="5" customWidth="1"/>
    <col min="20" max="20" width="7.33203125" style="7" customWidth="1"/>
    <col min="21" max="21" width="7.16015625" style="7" customWidth="1"/>
    <col min="22" max="16384" width="10.66015625" style="7" customWidth="1"/>
  </cols>
  <sheetData>
    <row r="1" spans="1:19" ht="10.5">
      <c r="A1" s="147" t="s">
        <v>88</v>
      </c>
      <c r="B1" s="2"/>
      <c r="C1" s="3"/>
      <c r="D1" s="4"/>
      <c r="E1" s="5"/>
      <c r="F1" s="6"/>
      <c r="G1" s="5"/>
      <c r="H1" s="5"/>
      <c r="I1" s="5"/>
      <c r="J1" s="5"/>
      <c r="K1" s="7"/>
      <c r="S1" s="7"/>
    </row>
    <row r="2" spans="1:20" ht="10.5" customHeight="1">
      <c r="A2" s="8"/>
      <c r="B2" s="9"/>
      <c r="C2" s="8"/>
      <c r="D2" s="7"/>
      <c r="E2" s="3"/>
      <c r="G2" s="10" t="s">
        <v>59</v>
      </c>
      <c r="H2" s="8" t="s">
        <v>91</v>
      </c>
      <c r="T2" s="5"/>
    </row>
    <row r="3" spans="1:21" ht="10.5">
      <c r="A3" s="11"/>
      <c r="B3" s="12"/>
      <c r="C3" s="13"/>
      <c r="D3" s="14" t="s">
        <v>53</v>
      </c>
      <c r="E3" s="15"/>
      <c r="F3" s="16"/>
      <c r="G3" s="13"/>
      <c r="H3" s="17"/>
      <c r="I3" s="15"/>
      <c r="J3" s="18"/>
      <c r="K3" s="17"/>
      <c r="L3" s="15"/>
      <c r="M3" s="19"/>
      <c r="N3" s="15"/>
      <c r="O3" s="16"/>
      <c r="P3" s="20"/>
      <c r="Q3" s="21"/>
      <c r="R3" s="22" t="s">
        <v>68</v>
      </c>
      <c r="S3" s="23"/>
      <c r="T3" s="16"/>
      <c r="U3" s="24"/>
    </row>
    <row r="4" spans="1:21" ht="10.5">
      <c r="A4" s="25"/>
      <c r="B4" s="26"/>
      <c r="C4" s="27"/>
      <c r="D4" s="28" t="s">
        <v>77</v>
      </c>
      <c r="E4" s="29"/>
      <c r="F4" s="30"/>
      <c r="G4" s="27"/>
      <c r="H4" s="31"/>
      <c r="I4" s="32"/>
      <c r="J4" s="33" t="s">
        <v>52</v>
      </c>
      <c r="K4" s="17"/>
      <c r="L4" s="17"/>
      <c r="M4" s="34"/>
      <c r="N4" s="31"/>
      <c r="O4" s="35"/>
      <c r="P4" s="36"/>
      <c r="Q4" s="37"/>
      <c r="R4" s="38" t="s">
        <v>49</v>
      </c>
      <c r="S4" s="39" t="s">
        <v>66</v>
      </c>
      <c r="T4" s="40" t="s">
        <v>60</v>
      </c>
      <c r="U4" s="41"/>
    </row>
    <row r="5" spans="1:20" ht="10.5">
      <c r="A5" s="25"/>
      <c r="B5" s="42" t="s">
        <v>76</v>
      </c>
      <c r="C5" s="43"/>
      <c r="D5" s="44" t="s">
        <v>72</v>
      </c>
      <c r="E5" s="45"/>
      <c r="F5" s="46" t="s">
        <v>71</v>
      </c>
      <c r="G5" s="43"/>
      <c r="H5" s="47" t="s">
        <v>78</v>
      </c>
      <c r="I5" s="48"/>
      <c r="J5" s="33" t="s">
        <v>63</v>
      </c>
      <c r="K5" s="17"/>
      <c r="L5" s="49" t="s">
        <v>51</v>
      </c>
      <c r="M5" s="50"/>
      <c r="N5" s="51" t="s">
        <v>79</v>
      </c>
      <c r="O5" s="52"/>
      <c r="P5" s="46" t="s">
        <v>80</v>
      </c>
      <c r="Q5" s="52"/>
      <c r="R5" s="38" t="s">
        <v>70</v>
      </c>
      <c r="S5" s="53" t="s">
        <v>67</v>
      </c>
      <c r="T5" s="54" t="s">
        <v>57</v>
      </c>
    </row>
    <row r="6" spans="2:20" ht="10.5">
      <c r="B6" s="55"/>
      <c r="C6" s="56" t="s">
        <v>48</v>
      </c>
      <c r="D6" s="29"/>
      <c r="E6" s="56" t="s">
        <v>48</v>
      </c>
      <c r="F6" s="57"/>
      <c r="G6" s="56" t="s">
        <v>48</v>
      </c>
      <c r="H6" s="57"/>
      <c r="I6" s="56" t="s">
        <v>48</v>
      </c>
      <c r="J6" s="57"/>
      <c r="K6" s="56" t="s">
        <v>48</v>
      </c>
      <c r="L6" s="57"/>
      <c r="M6" s="56" t="s">
        <v>48</v>
      </c>
      <c r="N6" s="57"/>
      <c r="O6" s="56" t="s">
        <v>48</v>
      </c>
      <c r="P6" s="57"/>
      <c r="Q6" s="56" t="s">
        <v>48</v>
      </c>
      <c r="R6" s="38" t="s">
        <v>74</v>
      </c>
      <c r="S6" s="53" t="s">
        <v>58</v>
      </c>
      <c r="T6" s="40" t="s">
        <v>61</v>
      </c>
    </row>
    <row r="7" spans="2:20" ht="10.5">
      <c r="B7" s="58" t="s">
        <v>50</v>
      </c>
      <c r="C7" s="59" t="s">
        <v>69</v>
      </c>
      <c r="D7" s="58" t="s">
        <v>50</v>
      </c>
      <c r="E7" s="59" t="s">
        <v>69</v>
      </c>
      <c r="F7" s="53" t="s">
        <v>50</v>
      </c>
      <c r="G7" s="59" t="s">
        <v>69</v>
      </c>
      <c r="H7" s="53" t="s">
        <v>50</v>
      </c>
      <c r="I7" s="59" t="s">
        <v>69</v>
      </c>
      <c r="J7" s="53" t="s">
        <v>50</v>
      </c>
      <c r="K7" s="59" t="s">
        <v>69</v>
      </c>
      <c r="L7" s="53" t="s">
        <v>50</v>
      </c>
      <c r="M7" s="59" t="s">
        <v>69</v>
      </c>
      <c r="N7" s="53" t="s">
        <v>50</v>
      </c>
      <c r="O7" s="59" t="s">
        <v>69</v>
      </c>
      <c r="P7" s="53" t="s">
        <v>50</v>
      </c>
      <c r="Q7" s="59" t="s">
        <v>69</v>
      </c>
      <c r="R7" s="5" t="s">
        <v>92</v>
      </c>
      <c r="S7" s="60" t="s">
        <v>93</v>
      </c>
      <c r="T7" s="40" t="s">
        <v>55</v>
      </c>
    </row>
    <row r="8" spans="1:21" ht="10.5">
      <c r="A8" s="61" t="s">
        <v>75</v>
      </c>
      <c r="B8" s="62" t="s">
        <v>64</v>
      </c>
      <c r="C8" s="63" t="s">
        <v>73</v>
      </c>
      <c r="D8" s="62" t="s">
        <v>64</v>
      </c>
      <c r="E8" s="63" t="s">
        <v>73</v>
      </c>
      <c r="F8" s="62" t="s">
        <v>64</v>
      </c>
      <c r="G8" s="63" t="s">
        <v>73</v>
      </c>
      <c r="H8" s="62" t="s">
        <v>64</v>
      </c>
      <c r="I8" s="63" t="s">
        <v>73</v>
      </c>
      <c r="J8" s="62" t="s">
        <v>64</v>
      </c>
      <c r="K8" s="63" t="s">
        <v>73</v>
      </c>
      <c r="L8" s="62" t="s">
        <v>64</v>
      </c>
      <c r="M8" s="63" t="s">
        <v>73</v>
      </c>
      <c r="N8" s="62" t="s">
        <v>64</v>
      </c>
      <c r="O8" s="63" t="s">
        <v>73</v>
      </c>
      <c r="P8" s="62" t="s">
        <v>64</v>
      </c>
      <c r="Q8" s="63" t="s">
        <v>73</v>
      </c>
      <c r="R8" s="62" t="s">
        <v>64</v>
      </c>
      <c r="S8" s="63" t="s">
        <v>65</v>
      </c>
      <c r="T8" s="64" t="s">
        <v>56</v>
      </c>
      <c r="U8" s="149" t="s">
        <v>54</v>
      </c>
    </row>
    <row r="9" spans="1:21" ht="10.5">
      <c r="A9" s="7" t="s">
        <v>0</v>
      </c>
      <c r="B9" s="65">
        <v>315784</v>
      </c>
      <c r="C9" s="66">
        <f>B9/S9</f>
        <v>67.0638315223624</v>
      </c>
      <c r="D9" s="67">
        <v>2069535</v>
      </c>
      <c r="E9" s="66">
        <f>D9/S9</f>
        <v>439.51228235006295</v>
      </c>
      <c r="F9" s="68">
        <v>2133748</v>
      </c>
      <c r="G9" s="69">
        <f>F9/S9</f>
        <v>453.14935646890825</v>
      </c>
      <c r="H9" s="70">
        <v>478927</v>
      </c>
      <c r="I9" s="69">
        <f>H9/S9</f>
        <v>101.71091518097958</v>
      </c>
      <c r="J9" s="68">
        <v>2662759</v>
      </c>
      <c r="K9" s="69">
        <f>J9/S9</f>
        <v>565.496734985478</v>
      </c>
      <c r="L9" s="67">
        <v>493972</v>
      </c>
      <c r="M9" s="71">
        <f>L9/S9</f>
        <v>104.90605915677932</v>
      </c>
      <c r="N9" s="70">
        <v>151721</v>
      </c>
      <c r="O9" s="72">
        <f>N9/S9</f>
        <v>32.2213651812769</v>
      </c>
      <c r="P9" s="73">
        <v>8306446</v>
      </c>
      <c r="Q9" s="74">
        <f>P9/S9</f>
        <v>1764.0605448458475</v>
      </c>
      <c r="R9" s="75">
        <f>'[1]spi_download'!$D$4</f>
        <v>157084638</v>
      </c>
      <c r="S9" s="75">
        <v>4708.708</v>
      </c>
      <c r="T9" s="76">
        <f>P9/R9</f>
        <v>0.0528787926417095</v>
      </c>
      <c r="U9" s="41">
        <v>39</v>
      </c>
    </row>
    <row r="10" spans="1:21" ht="10.5">
      <c r="A10" s="7" t="s">
        <v>1</v>
      </c>
      <c r="B10" s="65">
        <v>111251</v>
      </c>
      <c r="C10" s="66">
        <f>B10/S10</f>
        <v>159.27745238541792</v>
      </c>
      <c r="D10" s="77">
        <v>0</v>
      </c>
      <c r="E10" s="80">
        <f>D10/S10</f>
        <v>0</v>
      </c>
      <c r="F10" s="68">
        <v>244282</v>
      </c>
      <c r="G10" s="66">
        <f>F10/S10</f>
        <v>349.73721246204224</v>
      </c>
      <c r="H10" s="78">
        <v>135947</v>
      </c>
      <c r="I10" s="66">
        <f>H10/S10</f>
        <v>194.63458143693458</v>
      </c>
      <c r="J10" s="79">
        <v>0</v>
      </c>
      <c r="K10" s="80">
        <f>J10/S10</f>
        <v>0</v>
      </c>
      <c r="L10" s="67">
        <v>632123</v>
      </c>
      <c r="M10" s="81">
        <f>L10/S10</f>
        <v>905.0070654126931</v>
      </c>
      <c r="N10" s="78">
        <v>3829739</v>
      </c>
      <c r="O10" s="82">
        <f>N10/S10</f>
        <v>5483.01652318701</v>
      </c>
      <c r="P10" s="83">
        <v>4953342</v>
      </c>
      <c r="Q10" s="74">
        <f>P10/S10</f>
        <v>7091.672834884098</v>
      </c>
      <c r="R10" s="84">
        <f>'[1]spi_download'!$D$5</f>
        <v>30180493</v>
      </c>
      <c r="S10" s="84">
        <v>698.473</v>
      </c>
      <c r="T10" s="85">
        <f>P10/R10</f>
        <v>0.16412395914142291</v>
      </c>
      <c r="U10" s="41">
        <v>1</v>
      </c>
    </row>
    <row r="11" spans="1:21" ht="10.5">
      <c r="A11" s="7" t="s">
        <v>2</v>
      </c>
      <c r="B11" s="65">
        <v>835240</v>
      </c>
      <c r="C11" s="66">
        <f>B11/S11</f>
        <v>126.63252159184253</v>
      </c>
      <c r="D11" s="67">
        <v>5675531</v>
      </c>
      <c r="E11" s="66">
        <f>D11/S11</f>
        <v>860.479385449298</v>
      </c>
      <c r="F11" s="68">
        <v>1714491</v>
      </c>
      <c r="G11" s="66">
        <f>F11/S11</f>
        <v>259.9376449601548</v>
      </c>
      <c r="H11" s="78">
        <v>404101</v>
      </c>
      <c r="I11" s="66">
        <f>H11/S11</f>
        <v>61.266616311222116</v>
      </c>
      <c r="J11" s="68">
        <v>1961537</v>
      </c>
      <c r="K11" s="66">
        <f>J11/S11</f>
        <v>297.3928170414468</v>
      </c>
      <c r="L11" s="67">
        <v>592187</v>
      </c>
      <c r="M11" s="81">
        <f>L11/S11</f>
        <v>89.78273677494906</v>
      </c>
      <c r="N11" s="78">
        <v>66743</v>
      </c>
      <c r="O11" s="82">
        <f>N11/S11</f>
        <v>10.119048882482096</v>
      </c>
      <c r="P11" s="83">
        <v>11249830</v>
      </c>
      <c r="Q11" s="74">
        <f>P11/S11</f>
        <v>1705.6107710113954</v>
      </c>
      <c r="R11" s="84">
        <f>'[1]spi_download'!$D$6</f>
        <v>219269042</v>
      </c>
      <c r="S11" s="84">
        <v>6595.778</v>
      </c>
      <c r="T11" s="85">
        <f>P11/R11</f>
        <v>0.05130605714964541</v>
      </c>
      <c r="U11" s="41">
        <v>40</v>
      </c>
    </row>
    <row r="12" spans="1:21" ht="10.5">
      <c r="A12" s="7" t="s">
        <v>3</v>
      </c>
      <c r="B12" s="65">
        <v>733035</v>
      </c>
      <c r="C12" s="66">
        <f>B12/S12</f>
        <v>253.69360951046048</v>
      </c>
      <c r="D12" s="67">
        <v>2765996</v>
      </c>
      <c r="E12" s="66">
        <f>D12/S12</f>
        <v>957.274221737701</v>
      </c>
      <c r="F12" s="68">
        <v>984947</v>
      </c>
      <c r="G12" s="66">
        <f>F12/S12</f>
        <v>340.87698350897233</v>
      </c>
      <c r="H12" s="78">
        <v>328393</v>
      </c>
      <c r="I12" s="66">
        <f>H12/S12</f>
        <v>113.65242520202807</v>
      </c>
      <c r="J12" s="68">
        <v>2238958</v>
      </c>
      <c r="K12" s="66">
        <f>J12/S12</f>
        <v>774.8734188167299</v>
      </c>
      <c r="L12" s="67">
        <v>346215</v>
      </c>
      <c r="M12" s="81">
        <f>L12/S12</f>
        <v>119.82038104137466</v>
      </c>
      <c r="N12" s="78">
        <v>70135</v>
      </c>
      <c r="O12" s="82">
        <f>N12/S12</f>
        <v>24.272785478205197</v>
      </c>
      <c r="P12" s="83">
        <v>7467679</v>
      </c>
      <c r="Q12" s="74">
        <f>P12/S12</f>
        <v>2584.4638252954715</v>
      </c>
      <c r="R12" s="84">
        <f>'[1]spi_download'!$D$7</f>
        <v>93685218</v>
      </c>
      <c r="S12" s="84">
        <v>2889.45</v>
      </c>
      <c r="T12" s="85">
        <f>P12/R12</f>
        <v>0.07971032313763736</v>
      </c>
      <c r="U12" s="41">
        <v>7</v>
      </c>
    </row>
    <row r="13" spans="1:21" ht="10.5">
      <c r="A13" s="7" t="s">
        <v>4</v>
      </c>
      <c r="B13" s="65">
        <v>2335214</v>
      </c>
      <c r="C13" s="66">
        <f>B13/S13</f>
        <v>63.17935253131461</v>
      </c>
      <c r="D13" s="67">
        <v>28972302</v>
      </c>
      <c r="E13" s="66">
        <f>D13/S13</f>
        <v>783.8473397734475</v>
      </c>
      <c r="F13" s="68">
        <v>7409041</v>
      </c>
      <c r="G13" s="66">
        <f>F13/S13</f>
        <v>200.45204133666712</v>
      </c>
      <c r="H13" s="78">
        <v>8371914</v>
      </c>
      <c r="I13" s="66">
        <f>H13/S13</f>
        <v>226.50262715444848</v>
      </c>
      <c r="J13" s="68">
        <v>44355959</v>
      </c>
      <c r="K13" s="66">
        <f>J13/S13</f>
        <v>1200.0530874367562</v>
      </c>
      <c r="L13" s="67">
        <v>9535679</v>
      </c>
      <c r="M13" s="81">
        <f>L13/S13</f>
        <v>257.9883578834546</v>
      </c>
      <c r="N13" s="78">
        <v>27350</v>
      </c>
      <c r="O13" s="82">
        <f>N13/S13</f>
        <v>0.7399558634589612</v>
      </c>
      <c r="P13" s="83">
        <v>101007459</v>
      </c>
      <c r="Q13" s="74">
        <f>P13/S13</f>
        <v>2732.7627619795476</v>
      </c>
      <c r="R13" s="84">
        <f>'[1]spi_download'!$D$8</f>
        <v>1572650187</v>
      </c>
      <c r="S13" s="84">
        <v>36961.664</v>
      </c>
      <c r="T13" s="85">
        <f>P13/R13</f>
        <v>0.06422754394776287</v>
      </c>
      <c r="U13" s="41">
        <v>21</v>
      </c>
    </row>
    <row r="14" spans="2:21" ht="10.5">
      <c r="B14" s="65"/>
      <c r="C14" s="66"/>
      <c r="D14" s="67"/>
      <c r="E14" s="66"/>
      <c r="F14" s="68"/>
      <c r="G14" s="66"/>
      <c r="H14" s="78"/>
      <c r="I14" s="66"/>
      <c r="J14" s="68"/>
      <c r="K14" s="66"/>
      <c r="L14" s="67"/>
      <c r="M14" s="81"/>
      <c r="N14" s="78"/>
      <c r="O14" s="82"/>
      <c r="P14" s="83"/>
      <c r="Q14" s="74"/>
      <c r="R14" s="84"/>
      <c r="S14" s="84"/>
      <c r="T14" s="85"/>
      <c r="U14" s="86"/>
    </row>
    <row r="15" spans="1:21" ht="4.5" customHeight="1">
      <c r="A15" s="41"/>
      <c r="B15" s="65"/>
      <c r="C15" s="66"/>
      <c r="D15" s="67"/>
      <c r="E15" s="66"/>
      <c r="F15" s="68"/>
      <c r="G15" s="66"/>
      <c r="H15" s="78"/>
      <c r="I15" s="66"/>
      <c r="J15" s="68"/>
      <c r="K15" s="66"/>
      <c r="L15" s="67"/>
      <c r="M15" s="81"/>
      <c r="N15" s="78"/>
      <c r="O15" s="82"/>
      <c r="P15" s="83"/>
      <c r="Q15" s="82"/>
      <c r="R15" s="84"/>
      <c r="S15" s="84"/>
      <c r="T15" s="85"/>
      <c r="U15" s="86"/>
    </row>
    <row r="16" spans="1:21" ht="10.5">
      <c r="A16" s="41" t="s">
        <v>5</v>
      </c>
      <c r="B16" s="87">
        <v>0</v>
      </c>
      <c r="C16" s="80">
        <f>B16/S16</f>
        <v>0</v>
      </c>
      <c r="D16" s="67">
        <v>2123671</v>
      </c>
      <c r="E16" s="66">
        <f>D16/S16</f>
        <v>422.6422897227881</v>
      </c>
      <c r="F16" s="68">
        <v>1175579</v>
      </c>
      <c r="G16" s="66">
        <f>F16/S16</f>
        <v>233.95780246093935</v>
      </c>
      <c r="H16" s="78">
        <v>365544</v>
      </c>
      <c r="I16" s="66">
        <f>H16/S16</f>
        <v>72.74872292103008</v>
      </c>
      <c r="J16" s="68">
        <v>4403446</v>
      </c>
      <c r="K16" s="66">
        <f>J16/S16</f>
        <v>876.3516100707936</v>
      </c>
      <c r="L16" s="67">
        <v>329545</v>
      </c>
      <c r="M16" s="81">
        <f>L16/S16</f>
        <v>65.5843835352539</v>
      </c>
      <c r="N16" s="78">
        <v>285037</v>
      </c>
      <c r="O16" s="82">
        <f>N16/S16</f>
        <v>56.72662589248257</v>
      </c>
      <c r="P16" s="83">
        <v>8682822</v>
      </c>
      <c r="Q16" s="82">
        <f>P16/S16</f>
        <v>1728.0114346032876</v>
      </c>
      <c r="R16" s="84">
        <f>'[1]spi_download'!$D$9</f>
        <v>210228137</v>
      </c>
      <c r="S16" s="84">
        <v>5024.748</v>
      </c>
      <c r="T16" s="85">
        <f>P16/R16</f>
        <v>0.04130190241851404</v>
      </c>
      <c r="U16" s="41">
        <v>49</v>
      </c>
    </row>
    <row r="17" spans="1:21" ht="10.5">
      <c r="A17" s="41" t="s">
        <v>6</v>
      </c>
      <c r="B17" s="87">
        <v>0</v>
      </c>
      <c r="C17" s="80">
        <f>B17/S17</f>
        <v>0</v>
      </c>
      <c r="D17" s="67">
        <v>3290050</v>
      </c>
      <c r="E17" s="66">
        <f>D17/S17</f>
        <v>935.1281077615022</v>
      </c>
      <c r="F17" s="68">
        <v>2135883</v>
      </c>
      <c r="G17" s="66">
        <f>F17/S17</f>
        <v>607.0802049178465</v>
      </c>
      <c r="H17" s="78">
        <v>363502</v>
      </c>
      <c r="I17" s="66">
        <f>H17/S17</f>
        <v>103.31786368824838</v>
      </c>
      <c r="J17" s="68">
        <v>6376921</v>
      </c>
      <c r="K17" s="66">
        <f>J17/S17</f>
        <v>1812.5068214995474</v>
      </c>
      <c r="L17" s="67">
        <v>444061</v>
      </c>
      <c r="M17" s="81">
        <f>L17/S17</f>
        <v>126.21507960689972</v>
      </c>
      <c r="N17" s="78">
        <v>317202</v>
      </c>
      <c r="O17" s="82">
        <f>N17/S17</f>
        <v>90.15805414451575</v>
      </c>
      <c r="P17" s="83">
        <v>12927619</v>
      </c>
      <c r="Q17" s="82">
        <f>P17/S17</f>
        <v>3674.40613161856</v>
      </c>
      <c r="R17" s="84">
        <f>'[1]spi_download'!$D$10</f>
        <v>193726193</v>
      </c>
      <c r="S17" s="84">
        <v>3518.288</v>
      </c>
      <c r="T17" s="85">
        <f>P17/R17</f>
        <v>0.06673139444803936</v>
      </c>
      <c r="U17" s="41">
        <v>19</v>
      </c>
    </row>
    <row r="18" spans="1:21" ht="10.5">
      <c r="A18" s="41" t="s">
        <v>7</v>
      </c>
      <c r="B18" s="87">
        <v>0</v>
      </c>
      <c r="C18" s="80">
        <f>B18/S18</f>
        <v>0</v>
      </c>
      <c r="D18" s="77">
        <v>0</v>
      </c>
      <c r="E18" s="80">
        <f>D18/S18</f>
        <v>0</v>
      </c>
      <c r="F18" s="68">
        <v>474278</v>
      </c>
      <c r="G18" s="66">
        <f>F18/S18</f>
        <v>535.8334783227623</v>
      </c>
      <c r="H18" s="78">
        <v>1154915</v>
      </c>
      <c r="I18" s="66">
        <f>H18/S18</f>
        <v>1304.8088286134566</v>
      </c>
      <c r="J18" s="68">
        <v>910693</v>
      </c>
      <c r="K18" s="66">
        <f>J18/S18</f>
        <v>1028.8898027616533</v>
      </c>
      <c r="L18" s="67">
        <v>208677</v>
      </c>
      <c r="M18" s="81">
        <f>L18/S18</f>
        <v>235.76071999114248</v>
      </c>
      <c r="N18" s="78">
        <v>57468</v>
      </c>
      <c r="O18" s="82">
        <f>N18/S18</f>
        <v>64.9266428808684</v>
      </c>
      <c r="P18" s="83">
        <v>2806031</v>
      </c>
      <c r="Q18" s="82">
        <f>P18/S18</f>
        <v>3170.2194725698832</v>
      </c>
      <c r="R18" s="84">
        <f>'[1]spi_download'!$D$11</f>
        <v>35359927</v>
      </c>
      <c r="S18" s="84">
        <v>885.122</v>
      </c>
      <c r="T18" s="85">
        <f>P18/R18</f>
        <v>0.07935624414609227</v>
      </c>
      <c r="U18" s="41">
        <v>8</v>
      </c>
    </row>
    <row r="19" spans="1:21" ht="10.5">
      <c r="A19" s="41" t="s">
        <v>8</v>
      </c>
      <c r="B19" s="65">
        <v>800</v>
      </c>
      <c r="C19" s="66">
        <f>B19/S19</f>
        <v>0.04315467352437583</v>
      </c>
      <c r="D19" s="67">
        <v>19228000</v>
      </c>
      <c r="E19" s="66">
        <f>D19/S19</f>
        <v>1037.2225781583732</v>
      </c>
      <c r="F19" s="68">
        <v>7646027</v>
      </c>
      <c r="G19" s="66">
        <f>F19/S19</f>
        <v>412.4522486794535</v>
      </c>
      <c r="H19" s="78">
        <v>1818414</v>
      </c>
      <c r="I19" s="66">
        <f>H19/S19</f>
        <v>98.09132812769295</v>
      </c>
      <c r="J19" s="79">
        <v>0</v>
      </c>
      <c r="K19" s="80">
        <f>J19/S19</f>
        <v>0</v>
      </c>
      <c r="L19" s="67">
        <v>1836800</v>
      </c>
      <c r="M19" s="81">
        <f>L19/S19</f>
        <v>99.08313041196692</v>
      </c>
      <c r="N19" s="78">
        <v>1426800</v>
      </c>
      <c r="O19" s="82">
        <f>N19/S19</f>
        <v>76.9663602307243</v>
      </c>
      <c r="P19" s="83">
        <v>31956841</v>
      </c>
      <c r="Q19" s="82">
        <f>P19/S19</f>
        <v>1723.8588002817353</v>
      </c>
      <c r="R19" s="84">
        <f>'[1]spi_download'!$D$13</f>
        <v>720949106</v>
      </c>
      <c r="S19" s="84">
        <v>18537.969</v>
      </c>
      <c r="T19" s="85">
        <f>P19/R19</f>
        <v>0.044326070639444</v>
      </c>
      <c r="U19" s="41">
        <v>46</v>
      </c>
    </row>
    <row r="20" spans="1:21" ht="10.5">
      <c r="A20" s="41" t="s">
        <v>9</v>
      </c>
      <c r="B20" s="65">
        <v>82764</v>
      </c>
      <c r="C20" s="66">
        <f>B20/S20</f>
        <v>8.420207888507024</v>
      </c>
      <c r="D20" s="67">
        <v>5306491</v>
      </c>
      <c r="E20" s="66">
        <f>D20/S20</f>
        <v>539.8694768074467</v>
      </c>
      <c r="F20" s="68">
        <v>1694650</v>
      </c>
      <c r="G20" s="66">
        <f>F20/S20</f>
        <v>172.4095657321834</v>
      </c>
      <c r="H20" s="78">
        <v>481555</v>
      </c>
      <c r="I20" s="66">
        <f>H20/S20</f>
        <v>48.99223345597119</v>
      </c>
      <c r="J20" s="68">
        <v>7801185</v>
      </c>
      <c r="K20" s="66">
        <f>J20/S20</f>
        <v>793.673571561339</v>
      </c>
      <c r="L20" s="67">
        <v>694717</v>
      </c>
      <c r="M20" s="81">
        <f>L20/S20</f>
        <v>70.67881643806406</v>
      </c>
      <c r="N20" s="78">
        <v>16586</v>
      </c>
      <c r="O20" s="82">
        <f>N20/S20</f>
        <v>1.6874192648830106</v>
      </c>
      <c r="P20" s="83">
        <v>16077948</v>
      </c>
      <c r="Q20" s="82">
        <f>P20/S20</f>
        <v>1635.7312911483943</v>
      </c>
      <c r="R20" s="84">
        <f>'[1]spi_download'!$D$14</f>
        <v>333996035</v>
      </c>
      <c r="S20" s="84">
        <v>9829.211</v>
      </c>
      <c r="T20" s="85">
        <f>P20/R20</f>
        <v>0.04813814032253407</v>
      </c>
      <c r="U20" s="41">
        <v>43</v>
      </c>
    </row>
    <row r="21" spans="1:21" ht="10.5">
      <c r="A21" s="41"/>
      <c r="B21" s="65"/>
      <c r="C21" s="66"/>
      <c r="D21" s="67"/>
      <c r="E21" s="66"/>
      <c r="F21" s="68"/>
      <c r="G21" s="66"/>
      <c r="H21" s="78"/>
      <c r="I21" s="66"/>
      <c r="J21" s="68"/>
      <c r="K21" s="66"/>
      <c r="L21" s="67"/>
      <c r="M21" s="81"/>
      <c r="N21" s="78"/>
      <c r="O21" s="82"/>
      <c r="P21" s="83"/>
      <c r="Q21" s="74"/>
      <c r="R21" s="84"/>
      <c r="S21" s="84"/>
      <c r="T21" s="85"/>
      <c r="U21" s="88"/>
    </row>
    <row r="22" spans="1:21" ht="4.5" customHeight="1">
      <c r="A22" s="41"/>
      <c r="B22" s="65"/>
      <c r="C22" s="66"/>
      <c r="D22" s="67"/>
      <c r="E22" s="66"/>
      <c r="F22" s="68"/>
      <c r="G22" s="66"/>
      <c r="H22" s="78"/>
      <c r="I22" s="66"/>
      <c r="J22" s="68"/>
      <c r="K22" s="66"/>
      <c r="L22" s="67"/>
      <c r="M22" s="81"/>
      <c r="N22" s="78"/>
      <c r="O22" s="82"/>
      <c r="P22" s="83"/>
      <c r="Q22" s="74"/>
      <c r="R22" s="84"/>
      <c r="S22" s="84"/>
      <c r="T22" s="85"/>
      <c r="U22" s="86"/>
    </row>
    <row r="23" spans="1:21" ht="12.75" customHeight="1">
      <c r="A23" s="41" t="s">
        <v>10</v>
      </c>
      <c r="B23" s="87">
        <v>0</v>
      </c>
      <c r="C23" s="80">
        <f>B23/S23</f>
        <v>0</v>
      </c>
      <c r="D23" s="67">
        <v>2461618</v>
      </c>
      <c r="E23" s="66">
        <f>D23/S23</f>
        <v>1900.6020794053018</v>
      </c>
      <c r="F23" s="68">
        <v>663417</v>
      </c>
      <c r="G23" s="66">
        <f>F23/S23</f>
        <v>512.2207140640128</v>
      </c>
      <c r="H23" s="78">
        <v>146270</v>
      </c>
      <c r="I23" s="66">
        <f>H23/S23</f>
        <v>112.93428393626203</v>
      </c>
      <c r="J23" s="68">
        <v>1338702</v>
      </c>
      <c r="K23" s="66">
        <f>J23/S23</f>
        <v>1033.6046473920958</v>
      </c>
      <c r="L23" s="67">
        <v>78597</v>
      </c>
      <c r="M23" s="81">
        <f>L23/S23</f>
        <v>60.684322927041684</v>
      </c>
      <c r="N23" s="78">
        <v>24047</v>
      </c>
      <c r="O23" s="82">
        <f>N23/S23</f>
        <v>18.566559963186524</v>
      </c>
      <c r="P23" s="83">
        <v>4712651</v>
      </c>
      <c r="Q23" s="74">
        <f>P23/S23</f>
        <v>3638.6126076879004</v>
      </c>
      <c r="R23" s="84">
        <f>'[1]spi_download'!$D$15</f>
        <v>54495000</v>
      </c>
      <c r="S23" s="84">
        <v>1295.178</v>
      </c>
      <c r="T23" s="85">
        <f>P23/R23</f>
        <v>0.08647859436645564</v>
      </c>
      <c r="U23" s="41">
        <v>5</v>
      </c>
    </row>
    <row r="24" spans="1:21" ht="10.5" customHeight="1">
      <c r="A24" s="41" t="s">
        <v>11</v>
      </c>
      <c r="B24" s="87">
        <v>0</v>
      </c>
      <c r="C24" s="80">
        <f>B24/S24</f>
        <v>0</v>
      </c>
      <c r="D24" s="67">
        <v>1206137</v>
      </c>
      <c r="E24" s="66">
        <f>D24/S24</f>
        <v>780.266670806915</v>
      </c>
      <c r="F24" s="68">
        <v>368211</v>
      </c>
      <c r="G24" s="66">
        <f>F24/S24</f>
        <v>238.20077746100566</v>
      </c>
      <c r="H24" s="78">
        <v>268208</v>
      </c>
      <c r="I24" s="66">
        <f>H24/S24</f>
        <v>173.50745665192352</v>
      </c>
      <c r="J24" s="68">
        <v>1175604</v>
      </c>
      <c r="K24" s="66">
        <f>J24/S24</f>
        <v>760.5144517308503</v>
      </c>
      <c r="L24" s="67">
        <v>142240</v>
      </c>
      <c r="M24" s="81">
        <f>L24/S24</f>
        <v>92.0170190082682</v>
      </c>
      <c r="N24" s="78">
        <v>11463</v>
      </c>
      <c r="O24" s="82">
        <f>N24/S24</f>
        <v>7.415572897158173</v>
      </c>
      <c r="P24" s="83">
        <v>3171863</v>
      </c>
      <c r="Q24" s="74">
        <f>P24/S24</f>
        <v>2051.9219485561207</v>
      </c>
      <c r="R24" s="84">
        <f>'[1]spi_download'!$D$16</f>
        <v>48943709</v>
      </c>
      <c r="S24" s="84">
        <v>1545.801</v>
      </c>
      <c r="T24" s="85">
        <f>P24/R24</f>
        <v>0.06480634722636161</v>
      </c>
      <c r="U24" s="41">
        <v>20</v>
      </c>
    </row>
    <row r="25" spans="1:21" ht="10.5">
      <c r="A25" s="41" t="s">
        <v>12</v>
      </c>
      <c r="B25" s="65">
        <v>63853</v>
      </c>
      <c r="C25" s="66">
        <f>B25/S25</f>
        <v>4.945854155356349</v>
      </c>
      <c r="D25" s="67">
        <v>7470532</v>
      </c>
      <c r="E25" s="66">
        <f>D25/S25</f>
        <v>578.6441002759866</v>
      </c>
      <c r="F25" s="68">
        <v>7012279</v>
      </c>
      <c r="G25" s="66">
        <f>F25/S25</f>
        <v>543.1492526689124</v>
      </c>
      <c r="H25" s="78">
        <v>2445281</v>
      </c>
      <c r="I25" s="66">
        <f>H25/S25</f>
        <v>189.40383685753102</v>
      </c>
      <c r="J25" s="68">
        <v>9183002</v>
      </c>
      <c r="K25" s="66">
        <f>J25/S25</f>
        <v>711.2866834815226</v>
      </c>
      <c r="L25" s="67">
        <v>2752353</v>
      </c>
      <c r="M25" s="81">
        <f>L25/S25</f>
        <v>213.18867589709978</v>
      </c>
      <c r="N25" s="78">
        <v>341049</v>
      </c>
      <c r="O25" s="82">
        <f>N25/S25</f>
        <v>26.416591449581496</v>
      </c>
      <c r="P25" s="83">
        <v>29268349</v>
      </c>
      <c r="Q25" s="74">
        <f>P25/S25</f>
        <v>2267.03499478599</v>
      </c>
      <c r="R25" s="84">
        <f>'[1]spi_download'!$D$17</f>
        <v>540994727</v>
      </c>
      <c r="S25" s="84">
        <v>12910.409</v>
      </c>
      <c r="T25" s="85">
        <f>P25/R25</f>
        <v>0.05410098756840563</v>
      </c>
      <c r="U25" s="41">
        <v>37</v>
      </c>
    </row>
    <row r="26" spans="1:21" ht="10.5">
      <c r="A26" s="41" t="s">
        <v>13</v>
      </c>
      <c r="B26" s="65">
        <v>7499</v>
      </c>
      <c r="C26" s="66">
        <f>B26/S26</f>
        <v>1.1675024244474603</v>
      </c>
      <c r="D26" s="67">
        <v>6205638</v>
      </c>
      <c r="E26" s="66">
        <f>D26/S26</f>
        <v>966.1418069400304</v>
      </c>
      <c r="F26" s="68">
        <v>2650942</v>
      </c>
      <c r="G26" s="66">
        <f>F26/S26</f>
        <v>412.71919083472454</v>
      </c>
      <c r="H26" s="78">
        <v>697487</v>
      </c>
      <c r="I26" s="66">
        <f>H26/S26</f>
        <v>108.59018049347722</v>
      </c>
      <c r="J26" s="68">
        <v>4313759</v>
      </c>
      <c r="K26" s="66">
        <f>J26/S26</f>
        <v>671.5994253876586</v>
      </c>
      <c r="L26" s="67">
        <v>838974</v>
      </c>
      <c r="M26" s="81">
        <f>L26/S26</f>
        <v>130.61797293617596</v>
      </c>
      <c r="N26" s="78">
        <v>185824</v>
      </c>
      <c r="O26" s="82">
        <f>N26/S26</f>
        <v>28.93052013875515</v>
      </c>
      <c r="P26" s="83">
        <v>14900123</v>
      </c>
      <c r="Q26" s="74">
        <f>P26/S26</f>
        <v>2319.7665991552694</v>
      </c>
      <c r="R26" s="84">
        <f>'[1]spi_download'!$D$18</f>
        <v>217818929</v>
      </c>
      <c r="S26" s="84">
        <v>6423.113</v>
      </c>
      <c r="T26" s="85">
        <f>P26/R26</f>
        <v>0.06840600616487284</v>
      </c>
      <c r="U26" s="41">
        <v>18</v>
      </c>
    </row>
    <row r="27" spans="1:21" ht="10.5">
      <c r="A27" s="41" t="s">
        <v>14</v>
      </c>
      <c r="B27" s="87">
        <v>0</v>
      </c>
      <c r="C27" s="80">
        <f>B27/S27</f>
        <v>0</v>
      </c>
      <c r="D27" s="67">
        <v>2201396</v>
      </c>
      <c r="E27" s="66">
        <f>D27/S27</f>
        <v>731.8821113776722</v>
      </c>
      <c r="F27" s="68">
        <v>1070780</v>
      </c>
      <c r="G27" s="66">
        <f>F27/S27</f>
        <v>355.9944359038464</v>
      </c>
      <c r="H27" s="78">
        <v>658128</v>
      </c>
      <c r="I27" s="66">
        <f>H27/S27</f>
        <v>218.80302780452254</v>
      </c>
      <c r="J27" s="68">
        <v>2703190</v>
      </c>
      <c r="K27" s="66">
        <f>J27/S27</f>
        <v>898.7099116447064</v>
      </c>
      <c r="L27" s="67">
        <v>264365</v>
      </c>
      <c r="M27" s="81">
        <f>L27/S27</f>
        <v>87.89150810411137</v>
      </c>
      <c r="N27" s="78">
        <v>86420</v>
      </c>
      <c r="O27" s="82">
        <f>N27/S27</f>
        <v>28.731428632221753</v>
      </c>
      <c r="P27" s="83">
        <v>6984279</v>
      </c>
      <c r="Q27" s="74">
        <f>P27/S27</f>
        <v>2322.0124234670807</v>
      </c>
      <c r="R27" s="84">
        <f>'[1]spi_download'!$D$19</f>
        <v>113166035</v>
      </c>
      <c r="S27" s="84">
        <v>3007.856</v>
      </c>
      <c r="T27" s="85">
        <f>P27/R27</f>
        <v>0.06171709559321399</v>
      </c>
      <c r="U27" s="41">
        <v>25</v>
      </c>
    </row>
    <row r="28" spans="1:21" ht="10.5">
      <c r="A28" s="41"/>
      <c r="B28" s="87"/>
      <c r="C28" s="80"/>
      <c r="D28" s="67"/>
      <c r="E28" s="66"/>
      <c r="F28" s="68"/>
      <c r="G28" s="66"/>
      <c r="H28" s="78"/>
      <c r="I28" s="66"/>
      <c r="J28" s="68"/>
      <c r="K28" s="66"/>
      <c r="L28" s="67"/>
      <c r="M28" s="81"/>
      <c r="N28" s="78"/>
      <c r="O28" s="82"/>
      <c r="P28" s="83"/>
      <c r="Q28" s="74"/>
      <c r="R28" s="84"/>
      <c r="S28" s="84"/>
      <c r="T28" s="85"/>
      <c r="U28" s="88"/>
    </row>
    <row r="29" spans="1:21" ht="4.5" customHeight="1">
      <c r="A29" s="41"/>
      <c r="B29" s="65"/>
      <c r="C29" s="66"/>
      <c r="D29" s="67"/>
      <c r="E29" s="66"/>
      <c r="F29" s="68"/>
      <c r="G29" s="66"/>
      <c r="H29" s="78"/>
      <c r="I29" s="66"/>
      <c r="J29" s="68"/>
      <c r="K29" s="66"/>
      <c r="L29" s="67"/>
      <c r="M29" s="81"/>
      <c r="N29" s="78"/>
      <c r="O29" s="82"/>
      <c r="P29" s="83"/>
      <c r="Q29" s="74"/>
      <c r="R29" s="84"/>
      <c r="S29" s="84"/>
      <c r="T29" s="85"/>
      <c r="U29" s="86"/>
    </row>
    <row r="30" spans="1:21" ht="10.5">
      <c r="A30" s="41" t="s">
        <v>15</v>
      </c>
      <c r="B30" s="65">
        <v>80137</v>
      </c>
      <c r="C30" s="66">
        <f>B30/S30</f>
        <v>28.430008085152732</v>
      </c>
      <c r="D30" s="67">
        <v>2227183</v>
      </c>
      <c r="E30" s="66">
        <f>D30/S30</f>
        <v>790.1322821806995</v>
      </c>
      <c r="F30" s="68">
        <v>817721</v>
      </c>
      <c r="G30" s="66">
        <f>F30/S30</f>
        <v>290.1008852514965</v>
      </c>
      <c r="H30" s="78">
        <v>301953</v>
      </c>
      <c r="I30" s="66">
        <f>H30/S30</f>
        <v>107.12312953237733</v>
      </c>
      <c r="J30" s="68">
        <v>2731559</v>
      </c>
      <c r="K30" s="66">
        <f>J30/S30</f>
        <v>969.068525837899</v>
      </c>
      <c r="L30" s="67">
        <v>370889</v>
      </c>
      <c r="M30" s="81">
        <f>L30/S30</f>
        <v>131.57938615987885</v>
      </c>
      <c r="N30" s="78">
        <v>165188</v>
      </c>
      <c r="O30" s="82">
        <f>N30/S30</f>
        <v>58.60334396808228</v>
      </c>
      <c r="P30" s="83">
        <v>6694630</v>
      </c>
      <c r="Q30" s="82">
        <f>P30/S30</f>
        <v>2375.037561015586</v>
      </c>
      <c r="R30" s="84">
        <f>'[1]spi_download'!$D$20</f>
        <v>110673440</v>
      </c>
      <c r="S30" s="84">
        <v>2818.747</v>
      </c>
      <c r="T30" s="85">
        <f>P30/R30</f>
        <v>0.06048994230232656</v>
      </c>
      <c r="U30" s="41">
        <v>27</v>
      </c>
    </row>
    <row r="31" spans="1:21" ht="10.5">
      <c r="A31" s="41" t="s">
        <v>16</v>
      </c>
      <c r="B31" s="65">
        <v>513121</v>
      </c>
      <c r="C31" s="66">
        <f>B31/S31</f>
        <v>118.94009266794819</v>
      </c>
      <c r="D31" s="67">
        <v>2857665</v>
      </c>
      <c r="E31" s="66">
        <f>D31/S31</f>
        <v>662.3992000209545</v>
      </c>
      <c r="F31" s="68">
        <v>1806165</v>
      </c>
      <c r="G31" s="66">
        <f>F31/S31</f>
        <v>418.6642769904265</v>
      </c>
      <c r="H31" s="78">
        <v>473206</v>
      </c>
      <c r="I31" s="66">
        <f>H31/S31</f>
        <v>109.6879010818678</v>
      </c>
      <c r="J31" s="68">
        <v>3315368</v>
      </c>
      <c r="K31" s="66">
        <f>J31/S31</f>
        <v>768.4935466456255</v>
      </c>
      <c r="L31" s="67">
        <v>389634</v>
      </c>
      <c r="M31" s="81">
        <f>L31/S31</f>
        <v>90.31613219217948</v>
      </c>
      <c r="N31" s="78">
        <v>400385</v>
      </c>
      <c r="O31" s="82">
        <f>N31/S31</f>
        <v>92.80818559921819</v>
      </c>
      <c r="P31" s="83">
        <v>9755544</v>
      </c>
      <c r="Q31" s="82">
        <f>P31/S31</f>
        <v>2261.30933519822</v>
      </c>
      <c r="R31" s="84">
        <f>'[1]spi_download'!$D$21</f>
        <v>139370151</v>
      </c>
      <c r="S31" s="84">
        <v>4314.113</v>
      </c>
      <c r="T31" s="85">
        <f>P31/R31</f>
        <v>0.06999736980983827</v>
      </c>
      <c r="U31" s="41">
        <v>15</v>
      </c>
    </row>
    <row r="32" spans="1:21" ht="10.5">
      <c r="A32" s="41" t="s">
        <v>17</v>
      </c>
      <c r="B32" s="65">
        <v>64377</v>
      </c>
      <c r="C32" s="66">
        <f>B32/S32</f>
        <v>14.331235713732358</v>
      </c>
      <c r="D32" s="67">
        <v>2963758</v>
      </c>
      <c r="E32" s="66">
        <f>D32/S32</f>
        <v>659.7746787899404</v>
      </c>
      <c r="F32" s="68">
        <v>2051852</v>
      </c>
      <c r="G32" s="66">
        <f>F32/S32</f>
        <v>456.77143485551</v>
      </c>
      <c r="H32" s="78">
        <v>464971</v>
      </c>
      <c r="I32" s="66">
        <f>H32/S32</f>
        <v>103.50915701337199</v>
      </c>
      <c r="J32" s="68">
        <v>2940633</v>
      </c>
      <c r="K32" s="66">
        <f>J32/S32</f>
        <v>654.6267249262925</v>
      </c>
      <c r="L32" s="67">
        <v>612545</v>
      </c>
      <c r="M32" s="81">
        <f>L32/S32</f>
        <v>136.36122808251685</v>
      </c>
      <c r="N32" s="78">
        <v>916501</v>
      </c>
      <c r="O32" s="82">
        <f>N32/S32</f>
        <v>204.02615628052598</v>
      </c>
      <c r="P32" s="83">
        <v>10014637</v>
      </c>
      <c r="Q32" s="82">
        <f>P32/S32</f>
        <v>2229.40061566189</v>
      </c>
      <c r="R32" s="84">
        <f>'[1]spi_download'!$D$22</f>
        <v>168544450</v>
      </c>
      <c r="S32" s="84">
        <v>4492.076</v>
      </c>
      <c r="T32" s="85">
        <f>P32/R32</f>
        <v>0.05941837301673238</v>
      </c>
      <c r="U32" s="41">
        <v>29</v>
      </c>
    </row>
    <row r="33" spans="1:21" ht="10.5">
      <c r="A33" s="41" t="s">
        <v>18</v>
      </c>
      <c r="B33" s="65">
        <v>41719</v>
      </c>
      <c r="C33" s="66">
        <f>B33/S33</f>
        <v>31.646035313634748</v>
      </c>
      <c r="D33" s="67">
        <v>1012357</v>
      </c>
      <c r="E33" s="66">
        <f>D33/S33</f>
        <v>767.9255344568502</v>
      </c>
      <c r="F33" s="68">
        <v>628314</v>
      </c>
      <c r="G33" s="66">
        <f>F33/S33</f>
        <v>476.6089079808026</v>
      </c>
      <c r="H33" s="78">
        <v>243313</v>
      </c>
      <c r="I33" s="66">
        <f>H33/S33</f>
        <v>184.56558858712845</v>
      </c>
      <c r="J33" s="68">
        <v>1370710</v>
      </c>
      <c r="K33" s="66">
        <f>J33/S33</f>
        <v>1039.7549573276513</v>
      </c>
      <c r="L33" s="67">
        <v>143086</v>
      </c>
      <c r="M33" s="81">
        <f>L33/S33</f>
        <v>108.53818665084833</v>
      </c>
      <c r="N33" s="78">
        <v>49606</v>
      </c>
      <c r="O33" s="82">
        <f>N33/S33</f>
        <v>37.62873577430344</v>
      </c>
      <c r="P33" s="83">
        <v>3489105</v>
      </c>
      <c r="Q33" s="82">
        <f>P33/S33</f>
        <v>2646.667946091219</v>
      </c>
      <c r="R33" s="84">
        <f>'[1]spi_download'!$D$23</f>
        <v>48089690</v>
      </c>
      <c r="S33" s="84">
        <v>1318.301</v>
      </c>
      <c r="T33" s="85">
        <f>P33/R33</f>
        <v>0.07255411710909344</v>
      </c>
      <c r="U33" s="41">
        <v>11</v>
      </c>
    </row>
    <row r="34" spans="1:21" ht="10.5">
      <c r="A34" s="41" t="s">
        <v>19</v>
      </c>
      <c r="B34" s="65">
        <v>688535</v>
      </c>
      <c r="C34" s="66">
        <f>B34/S34</f>
        <v>120.80667738343757</v>
      </c>
      <c r="D34" s="67">
        <v>3851341</v>
      </c>
      <c r="E34" s="66">
        <f>D34/S34</f>
        <v>675.7357428171492</v>
      </c>
      <c r="F34" s="68">
        <v>2285272</v>
      </c>
      <c r="G34" s="66">
        <f>F34/S34</f>
        <v>400.96163192488854</v>
      </c>
      <c r="H34" s="78">
        <v>690914</v>
      </c>
      <c r="I34" s="66">
        <f>H34/S34</f>
        <v>121.22408403015153</v>
      </c>
      <c r="J34" s="68">
        <v>6478236</v>
      </c>
      <c r="K34" s="66">
        <f>J34/S34</f>
        <v>1136.6367235736325</v>
      </c>
      <c r="L34" s="67">
        <v>749001</v>
      </c>
      <c r="M34" s="81">
        <f>L34/S34</f>
        <v>131.41571912375133</v>
      </c>
      <c r="N34" s="78">
        <v>383594</v>
      </c>
      <c r="O34" s="82">
        <f>N34/S34</f>
        <v>67.30335655300362</v>
      </c>
      <c r="P34" s="83">
        <v>15126893</v>
      </c>
      <c r="Q34" s="82">
        <f>P34/S34</f>
        <v>2654.0839354060145</v>
      </c>
      <c r="R34" s="84">
        <f>'[1]spi_download'!$D$24</f>
        <v>275143448</v>
      </c>
      <c r="S34" s="84">
        <v>5699.478</v>
      </c>
      <c r="T34" s="85">
        <f>P34/R34</f>
        <v>0.054978205405058385</v>
      </c>
      <c r="U34" s="41">
        <v>36</v>
      </c>
    </row>
    <row r="35" spans="1:21" ht="10.5">
      <c r="A35" s="41"/>
      <c r="B35" s="65"/>
      <c r="C35" s="66"/>
      <c r="D35" s="67"/>
      <c r="E35" s="66"/>
      <c r="F35" s="68"/>
      <c r="G35" s="66"/>
      <c r="H35" s="78"/>
      <c r="I35" s="66"/>
      <c r="J35" s="68"/>
      <c r="K35" s="66"/>
      <c r="L35" s="67"/>
      <c r="M35" s="81"/>
      <c r="N35" s="78"/>
      <c r="O35" s="82"/>
      <c r="P35" s="83"/>
      <c r="Q35" s="74"/>
      <c r="R35" s="84"/>
      <c r="S35" s="84"/>
      <c r="T35" s="85"/>
      <c r="U35" s="88"/>
    </row>
    <row r="36" spans="1:21" ht="4.5" customHeight="1">
      <c r="A36" s="41"/>
      <c r="B36" s="65"/>
      <c r="C36" s="66"/>
      <c r="D36" s="67"/>
      <c r="E36" s="66"/>
      <c r="F36" s="68"/>
      <c r="G36" s="66"/>
      <c r="H36" s="78"/>
      <c r="I36" s="66"/>
      <c r="J36" s="68"/>
      <c r="K36" s="66"/>
      <c r="L36" s="67"/>
      <c r="M36" s="81"/>
      <c r="N36" s="78"/>
      <c r="O36" s="82"/>
      <c r="P36" s="83"/>
      <c r="Q36" s="74"/>
      <c r="R36" s="84"/>
      <c r="S36" s="84"/>
      <c r="T36" s="85"/>
      <c r="U36" s="86"/>
    </row>
    <row r="37" spans="1:21" ht="10.5">
      <c r="A37" s="41" t="s">
        <v>20</v>
      </c>
      <c r="B37" s="65">
        <v>75</v>
      </c>
      <c r="C37" s="66">
        <f>B37/S37</f>
        <v>0.01137468876955745</v>
      </c>
      <c r="D37" s="67">
        <v>3880087</v>
      </c>
      <c r="E37" s="66">
        <f>D37/S37</f>
        <v>588.4637603174114</v>
      </c>
      <c r="F37" s="68">
        <v>2020389</v>
      </c>
      <c r="G37" s="66">
        <f>F37/S37</f>
        <v>306.41728091249877</v>
      </c>
      <c r="H37" s="78">
        <v>753807</v>
      </c>
      <c r="I37" s="66">
        <f>H37/S37</f>
        <v>114.32426689751723</v>
      </c>
      <c r="J37" s="68">
        <v>10599085</v>
      </c>
      <c r="K37" s="66">
        <f>J37/S37</f>
        <v>1607.4839082277977</v>
      </c>
      <c r="L37" s="67">
        <v>1789553</v>
      </c>
      <c r="M37" s="81">
        <f>L37/S37</f>
        <v>271.4081121550379</v>
      </c>
      <c r="N37" s="78">
        <v>439888</v>
      </c>
      <c r="O37" s="82">
        <f>N37/S37</f>
        <v>66.7145212461745</v>
      </c>
      <c r="P37" s="83">
        <v>19482884</v>
      </c>
      <c r="Q37" s="74">
        <f>P37/S37</f>
        <v>2954.823224445207</v>
      </c>
      <c r="R37" s="84">
        <f>'[1]spi_download'!$D$25</f>
        <v>327323542</v>
      </c>
      <c r="S37" s="84">
        <v>6593.587</v>
      </c>
      <c r="T37" s="85">
        <f>P37/R37</f>
        <v>0.05952179266103628</v>
      </c>
      <c r="U37" s="41">
        <v>28</v>
      </c>
    </row>
    <row r="38" spans="1:21" ht="10.5">
      <c r="A38" s="41" t="s">
        <v>21</v>
      </c>
      <c r="B38" s="65">
        <v>2339190</v>
      </c>
      <c r="C38" s="66">
        <f>B38/S38</f>
        <v>234.62929325948443</v>
      </c>
      <c r="D38" s="67">
        <v>9472405</v>
      </c>
      <c r="E38" s="66">
        <f>D38/S38</f>
        <v>950.1167885539894</v>
      </c>
      <c r="F38" s="68">
        <v>3544451</v>
      </c>
      <c r="G38" s="66">
        <f>F38/S38</f>
        <v>355.5213698429255</v>
      </c>
      <c r="H38" s="78">
        <v>1352555</v>
      </c>
      <c r="I38" s="66">
        <f>H38/S38</f>
        <v>135.66620229420525</v>
      </c>
      <c r="J38" s="68">
        <v>6025015</v>
      </c>
      <c r="K38" s="66">
        <f>J38/S38</f>
        <v>604.330991209689</v>
      </c>
      <c r="L38" s="67">
        <v>649228</v>
      </c>
      <c r="M38" s="81">
        <f>L38/S38</f>
        <v>65.1199375870573</v>
      </c>
      <c r="N38" s="78">
        <v>174144</v>
      </c>
      <c r="O38" s="82">
        <f>N38/S38</f>
        <v>17.46727869278667</v>
      </c>
      <c r="P38" s="83">
        <v>23556988</v>
      </c>
      <c r="Q38" s="74">
        <f>P38/S38</f>
        <v>2362.8518614401373</v>
      </c>
      <c r="R38" s="84">
        <f>'[1]spi_download'!$D$26</f>
        <v>342302212</v>
      </c>
      <c r="S38" s="84">
        <v>9969.727</v>
      </c>
      <c r="T38" s="85">
        <f>P38/R38</f>
        <v>0.0688192689797751</v>
      </c>
      <c r="U38" s="41">
        <v>16</v>
      </c>
    </row>
    <row r="39" spans="1:21" ht="10.5">
      <c r="A39" s="41" t="s">
        <v>22</v>
      </c>
      <c r="B39" s="65">
        <v>713019</v>
      </c>
      <c r="C39" s="66">
        <f>B39/S39</f>
        <v>135.39499154420994</v>
      </c>
      <c r="D39" s="67">
        <v>4375200</v>
      </c>
      <c r="E39" s="66">
        <f>D39/S39</f>
        <v>830.8055844293452</v>
      </c>
      <c r="F39" s="68">
        <v>2987140</v>
      </c>
      <c r="G39" s="66">
        <f>F39/S39</f>
        <v>567.2272338344018</v>
      </c>
      <c r="H39" s="78">
        <v>1022182</v>
      </c>
      <c r="I39" s="66">
        <f>H39/S39</f>
        <v>194.10187280653616</v>
      </c>
      <c r="J39" s="68">
        <v>6948119</v>
      </c>
      <c r="K39" s="66">
        <f>J39/S39</f>
        <v>1319.3765008410217</v>
      </c>
      <c r="L39" s="67">
        <v>779055</v>
      </c>
      <c r="M39" s="81">
        <f>L39/S39</f>
        <v>147.93455032400885</v>
      </c>
      <c r="N39" s="78">
        <v>336584</v>
      </c>
      <c r="O39" s="82">
        <f>N39/S39</f>
        <v>63.91384778514508</v>
      </c>
      <c r="P39" s="83">
        <v>17161299</v>
      </c>
      <c r="Q39" s="74">
        <f>P39/S39</f>
        <v>3258.7545815646686</v>
      </c>
      <c r="R39" s="84">
        <f>'[1]spi_download'!$D$27</f>
        <v>220437583</v>
      </c>
      <c r="S39" s="84">
        <v>5266.214</v>
      </c>
      <c r="T39" s="85">
        <f>P39/R39</f>
        <v>0.0778510577300242</v>
      </c>
      <c r="U39" s="41">
        <v>9</v>
      </c>
    </row>
    <row r="40" spans="1:21" ht="10.5">
      <c r="A40" s="41" t="s">
        <v>23</v>
      </c>
      <c r="B40" s="65">
        <v>49955</v>
      </c>
      <c r="C40" s="66">
        <f>B40/S40</f>
        <v>16.92244840440163</v>
      </c>
      <c r="D40" s="67">
        <v>3026497</v>
      </c>
      <c r="E40" s="66">
        <f>D40/S40</f>
        <v>1025.237500321816</v>
      </c>
      <c r="F40" s="68">
        <v>1111542</v>
      </c>
      <c r="G40" s="66">
        <f>F40/S40</f>
        <v>376.5391281017996</v>
      </c>
      <c r="H40" s="78">
        <v>403120</v>
      </c>
      <c r="I40" s="66">
        <f>H40/S40</f>
        <v>136.5584506212068</v>
      </c>
      <c r="J40" s="68">
        <v>1485592</v>
      </c>
      <c r="K40" s="66">
        <f>J40/S40</f>
        <v>503.2500044038</v>
      </c>
      <c r="L40" s="67">
        <v>324301</v>
      </c>
      <c r="M40" s="81">
        <f>L40/S40</f>
        <v>109.85821118998805</v>
      </c>
      <c r="N40" s="78">
        <v>113762</v>
      </c>
      <c r="O40" s="82">
        <f>N40/S40</f>
        <v>38.53731509121286</v>
      </c>
      <c r="P40" s="83">
        <v>6514769</v>
      </c>
      <c r="Q40" s="74">
        <f>P40/S40</f>
        <v>2206.903058134225</v>
      </c>
      <c r="R40" s="84">
        <f>'[1]spi_download'!$D$28</f>
        <v>89818194</v>
      </c>
      <c r="S40" s="84">
        <v>2951.996</v>
      </c>
      <c r="T40" s="85">
        <f>P40/R40</f>
        <v>0.07253284340141597</v>
      </c>
      <c r="U40" s="41">
        <v>12</v>
      </c>
    </row>
    <row r="41" spans="1:21" ht="10.5">
      <c r="A41" s="41" t="s">
        <v>24</v>
      </c>
      <c r="B41" s="65">
        <v>30031</v>
      </c>
      <c r="C41" s="66">
        <f>B41/S41</f>
        <v>5.015548852791946</v>
      </c>
      <c r="D41" s="67">
        <v>3030477</v>
      </c>
      <c r="E41" s="66">
        <f>D41/S41</f>
        <v>506.1271832693676</v>
      </c>
      <c r="F41" s="68">
        <v>1568443</v>
      </c>
      <c r="G41" s="66">
        <f>F41/S41</f>
        <v>261.949401928659</v>
      </c>
      <c r="H41" s="78">
        <v>642305</v>
      </c>
      <c r="I41" s="66">
        <f>H41/S41</f>
        <v>107.27288821193203</v>
      </c>
      <c r="J41" s="68">
        <v>4771576</v>
      </c>
      <c r="K41" s="66">
        <f>J41/S41</f>
        <v>796.9122750760741</v>
      </c>
      <c r="L41" s="67">
        <v>278661</v>
      </c>
      <c r="M41" s="81">
        <f>L41/S41</f>
        <v>46.539837463549546</v>
      </c>
      <c r="N41" s="78">
        <v>23757</v>
      </c>
      <c r="O41" s="82">
        <f>N41/S41</f>
        <v>3.9677131662541463</v>
      </c>
      <c r="P41" s="83">
        <v>10345250</v>
      </c>
      <c r="Q41" s="74">
        <f>P41/S41</f>
        <v>1727.7848479686284</v>
      </c>
      <c r="R41" s="84">
        <f>'[1]spi_download'!$D$29</f>
        <v>215180697</v>
      </c>
      <c r="S41" s="84">
        <v>5987.58</v>
      </c>
      <c r="T41" s="85">
        <f>P41/R41</f>
        <v>0.048077035460109135</v>
      </c>
      <c r="U41" s="41">
        <v>43</v>
      </c>
    </row>
    <row r="42" spans="1:21" ht="10.5">
      <c r="A42" s="41"/>
      <c r="B42" s="65"/>
      <c r="C42" s="66"/>
      <c r="D42" s="67"/>
      <c r="E42" s="66"/>
      <c r="F42" s="68"/>
      <c r="G42" s="66"/>
      <c r="H42" s="78"/>
      <c r="I42" s="66"/>
      <c r="J42" s="68"/>
      <c r="K42" s="66"/>
      <c r="L42" s="67"/>
      <c r="M42" s="81"/>
      <c r="N42" s="78"/>
      <c r="O42" s="82"/>
      <c r="P42" s="83"/>
      <c r="Q42" s="74"/>
      <c r="R42" s="84"/>
      <c r="S42" s="84"/>
      <c r="T42" s="85"/>
      <c r="U42" s="88"/>
    </row>
    <row r="43" spans="1:21" ht="4.5" customHeight="1">
      <c r="A43" s="41"/>
      <c r="B43" s="65"/>
      <c r="C43" s="66"/>
      <c r="D43" s="67"/>
      <c r="E43" s="66"/>
      <c r="F43" s="68"/>
      <c r="G43" s="66"/>
      <c r="H43" s="78"/>
      <c r="I43" s="66"/>
      <c r="J43" s="68"/>
      <c r="K43" s="66"/>
      <c r="L43" s="67"/>
      <c r="M43" s="81"/>
      <c r="N43" s="78"/>
      <c r="O43" s="82"/>
      <c r="P43" s="83"/>
      <c r="Q43" s="74"/>
      <c r="R43" s="84"/>
      <c r="S43" s="84"/>
      <c r="T43" s="85"/>
      <c r="U43" s="86"/>
    </row>
    <row r="44" spans="1:21" ht="10.5">
      <c r="A44" s="41" t="s">
        <v>25</v>
      </c>
      <c r="B44" s="65">
        <v>235150</v>
      </c>
      <c r="C44" s="66">
        <f>B44/S44</f>
        <v>241.1822082095285</v>
      </c>
      <c r="D44" s="77">
        <v>0</v>
      </c>
      <c r="E44" s="80">
        <f>D44/S44</f>
        <v>0</v>
      </c>
      <c r="F44" s="68">
        <v>529392</v>
      </c>
      <c r="G44" s="66">
        <f>F44/S44</f>
        <v>542.972279687258</v>
      </c>
      <c r="H44" s="78">
        <v>297986</v>
      </c>
      <c r="I44" s="66">
        <f>H44/S44</f>
        <v>305.6301148012952</v>
      </c>
      <c r="J44" s="68">
        <v>827196</v>
      </c>
      <c r="K44" s="66">
        <f>J44/S44</f>
        <v>848.4157257158798</v>
      </c>
      <c r="L44" s="67">
        <v>164255</v>
      </c>
      <c r="M44" s="81">
        <f>L44/S44</f>
        <v>168.46856733768277</v>
      </c>
      <c r="N44" s="78">
        <v>353421</v>
      </c>
      <c r="O44" s="82">
        <f>N44/S44</f>
        <v>362.4871665218787</v>
      </c>
      <c r="P44" s="83">
        <v>2407400</v>
      </c>
      <c r="Q44" s="82">
        <f>P44/S44</f>
        <v>2469.156062273523</v>
      </c>
      <c r="R44" s="84">
        <f>'[1]spi_download'!$D$30</f>
        <v>33923301</v>
      </c>
      <c r="S44" s="84">
        <v>974.989</v>
      </c>
      <c r="T44" s="85">
        <f>P44/R44</f>
        <v>0.07096597114767811</v>
      </c>
      <c r="U44" s="41">
        <v>14</v>
      </c>
    </row>
    <row r="45" spans="1:21" ht="10.5">
      <c r="A45" s="41" t="s">
        <v>26</v>
      </c>
      <c r="B45" s="65">
        <v>1964</v>
      </c>
      <c r="C45" s="66">
        <f>B45/S45</f>
        <v>1.0931644383144117</v>
      </c>
      <c r="D45" s="67">
        <v>1504174</v>
      </c>
      <c r="E45" s="66">
        <f>D45/S45</f>
        <v>837.2248094893798</v>
      </c>
      <c r="F45" s="68">
        <v>511109</v>
      </c>
      <c r="G45" s="66">
        <f>F45/S45</f>
        <v>284.4837998484932</v>
      </c>
      <c r="H45" s="78">
        <v>167014</v>
      </c>
      <c r="I45" s="66">
        <f>H45/S45</f>
        <v>92.96016573352503</v>
      </c>
      <c r="J45" s="68">
        <v>1602091</v>
      </c>
      <c r="K45" s="66">
        <f>J45/S45</f>
        <v>891.7255133113922</v>
      </c>
      <c r="L45" s="67">
        <v>198442</v>
      </c>
      <c r="M45" s="81">
        <f>L45/S45</f>
        <v>110.45302315070697</v>
      </c>
      <c r="N45" s="78">
        <v>16145</v>
      </c>
      <c r="O45" s="82">
        <f>N45/S45</f>
        <v>8.986323755899276</v>
      </c>
      <c r="P45" s="83">
        <v>4000939</v>
      </c>
      <c r="Q45" s="82">
        <f>P45/S45</f>
        <v>2226.9267997277107</v>
      </c>
      <c r="R45" s="84">
        <f>'[1]spi_download'!$D$31</f>
        <v>70564913</v>
      </c>
      <c r="S45" s="84">
        <v>1796.619</v>
      </c>
      <c r="T45" s="85">
        <f>P45/R45</f>
        <v>0.056698702370681024</v>
      </c>
      <c r="U45" s="41">
        <v>34</v>
      </c>
    </row>
    <row r="46" spans="1:21" ht="10.5">
      <c r="A46" s="41" t="s">
        <v>27</v>
      </c>
      <c r="B46" s="65">
        <v>203469</v>
      </c>
      <c r="C46" s="66">
        <f>B46/S46</f>
        <v>76.98163320513717</v>
      </c>
      <c r="D46" s="67">
        <v>2684029</v>
      </c>
      <c r="E46" s="66">
        <f>D46/S46</f>
        <v>1015.4909887498889</v>
      </c>
      <c r="F46" s="68">
        <v>1657098</v>
      </c>
      <c r="G46" s="66">
        <f>F46/S46</f>
        <v>626.9560002799758</v>
      </c>
      <c r="H46" s="78">
        <v>525565</v>
      </c>
      <c r="I46" s="66">
        <f>H46/S46</f>
        <v>198.8452887440245</v>
      </c>
      <c r="J46" s="79">
        <v>0</v>
      </c>
      <c r="K46" s="80">
        <v>0</v>
      </c>
      <c r="L46" s="77">
        <v>0</v>
      </c>
      <c r="M46" s="89">
        <f>L46/S46</f>
        <v>0</v>
      </c>
      <c r="N46" s="78">
        <v>494009</v>
      </c>
      <c r="O46" s="82">
        <f>N46/S46</f>
        <v>186.90620997811268</v>
      </c>
      <c r="P46" s="83">
        <v>5564170</v>
      </c>
      <c r="Q46" s="82">
        <f>P46/S46</f>
        <v>2105.180120957139</v>
      </c>
      <c r="R46" s="84">
        <f>'[1]spi_download'!$D$32</f>
        <v>99620809</v>
      </c>
      <c r="S46" s="84">
        <v>2643.085</v>
      </c>
      <c r="T46" s="85">
        <f>P46/R46</f>
        <v>0.055853491412622434</v>
      </c>
      <c r="U46" s="41">
        <v>35</v>
      </c>
    </row>
    <row r="47" spans="1:21" ht="10.5">
      <c r="A47" s="41" t="s">
        <v>28</v>
      </c>
      <c r="B47" s="65">
        <v>392652</v>
      </c>
      <c r="C47" s="66">
        <f>B47/S47</f>
        <v>296.436215389842</v>
      </c>
      <c r="D47" s="77">
        <v>0</v>
      </c>
      <c r="E47" s="80">
        <f>D47/S47</f>
        <v>0</v>
      </c>
      <c r="F47" s="68">
        <v>829654</v>
      </c>
      <c r="G47" s="66">
        <f>F47/S47</f>
        <v>626.3548685427401</v>
      </c>
      <c r="H47" s="78">
        <v>227589</v>
      </c>
      <c r="I47" s="66">
        <f>H47/S47</f>
        <v>171.82039522110864</v>
      </c>
      <c r="J47" s="68">
        <v>98191</v>
      </c>
      <c r="K47" s="66">
        <f>J47/S47</f>
        <v>74.13019270331993</v>
      </c>
      <c r="L47" s="67">
        <v>493431</v>
      </c>
      <c r="M47" s="81">
        <f>L47/S47</f>
        <v>372.52024234188326</v>
      </c>
      <c r="N47" s="78">
        <v>84205</v>
      </c>
      <c r="O47" s="82">
        <f>N47/S47</f>
        <v>63.57133420153634</v>
      </c>
      <c r="P47" s="83">
        <v>2125722</v>
      </c>
      <c r="Q47" s="82">
        <f>P47/S47</f>
        <v>1604.8332484004302</v>
      </c>
      <c r="R47" s="84">
        <f>'[1]spi_download'!$D$33</f>
        <v>56407553</v>
      </c>
      <c r="S47" s="84">
        <v>1324.575</v>
      </c>
      <c r="T47" s="85">
        <f>P47/R47</f>
        <v>0.03768505965858863</v>
      </c>
      <c r="U47" s="41">
        <v>50</v>
      </c>
    </row>
    <row r="48" spans="1:21" ht="10.5" customHeight="1">
      <c r="A48" s="41" t="s">
        <v>90</v>
      </c>
      <c r="B48" s="65">
        <v>2405</v>
      </c>
      <c r="C48" s="66">
        <f>B48/S48</f>
        <v>0.2761910985159293</v>
      </c>
      <c r="D48" s="67">
        <v>8188990</v>
      </c>
      <c r="E48" s="66">
        <f>D48/S48</f>
        <v>940.4266710336633</v>
      </c>
      <c r="F48" s="68">
        <v>3537026</v>
      </c>
      <c r="G48" s="66">
        <f>F48/S48</f>
        <v>406.1933872845753</v>
      </c>
      <c r="H48" s="78">
        <v>1401857</v>
      </c>
      <c r="I48" s="66">
        <f>H48/S48</f>
        <v>160.98978161839716</v>
      </c>
      <c r="J48" s="68">
        <v>10663866</v>
      </c>
      <c r="K48" s="66">
        <f>J48/S48</f>
        <v>1224.6423554954968</v>
      </c>
      <c r="L48" s="67">
        <v>2397471</v>
      </c>
      <c r="M48" s="81">
        <f>L48/S48</f>
        <v>275.32646534307014</v>
      </c>
      <c r="N48" s="78">
        <v>994938</v>
      </c>
      <c r="O48" s="82">
        <f>N48/S48</f>
        <v>114.25905163211714</v>
      </c>
      <c r="P48" s="83">
        <v>27186553</v>
      </c>
      <c r="Q48" s="82">
        <f>P48/S48</f>
        <v>3122.1139035058354</v>
      </c>
      <c r="R48" s="84">
        <f>'[1]spi_download'!$D$34</f>
        <v>435465803</v>
      </c>
      <c r="S48" s="84">
        <v>8707.739</v>
      </c>
      <c r="T48" s="85">
        <f>P48/R48</f>
        <v>0.06243097118696138</v>
      </c>
      <c r="U48" s="41">
        <v>23</v>
      </c>
    </row>
    <row r="49" spans="1:21" ht="10.5">
      <c r="A49" s="41"/>
      <c r="B49" s="65"/>
      <c r="C49" s="66"/>
      <c r="D49" s="67"/>
      <c r="E49" s="66"/>
      <c r="F49" s="68"/>
      <c r="G49" s="66"/>
      <c r="H49" s="78"/>
      <c r="I49" s="66"/>
      <c r="J49" s="68"/>
      <c r="K49" s="66"/>
      <c r="L49" s="67"/>
      <c r="M49" s="81"/>
      <c r="N49" s="78"/>
      <c r="O49" s="82"/>
      <c r="P49" s="83"/>
      <c r="Q49" s="74"/>
      <c r="R49" s="84"/>
      <c r="S49" s="84"/>
      <c r="T49" s="85"/>
      <c r="U49" s="88"/>
    </row>
    <row r="50" spans="1:21" ht="10.5" customHeight="1">
      <c r="A50" s="41" t="s">
        <v>89</v>
      </c>
      <c r="B50" s="65">
        <v>65075</v>
      </c>
      <c r="C50" s="66">
        <f>B50/S50</f>
        <v>32.380922051420356</v>
      </c>
      <c r="D50" s="67">
        <v>1887343</v>
      </c>
      <c r="E50" s="66">
        <f>D50/S50</f>
        <v>939.1303352638317</v>
      </c>
      <c r="F50" s="68">
        <v>605686</v>
      </c>
      <c r="G50" s="66">
        <f>F50/S50</f>
        <v>301.38564969091954</v>
      </c>
      <c r="H50" s="78">
        <v>214014</v>
      </c>
      <c r="I50" s="66">
        <f>H50/S50</f>
        <v>106.49205765520824</v>
      </c>
      <c r="J50" s="68">
        <v>932442</v>
      </c>
      <c r="K50" s="66">
        <f>J50/S50</f>
        <v>463.977437102889</v>
      </c>
      <c r="L50" s="67">
        <v>203584</v>
      </c>
      <c r="M50" s="81">
        <f>L50/S50</f>
        <v>101.30215343705511</v>
      </c>
      <c r="N50" s="78">
        <v>943545</v>
      </c>
      <c r="O50" s="82">
        <f>N50/S50</f>
        <v>469.50222200549246</v>
      </c>
      <c r="P50" s="83">
        <v>4851689</v>
      </c>
      <c r="Q50" s="74">
        <f>P50/S50</f>
        <v>2414.170777206816</v>
      </c>
      <c r="R50" s="84">
        <f>'[1]spi_download'!$D$35</f>
        <v>66744715</v>
      </c>
      <c r="S50" s="84">
        <v>2009.671</v>
      </c>
      <c r="T50" s="85">
        <f>P50/R50</f>
        <v>0.07269023472495163</v>
      </c>
      <c r="U50" s="41">
        <v>10</v>
      </c>
    </row>
    <row r="51" spans="1:21" ht="10.5">
      <c r="A51" s="41" t="s">
        <v>29</v>
      </c>
      <c r="B51" s="87">
        <v>0</v>
      </c>
      <c r="C51" s="80">
        <f>B51/S51</f>
        <v>0</v>
      </c>
      <c r="D51" s="67">
        <v>11073898</v>
      </c>
      <c r="E51" s="66">
        <f>D51/S51</f>
        <v>566.6875436539954</v>
      </c>
      <c r="F51" s="68">
        <v>9164520</v>
      </c>
      <c r="G51" s="66">
        <f>F51/S51</f>
        <v>468.97843266823605</v>
      </c>
      <c r="H51" s="78">
        <v>1528785</v>
      </c>
      <c r="I51" s="66">
        <f>H51/S51</f>
        <v>78.2329236213909</v>
      </c>
      <c r="J51" s="68">
        <v>36840019</v>
      </c>
      <c r="K51" s="66">
        <f>J51/S51</f>
        <v>1885.2241437727275</v>
      </c>
      <c r="L51" s="67">
        <v>4427675</v>
      </c>
      <c r="M51" s="81">
        <f>L51/S51</f>
        <v>226.57859679113932</v>
      </c>
      <c r="N51" s="78">
        <v>1994974</v>
      </c>
      <c r="O51" s="82">
        <f>N51/S51</f>
        <v>102.08933798320933</v>
      </c>
      <c r="P51" s="83">
        <v>65029871</v>
      </c>
      <c r="Q51" s="74">
        <f>P51/S51</f>
        <v>3327.7909784906983</v>
      </c>
      <c r="R51" s="84">
        <f>'[1]spi_download'!$D$36</f>
        <v>907885800</v>
      </c>
      <c r="S51" s="84">
        <v>19541.453</v>
      </c>
      <c r="T51" s="85">
        <f>P51/R51</f>
        <v>0.07162780935663934</v>
      </c>
      <c r="U51" s="41">
        <v>13</v>
      </c>
    </row>
    <row r="52" spans="1:21" ht="10.5">
      <c r="A52" s="41" t="s">
        <v>30</v>
      </c>
      <c r="B52" s="87">
        <v>0</v>
      </c>
      <c r="C52" s="80">
        <f>B52/S52</f>
        <v>0</v>
      </c>
      <c r="D52" s="67">
        <v>4963434</v>
      </c>
      <c r="E52" s="66">
        <f>D52/S52</f>
        <v>529.1008821769889</v>
      </c>
      <c r="F52" s="68">
        <v>3466789</v>
      </c>
      <c r="G52" s="66">
        <f>F52/S52</f>
        <v>369.5588816576348</v>
      </c>
      <c r="H52" s="78">
        <v>1449683</v>
      </c>
      <c r="I52" s="66">
        <f>H52/S52</f>
        <v>154.53586250506882</v>
      </c>
      <c r="J52" s="68">
        <v>9560353</v>
      </c>
      <c r="K52" s="66">
        <f>J52/S52</f>
        <v>1019.1313526529057</v>
      </c>
      <c r="L52" s="67">
        <v>901445</v>
      </c>
      <c r="M52" s="81">
        <f>L52/S52</f>
        <v>96.09382228796348</v>
      </c>
      <c r="N52" s="78">
        <v>154402</v>
      </c>
      <c r="O52" s="82">
        <f>N52/S52</f>
        <v>16.459216423526822</v>
      </c>
      <c r="P52" s="83">
        <v>20496106</v>
      </c>
      <c r="Q52" s="74">
        <f>P52/S52</f>
        <v>2184.8800177040885</v>
      </c>
      <c r="R52" s="84">
        <f>'[1]spi_download'!$D$37</f>
        <v>325695372</v>
      </c>
      <c r="S52" s="84">
        <v>9380.884</v>
      </c>
      <c r="T52" s="85">
        <f>P52/R52</f>
        <v>0.06293029549096571</v>
      </c>
      <c r="U52" s="41">
        <v>22</v>
      </c>
    </row>
    <row r="53" spans="1:21" ht="10.5">
      <c r="A53" s="41" t="s">
        <v>31</v>
      </c>
      <c r="B53" s="65">
        <v>1942</v>
      </c>
      <c r="C53" s="66">
        <f>B53/S53</f>
        <v>3.002269480740333</v>
      </c>
      <c r="D53" s="67">
        <v>607171</v>
      </c>
      <c r="E53" s="66">
        <f>D53/S53</f>
        <v>938.6668192021568</v>
      </c>
      <c r="F53" s="68">
        <v>336443</v>
      </c>
      <c r="G53" s="66">
        <f>F53/S53</f>
        <v>520.1300468119051</v>
      </c>
      <c r="H53" s="78">
        <v>141290</v>
      </c>
      <c r="I53" s="66">
        <f>H53/S53</f>
        <v>218.42979141802348</v>
      </c>
      <c r="J53" s="68">
        <v>370165</v>
      </c>
      <c r="K53" s="66">
        <f>J53/S53</f>
        <v>572.2631731916814</v>
      </c>
      <c r="L53" s="67">
        <v>129542</v>
      </c>
      <c r="M53" s="81">
        <f>L53/S53</f>
        <v>200.26776162413194</v>
      </c>
      <c r="N53" s="78">
        <v>827457</v>
      </c>
      <c r="O53" s="82">
        <f>N53/S53</f>
        <v>1279.2218834834982</v>
      </c>
      <c r="P53" s="83">
        <v>2414010</v>
      </c>
      <c r="Q53" s="74">
        <f>P53/S53</f>
        <v>3731.9817452121374</v>
      </c>
      <c r="R53" s="84">
        <f>'[1]spi_download'!$D$38</f>
        <v>26343904</v>
      </c>
      <c r="S53" s="84">
        <v>646.844</v>
      </c>
      <c r="T53" s="85">
        <f>P53/R53</f>
        <v>0.09163448211776053</v>
      </c>
      <c r="U53" s="41">
        <v>4</v>
      </c>
    </row>
    <row r="54" spans="1:21" ht="10.5">
      <c r="A54" s="41" t="s">
        <v>32</v>
      </c>
      <c r="B54" s="87">
        <v>0</v>
      </c>
      <c r="C54" s="80">
        <f>B54/S54</f>
        <v>0</v>
      </c>
      <c r="D54" s="67">
        <v>7328388</v>
      </c>
      <c r="E54" s="66">
        <f>D54/S54</f>
        <v>634.8967675952955</v>
      </c>
      <c r="F54" s="68">
        <v>4821101</v>
      </c>
      <c r="G54" s="66">
        <f>F54/S54</f>
        <v>417.67731746059934</v>
      </c>
      <c r="H54" s="78">
        <v>2880397</v>
      </c>
      <c r="I54" s="66">
        <f>H54/S54</f>
        <v>249.5439303556507</v>
      </c>
      <c r="J54" s="68">
        <v>8323352</v>
      </c>
      <c r="K54" s="66">
        <f>J54/S54</f>
        <v>721.0957280588634</v>
      </c>
      <c r="L54" s="67">
        <v>521363</v>
      </c>
      <c r="M54" s="81">
        <f>L54/S54</f>
        <v>45.16841677102605</v>
      </c>
      <c r="N54" s="78">
        <v>77821</v>
      </c>
      <c r="O54" s="82">
        <f>N54/S54</f>
        <v>6.742042226889937</v>
      </c>
      <c r="P54" s="83">
        <v>23952422</v>
      </c>
      <c r="Q54" s="74">
        <f>P54/S54</f>
        <v>2075.124202468325</v>
      </c>
      <c r="R54" s="84">
        <f>'[1]spi_download'!$D$39</f>
        <v>410799065</v>
      </c>
      <c r="S54" s="84">
        <v>11542.645</v>
      </c>
      <c r="T54" s="85">
        <f>P54/R54</f>
        <v>0.05830690486113935</v>
      </c>
      <c r="U54" s="41">
        <v>32</v>
      </c>
    </row>
    <row r="55" spans="1:21" ht="10.5">
      <c r="A55" s="41"/>
      <c r="B55" s="68"/>
      <c r="C55" s="74"/>
      <c r="D55" s="67"/>
      <c r="E55" s="74"/>
      <c r="F55" s="68"/>
      <c r="G55" s="74"/>
      <c r="H55" s="67"/>
      <c r="I55" s="74"/>
      <c r="J55" s="68"/>
      <c r="K55" s="74"/>
      <c r="L55" s="67"/>
      <c r="M55" s="74"/>
      <c r="N55" s="67"/>
      <c r="O55" s="74"/>
      <c r="P55" s="67"/>
      <c r="Q55" s="74"/>
      <c r="R55" s="68"/>
      <c r="S55" s="68"/>
      <c r="T55" s="90"/>
      <c r="U55" s="41"/>
    </row>
    <row r="56" spans="1:21" ht="10.5">
      <c r="A56" s="41"/>
      <c r="B56" s="68"/>
      <c r="C56" s="74"/>
      <c r="D56" s="67"/>
      <c r="E56" s="74"/>
      <c r="F56" s="68"/>
      <c r="G56" s="74"/>
      <c r="H56" s="67"/>
      <c r="I56" s="74"/>
      <c r="J56" s="68"/>
      <c r="K56" s="74"/>
      <c r="L56" s="67"/>
      <c r="M56" s="74"/>
      <c r="N56" s="67"/>
      <c r="O56" s="74"/>
      <c r="P56" s="67"/>
      <c r="Q56" s="74"/>
      <c r="R56" s="68"/>
      <c r="S56" s="68"/>
      <c r="T56" s="90"/>
      <c r="U56" s="41"/>
    </row>
    <row r="57" spans="1:21" ht="10.5">
      <c r="A57" s="91"/>
      <c r="B57" s="68"/>
      <c r="C57" s="74"/>
      <c r="D57" s="67"/>
      <c r="E57" s="74"/>
      <c r="F57" s="68"/>
      <c r="G57" s="74"/>
      <c r="H57" s="1" t="s">
        <v>62</v>
      </c>
      <c r="I57" s="2"/>
      <c r="J57" s="3"/>
      <c r="K57" s="4"/>
      <c r="L57" s="5"/>
      <c r="M57" s="6"/>
      <c r="N57" s="5"/>
      <c r="O57" s="74"/>
      <c r="P57" s="67"/>
      <c r="Q57" s="74"/>
      <c r="R57" s="92"/>
      <c r="S57" s="68"/>
      <c r="T57" s="90"/>
      <c r="U57" s="41"/>
    </row>
    <row r="58" spans="1:21" ht="10.5">
      <c r="A58" s="11"/>
      <c r="B58" s="12"/>
      <c r="C58" s="13"/>
      <c r="D58" s="14" t="s">
        <v>53</v>
      </c>
      <c r="E58" s="15"/>
      <c r="F58" s="16"/>
      <c r="G58" s="13"/>
      <c r="H58" s="17"/>
      <c r="I58" s="15"/>
      <c r="J58" s="18"/>
      <c r="K58" s="17"/>
      <c r="L58" s="15"/>
      <c r="M58" s="19"/>
      <c r="N58" s="15"/>
      <c r="O58" s="16"/>
      <c r="P58" s="20"/>
      <c r="Q58" s="21"/>
      <c r="R58" s="22" t="s">
        <v>68</v>
      </c>
      <c r="S58" s="23"/>
      <c r="T58" s="16"/>
      <c r="U58" s="24"/>
    </row>
    <row r="59" spans="1:21" ht="10.5">
      <c r="A59" s="25"/>
      <c r="B59" s="26"/>
      <c r="C59" s="27"/>
      <c r="D59" s="28" t="s">
        <v>77</v>
      </c>
      <c r="E59" s="29"/>
      <c r="F59" s="30"/>
      <c r="G59" s="27"/>
      <c r="H59" s="31"/>
      <c r="I59" s="32"/>
      <c r="J59" s="33" t="s">
        <v>52</v>
      </c>
      <c r="K59" s="17"/>
      <c r="L59" s="17"/>
      <c r="M59" s="34"/>
      <c r="N59" s="31"/>
      <c r="O59" s="35"/>
      <c r="P59" s="36"/>
      <c r="Q59" s="37"/>
      <c r="R59" s="38" t="s">
        <v>49</v>
      </c>
      <c r="S59" s="39" t="s">
        <v>66</v>
      </c>
      <c r="T59" s="40" t="s">
        <v>60</v>
      </c>
      <c r="U59" s="41"/>
    </row>
    <row r="60" spans="1:20" ht="10.5">
      <c r="A60" s="25"/>
      <c r="B60" s="42" t="s">
        <v>76</v>
      </c>
      <c r="C60" s="43"/>
      <c r="D60" s="44" t="s">
        <v>72</v>
      </c>
      <c r="E60" s="45"/>
      <c r="F60" s="46" t="s">
        <v>71</v>
      </c>
      <c r="G60" s="43"/>
      <c r="H60" s="47" t="s">
        <v>78</v>
      </c>
      <c r="I60" s="48"/>
      <c r="J60" s="33" t="s">
        <v>63</v>
      </c>
      <c r="K60" s="17"/>
      <c r="L60" s="49" t="s">
        <v>51</v>
      </c>
      <c r="M60" s="50"/>
      <c r="N60" s="51" t="s">
        <v>79</v>
      </c>
      <c r="O60" s="52"/>
      <c r="P60" s="46" t="s">
        <v>80</v>
      </c>
      <c r="Q60" s="52"/>
      <c r="R60" s="38" t="s">
        <v>70</v>
      </c>
      <c r="S60" s="53" t="s">
        <v>67</v>
      </c>
      <c r="T60" s="54" t="s">
        <v>57</v>
      </c>
    </row>
    <row r="61" spans="2:20" ht="10.5">
      <c r="B61" s="55"/>
      <c r="C61" s="56" t="s">
        <v>48</v>
      </c>
      <c r="D61" s="29"/>
      <c r="E61" s="56" t="s">
        <v>48</v>
      </c>
      <c r="F61" s="57"/>
      <c r="G61" s="56" t="s">
        <v>48</v>
      </c>
      <c r="H61" s="57"/>
      <c r="I61" s="56" t="s">
        <v>48</v>
      </c>
      <c r="J61" s="57"/>
      <c r="K61" s="56" t="s">
        <v>48</v>
      </c>
      <c r="L61" s="57"/>
      <c r="M61" s="56" t="s">
        <v>48</v>
      </c>
      <c r="N61" s="57"/>
      <c r="O61" s="56" t="s">
        <v>48</v>
      </c>
      <c r="P61" s="57"/>
      <c r="Q61" s="56" t="s">
        <v>48</v>
      </c>
      <c r="R61" s="38" t="s">
        <v>74</v>
      </c>
      <c r="S61" s="53" t="s">
        <v>58</v>
      </c>
      <c r="T61" s="40" t="s">
        <v>61</v>
      </c>
    </row>
    <row r="62" spans="2:20" ht="10.5">
      <c r="B62" s="58" t="s">
        <v>50</v>
      </c>
      <c r="C62" s="59" t="s">
        <v>69</v>
      </c>
      <c r="D62" s="58" t="s">
        <v>50</v>
      </c>
      <c r="E62" s="59" t="s">
        <v>69</v>
      </c>
      <c r="F62" s="53" t="s">
        <v>50</v>
      </c>
      <c r="G62" s="59" t="s">
        <v>69</v>
      </c>
      <c r="H62" s="53" t="s">
        <v>50</v>
      </c>
      <c r="I62" s="59" t="s">
        <v>69</v>
      </c>
      <c r="J62" s="53" t="s">
        <v>50</v>
      </c>
      <c r="K62" s="59" t="s">
        <v>69</v>
      </c>
      <c r="L62" s="53" t="s">
        <v>50</v>
      </c>
      <c r="M62" s="59" t="s">
        <v>69</v>
      </c>
      <c r="N62" s="53" t="s">
        <v>50</v>
      </c>
      <c r="O62" s="59" t="s">
        <v>69</v>
      </c>
      <c r="P62" s="53" t="s">
        <v>50</v>
      </c>
      <c r="Q62" s="59" t="s">
        <v>69</v>
      </c>
      <c r="R62" s="5" t="s">
        <v>92</v>
      </c>
      <c r="S62" s="60" t="s">
        <v>93</v>
      </c>
      <c r="T62" s="40" t="s">
        <v>55</v>
      </c>
    </row>
    <row r="63" spans="1:21" ht="10.5">
      <c r="A63" s="61" t="s">
        <v>75</v>
      </c>
      <c r="B63" s="62" t="s">
        <v>64</v>
      </c>
      <c r="C63" s="63" t="s">
        <v>73</v>
      </c>
      <c r="D63" s="62" t="s">
        <v>64</v>
      </c>
      <c r="E63" s="63" t="s">
        <v>73</v>
      </c>
      <c r="F63" s="62" t="s">
        <v>64</v>
      </c>
      <c r="G63" s="63" t="s">
        <v>73</v>
      </c>
      <c r="H63" s="62" t="s">
        <v>64</v>
      </c>
      <c r="I63" s="63" t="s">
        <v>73</v>
      </c>
      <c r="J63" s="62" t="s">
        <v>64</v>
      </c>
      <c r="K63" s="63" t="s">
        <v>73</v>
      </c>
      <c r="L63" s="62" t="s">
        <v>64</v>
      </c>
      <c r="M63" s="63" t="s">
        <v>73</v>
      </c>
      <c r="N63" s="62" t="s">
        <v>64</v>
      </c>
      <c r="O63" s="63" t="s">
        <v>73</v>
      </c>
      <c r="P63" s="62" t="s">
        <v>64</v>
      </c>
      <c r="Q63" s="63" t="s">
        <v>73</v>
      </c>
      <c r="R63" s="62" t="s">
        <v>64</v>
      </c>
      <c r="S63" s="63" t="s">
        <v>65</v>
      </c>
      <c r="T63" s="64" t="s">
        <v>56</v>
      </c>
      <c r="U63" s="148" t="s">
        <v>54</v>
      </c>
    </row>
    <row r="64" spans="1:21" ht="10.5">
      <c r="A64" s="41" t="s">
        <v>33</v>
      </c>
      <c r="B64" s="87">
        <v>0</v>
      </c>
      <c r="C64" s="80">
        <f>B64/S64</f>
        <v>0</v>
      </c>
      <c r="D64" s="67">
        <v>2162693</v>
      </c>
      <c r="E64" s="66">
        <f>D64/S64</f>
        <v>586.5645977136193</v>
      </c>
      <c r="F64" s="68">
        <v>995643</v>
      </c>
      <c r="G64" s="69">
        <f>F64/S64</f>
        <v>270.03783512564246</v>
      </c>
      <c r="H64" s="78">
        <v>993304</v>
      </c>
      <c r="I64" s="66">
        <f>H64/S64</f>
        <v>269.4034526247271</v>
      </c>
      <c r="J64" s="68">
        <v>2544576</v>
      </c>
      <c r="K64" s="66">
        <f>J64/S64</f>
        <v>690.1387287940223</v>
      </c>
      <c r="L64" s="67">
        <v>342762</v>
      </c>
      <c r="M64" s="81">
        <f>L64/S64</f>
        <v>92.96375150865867</v>
      </c>
      <c r="N64" s="78">
        <v>1121692</v>
      </c>
      <c r="O64" s="82">
        <f>N64/S64</f>
        <v>304.2247867536377</v>
      </c>
      <c r="P64" s="83">
        <v>8160670</v>
      </c>
      <c r="Q64" s="82">
        <f>P64/S64</f>
        <v>2213.3331525203075</v>
      </c>
      <c r="R64" s="84">
        <f>'[1]spi_download'!$D$40</f>
        <v>132143775</v>
      </c>
      <c r="S64" s="84">
        <v>3687.05</v>
      </c>
      <c r="T64" s="76">
        <f>P64/R64</f>
        <v>0.061755992667834714</v>
      </c>
      <c r="U64" s="41">
        <v>24</v>
      </c>
    </row>
    <row r="65" spans="1:21" ht="10.5">
      <c r="A65" s="41" t="s">
        <v>34</v>
      </c>
      <c r="B65" s="65">
        <v>22121</v>
      </c>
      <c r="C65" s="66">
        <f>B65/S65</f>
        <v>5.782274783128754</v>
      </c>
      <c r="D65" s="77">
        <v>0</v>
      </c>
      <c r="E65" s="80">
        <f>D65/S65</f>
        <v>0</v>
      </c>
      <c r="F65" s="68">
        <v>744458</v>
      </c>
      <c r="G65" s="66">
        <f>F65/S65</f>
        <v>194.59611773873087</v>
      </c>
      <c r="H65" s="78">
        <v>847716</v>
      </c>
      <c r="I65" s="66">
        <f>H65/S65</f>
        <v>221.58703720694248</v>
      </c>
      <c r="J65" s="68">
        <v>5434777</v>
      </c>
      <c r="K65" s="66">
        <f>J65/S65</f>
        <v>1420.6127208999656</v>
      </c>
      <c r="L65" s="67">
        <v>258778</v>
      </c>
      <c r="M65" s="81">
        <f>L65/S65</f>
        <v>67.64276044611422</v>
      </c>
      <c r="N65" s="78">
        <v>111644</v>
      </c>
      <c r="O65" s="82">
        <f>N65/S65</f>
        <v>29.182961253452675</v>
      </c>
      <c r="P65" s="83">
        <v>7419494</v>
      </c>
      <c r="Q65" s="82">
        <f>P65/S65</f>
        <v>1939.4038723283347</v>
      </c>
      <c r="R65" s="84">
        <f>'[1]spi_download'!$D$41</f>
        <v>138203200</v>
      </c>
      <c r="S65" s="84">
        <v>3825.657</v>
      </c>
      <c r="T65" s="85">
        <f>P65/R65</f>
        <v>0.053685399469766255</v>
      </c>
      <c r="U65" s="41">
        <v>38</v>
      </c>
    </row>
    <row r="66" spans="1:21" ht="10.5">
      <c r="A66" s="41" t="s">
        <v>35</v>
      </c>
      <c r="B66" s="65">
        <v>55536</v>
      </c>
      <c r="C66" s="66">
        <f>B66/S66</f>
        <v>4.405952129063552</v>
      </c>
      <c r="D66" s="67">
        <v>8496182</v>
      </c>
      <c r="E66" s="66">
        <f>D66/S66</f>
        <v>674.04514498364</v>
      </c>
      <c r="F66" s="68">
        <v>6600228</v>
      </c>
      <c r="G66" s="66">
        <f>F66/S66</f>
        <v>523.6295125487048</v>
      </c>
      <c r="H66" s="78">
        <v>2503297</v>
      </c>
      <c r="I66" s="66">
        <f>H66/S66</f>
        <v>198.59922837129795</v>
      </c>
      <c r="J66" s="68">
        <v>9550238</v>
      </c>
      <c r="K66" s="66">
        <f>J66/S66</f>
        <v>757.6687454833557</v>
      </c>
      <c r="L66" s="67">
        <v>1740532</v>
      </c>
      <c r="M66" s="81">
        <f>L66/S66</f>
        <v>138.08521807662135</v>
      </c>
      <c r="N66" s="78">
        <v>1125166</v>
      </c>
      <c r="O66" s="82">
        <f>N66/S66</f>
        <v>89.26511691965429</v>
      </c>
      <c r="P66" s="83">
        <v>30071179</v>
      </c>
      <c r="Q66" s="82">
        <f>P66/S66</f>
        <v>2385.6989185123375</v>
      </c>
      <c r="R66" s="84">
        <f>'[1]spi_download'!$D$42</f>
        <v>506215135</v>
      </c>
      <c r="S66" s="84">
        <v>12604.767</v>
      </c>
      <c r="T66" s="85">
        <f>P66/R66</f>
        <v>0.05940395085184484</v>
      </c>
      <c r="U66" s="41">
        <v>29</v>
      </c>
    </row>
    <row r="67" spans="1:21" ht="10.5">
      <c r="A67" s="41" t="s">
        <v>36</v>
      </c>
      <c r="B67" s="65">
        <v>1617</v>
      </c>
      <c r="C67" s="66">
        <f>B67/S67</f>
        <v>1.5353078069025234</v>
      </c>
      <c r="D67" s="67">
        <v>814511</v>
      </c>
      <c r="E67" s="66">
        <f>D67/S67</f>
        <v>773.3612227012871</v>
      </c>
      <c r="F67" s="68">
        <v>569253</v>
      </c>
      <c r="G67" s="66">
        <f>F67/S67</f>
        <v>540.4938620919494</v>
      </c>
      <c r="H67" s="78">
        <v>96880</v>
      </c>
      <c r="I67" s="66">
        <f>H67/S67</f>
        <v>91.98554133130271</v>
      </c>
      <c r="J67" s="68">
        <v>960885</v>
      </c>
      <c r="K67" s="66">
        <f>J67/S67</f>
        <v>912.3402857362594</v>
      </c>
      <c r="L67" s="67">
        <v>108497</v>
      </c>
      <c r="M67" s="81">
        <f>L67/S67</f>
        <v>103.01564077025547</v>
      </c>
      <c r="N67" s="78">
        <v>34541</v>
      </c>
      <c r="O67" s="82">
        <f>N67/S67</f>
        <v>32.79595977626473</v>
      </c>
      <c r="P67" s="83">
        <v>2586184</v>
      </c>
      <c r="Q67" s="82">
        <f>P67/S67</f>
        <v>2455.5278202142213</v>
      </c>
      <c r="R67" s="84">
        <f>'[1]spi_download'!$D$43</f>
        <v>43522321</v>
      </c>
      <c r="S67" s="84">
        <v>1053.209</v>
      </c>
      <c r="T67" s="85">
        <f>P67/R67</f>
        <v>0.05942201474043629</v>
      </c>
      <c r="U67" s="41">
        <v>29</v>
      </c>
    </row>
    <row r="68" spans="1:21" ht="10.5">
      <c r="A68" s="41" t="s">
        <v>37</v>
      </c>
      <c r="B68" s="65">
        <v>9994</v>
      </c>
      <c r="C68" s="66">
        <f>B68/S68</f>
        <v>2.1910698884207416</v>
      </c>
      <c r="D68" s="67">
        <v>2910183</v>
      </c>
      <c r="E68" s="66">
        <f>D68/S68</f>
        <v>638.024248658589</v>
      </c>
      <c r="F68" s="68">
        <v>1168177</v>
      </c>
      <c r="G68" s="66">
        <f>F68/S68</f>
        <v>256.1094105508982</v>
      </c>
      <c r="H68" s="78">
        <v>452195</v>
      </c>
      <c r="I68" s="66">
        <f>H68/S68</f>
        <v>99.13856796021786</v>
      </c>
      <c r="J68" s="68">
        <v>2351324</v>
      </c>
      <c r="K68" s="66">
        <f>J68/S68</f>
        <v>515.5008219252563</v>
      </c>
      <c r="L68" s="67">
        <v>219484</v>
      </c>
      <c r="M68" s="81">
        <f>L68/S68</f>
        <v>48.11934994898319</v>
      </c>
      <c r="N68" s="78">
        <v>34677</v>
      </c>
      <c r="O68" s="82">
        <f>N68/S68</f>
        <v>7.602534572820297</v>
      </c>
      <c r="P68" s="83">
        <v>7146034</v>
      </c>
      <c r="Q68" s="82">
        <f>P68/S68</f>
        <v>1566.6860035051857</v>
      </c>
      <c r="R68" s="84">
        <f>'[1]spi_download'!$D$44</f>
        <v>147501612</v>
      </c>
      <c r="S68" s="84">
        <v>4561.242</v>
      </c>
      <c r="T68" s="85">
        <f>P68/R68</f>
        <v>0.04844715866562869</v>
      </c>
      <c r="U68" s="41">
        <v>41</v>
      </c>
    </row>
    <row r="69" spans="1:21" ht="10.5">
      <c r="A69" s="41"/>
      <c r="B69" s="65"/>
      <c r="C69" s="66"/>
      <c r="D69" s="67"/>
      <c r="E69" s="66"/>
      <c r="F69" s="68"/>
      <c r="G69" s="66"/>
      <c r="H69" s="78"/>
      <c r="I69" s="66"/>
      <c r="J69" s="68"/>
      <c r="K69" s="66"/>
      <c r="L69" s="67"/>
      <c r="M69" s="81"/>
      <c r="N69" s="78"/>
      <c r="O69" s="82"/>
      <c r="P69" s="83"/>
      <c r="Q69" s="74"/>
      <c r="R69" s="84"/>
      <c r="S69" s="84"/>
      <c r="T69" s="85"/>
      <c r="U69" s="88"/>
    </row>
    <row r="70" spans="1:21" ht="4.5" customHeight="1">
      <c r="A70" s="41"/>
      <c r="B70" s="65"/>
      <c r="C70" s="66"/>
      <c r="D70" s="67"/>
      <c r="E70" s="66"/>
      <c r="F70" s="68"/>
      <c r="G70" s="66"/>
      <c r="H70" s="78"/>
      <c r="I70" s="66"/>
      <c r="J70" s="68"/>
      <c r="K70" s="66"/>
      <c r="L70" s="67"/>
      <c r="M70" s="81"/>
      <c r="N70" s="78"/>
      <c r="O70" s="82"/>
      <c r="P70" s="83"/>
      <c r="Q70" s="74"/>
      <c r="R70" s="84"/>
      <c r="S70" s="84"/>
      <c r="T70" s="85"/>
      <c r="U70" s="86"/>
    </row>
    <row r="71" spans="1:21" ht="10.5">
      <c r="A71" s="41" t="s">
        <v>38</v>
      </c>
      <c r="B71" s="87">
        <v>0</v>
      </c>
      <c r="C71" s="80">
        <f>B71/S71</f>
        <v>0</v>
      </c>
      <c r="D71" s="67">
        <v>756598</v>
      </c>
      <c r="E71" s="66">
        <f>D71/S71</f>
        <v>931.33165021917</v>
      </c>
      <c r="F71" s="68">
        <v>327013</v>
      </c>
      <c r="G71" s="66">
        <f>F71/S71</f>
        <v>402.5355035740531</v>
      </c>
      <c r="H71" s="78">
        <v>192685</v>
      </c>
      <c r="I71" s="66">
        <f>H71/S71</f>
        <v>237.18492385980502</v>
      </c>
      <c r="J71" s="79">
        <v>0</v>
      </c>
      <c r="K71" s="80">
        <f>J71/S71</f>
        <v>0</v>
      </c>
      <c r="L71" s="67">
        <v>48772</v>
      </c>
      <c r="M71" s="81">
        <f>L71/S71</f>
        <v>60.03572206705458</v>
      </c>
      <c r="N71" s="78">
        <v>8767</v>
      </c>
      <c r="O71" s="82">
        <f>N71/S71</f>
        <v>10.791707852084546</v>
      </c>
      <c r="P71" s="83">
        <v>1333835</v>
      </c>
      <c r="Q71" s="74">
        <f>P71/S71</f>
        <v>1641.8795075721673</v>
      </c>
      <c r="R71" s="84">
        <f>'[1]spi_download'!$D$45</f>
        <v>31039584</v>
      </c>
      <c r="S71" s="84">
        <v>812.383</v>
      </c>
      <c r="T71" s="85">
        <f>P71/R71</f>
        <v>0.042972064316325886</v>
      </c>
      <c r="U71" s="41">
        <v>47</v>
      </c>
    </row>
    <row r="72" spans="1:21" ht="10.5">
      <c r="A72" s="41" t="s">
        <v>39</v>
      </c>
      <c r="B72" s="87">
        <v>0</v>
      </c>
      <c r="C72" s="80">
        <f>B72/S72</f>
        <v>0</v>
      </c>
      <c r="D72" s="67">
        <v>6356962</v>
      </c>
      <c r="E72" s="66">
        <f>D72/S72</f>
        <v>1009.6419235945691</v>
      </c>
      <c r="F72" s="68">
        <v>1643509</v>
      </c>
      <c r="G72" s="66">
        <f>F72/S72</f>
        <v>261.0296535050841</v>
      </c>
      <c r="H72" s="78">
        <v>1138070</v>
      </c>
      <c r="I72" s="66">
        <f>H72/S72</f>
        <v>180.75350835592084</v>
      </c>
      <c r="J72" s="68">
        <v>221685</v>
      </c>
      <c r="K72" s="66">
        <f>J72/S72</f>
        <v>35.20903063948818</v>
      </c>
      <c r="L72" s="67">
        <v>816261</v>
      </c>
      <c r="M72" s="81">
        <f>L72/S72</f>
        <v>129.64232383255185</v>
      </c>
      <c r="N72" s="78">
        <v>266065</v>
      </c>
      <c r="O72" s="82">
        <f>N72/S72</f>
        <v>42.25766622502841</v>
      </c>
      <c r="P72" s="83">
        <v>10442552</v>
      </c>
      <c r="Q72" s="74">
        <f>P72/S72</f>
        <v>1658.5341061526426</v>
      </c>
      <c r="R72" s="84">
        <f>'[1]spi_download'!$D$46</f>
        <v>215612104</v>
      </c>
      <c r="S72" s="84">
        <v>6296.254</v>
      </c>
      <c r="T72" s="85">
        <f>P72/R72</f>
        <v>0.04843212327263408</v>
      </c>
      <c r="U72" s="41">
        <v>41</v>
      </c>
    </row>
    <row r="73" spans="1:21" ht="10.5">
      <c r="A73" s="41" t="s">
        <v>40</v>
      </c>
      <c r="B73" s="87">
        <v>0</v>
      </c>
      <c r="C73" s="80">
        <f>B73/S73</f>
        <v>0</v>
      </c>
      <c r="D73" s="67">
        <v>21034946</v>
      </c>
      <c r="E73" s="66">
        <f>D73/S73</f>
        <v>848.7890269435019</v>
      </c>
      <c r="F73" s="68">
        <v>10506032</v>
      </c>
      <c r="G73" s="66">
        <f>F73/S73</f>
        <v>423.9328533725398</v>
      </c>
      <c r="H73" s="78">
        <v>6905394</v>
      </c>
      <c r="I73" s="66">
        <f>H73/S73</f>
        <v>278.64215358201994</v>
      </c>
      <c r="J73" s="79">
        <v>0</v>
      </c>
      <c r="K73" s="80">
        <f>J73/S73</f>
        <v>0</v>
      </c>
      <c r="L73" s="77">
        <v>0</v>
      </c>
      <c r="M73" s="89">
        <f>L73/S73</f>
        <v>0</v>
      </c>
      <c r="N73" s="78">
        <v>2340485</v>
      </c>
      <c r="O73" s="82">
        <f>N73/S73</f>
        <v>94.44179156561</v>
      </c>
      <c r="P73" s="83">
        <v>40786857</v>
      </c>
      <c r="Q73" s="74">
        <f>P73/S73</f>
        <v>1645.8058254636717</v>
      </c>
      <c r="R73" s="84">
        <f>'[1]spi_download'!$D$47</f>
        <v>955264348</v>
      </c>
      <c r="S73" s="84">
        <v>24782.302</v>
      </c>
      <c r="T73" s="85">
        <f>P73/R73</f>
        <v>0.042696932095700905</v>
      </c>
      <c r="U73" s="41">
        <v>48</v>
      </c>
    </row>
    <row r="74" spans="1:21" ht="10.5">
      <c r="A74" s="41" t="s">
        <v>41</v>
      </c>
      <c r="B74" s="87">
        <v>0</v>
      </c>
      <c r="C74" s="80">
        <f>B74/S74</f>
        <v>0</v>
      </c>
      <c r="D74" s="67">
        <v>1744035</v>
      </c>
      <c r="E74" s="66">
        <f>D74/S74</f>
        <v>626.3206697474512</v>
      </c>
      <c r="F74" s="68">
        <v>654127</v>
      </c>
      <c r="G74" s="66">
        <f>F74/S74</f>
        <v>234.911146129459</v>
      </c>
      <c r="H74" s="78">
        <v>356742</v>
      </c>
      <c r="I74" s="66">
        <f>H74/S74</f>
        <v>128.11376398240017</v>
      </c>
      <c r="J74" s="68">
        <v>2319632</v>
      </c>
      <c r="K74" s="66">
        <f>J74/S74</f>
        <v>833.0299952739595</v>
      </c>
      <c r="L74" s="67">
        <v>245880</v>
      </c>
      <c r="M74" s="81">
        <f>L74/S74</f>
        <v>88.3008232503954</v>
      </c>
      <c r="N74" s="78">
        <v>102442</v>
      </c>
      <c r="O74" s="82">
        <f>N74/S74</f>
        <v>36.789136714726716</v>
      </c>
      <c r="P74" s="83">
        <v>5422858</v>
      </c>
      <c r="Q74" s="74">
        <f>P74/S74</f>
        <v>1947.4655350983921</v>
      </c>
      <c r="R74" s="84">
        <f>'[1]spi_download'!$D$48</f>
        <v>88025491</v>
      </c>
      <c r="S74" s="84">
        <v>2784.572</v>
      </c>
      <c r="T74" s="85">
        <f>P74/R74</f>
        <v>0.06160554105855541</v>
      </c>
      <c r="U74" s="41">
        <v>26</v>
      </c>
    </row>
    <row r="75" spans="1:21" ht="10.5">
      <c r="A75" s="41" t="s">
        <v>42</v>
      </c>
      <c r="B75" s="65">
        <v>911811</v>
      </c>
      <c r="C75" s="66">
        <f>B75/S75</f>
        <v>1466.499935666495</v>
      </c>
      <c r="D75" s="67">
        <v>321162</v>
      </c>
      <c r="E75" s="66">
        <f>D75/S75</f>
        <v>516.5369274318065</v>
      </c>
      <c r="F75" s="68">
        <v>500844</v>
      </c>
      <c r="G75" s="66">
        <f>F75/S75</f>
        <v>805.5262480699948</v>
      </c>
      <c r="H75" s="78">
        <v>98324</v>
      </c>
      <c r="I75" s="66">
        <f>H75/S75</f>
        <v>158.1381883685023</v>
      </c>
      <c r="J75" s="68">
        <v>532911</v>
      </c>
      <c r="K75" s="66">
        <f>J75/S75</f>
        <v>857.1008106021616</v>
      </c>
      <c r="L75" s="67">
        <v>86759</v>
      </c>
      <c r="M75" s="81">
        <f>L75/S75</f>
        <v>139.53776376737005</v>
      </c>
      <c r="N75" s="78">
        <v>53854</v>
      </c>
      <c r="O75" s="82">
        <f>N75/S75</f>
        <v>86.61541430777149</v>
      </c>
      <c r="P75" s="83">
        <v>2505665</v>
      </c>
      <c r="Q75" s="74">
        <f>P75/S75</f>
        <v>4029.955288214102</v>
      </c>
      <c r="R75" s="84">
        <f>'[1]spi_download'!$D$49</f>
        <v>24261430</v>
      </c>
      <c r="S75" s="84">
        <v>621.76</v>
      </c>
      <c r="T75" s="85">
        <f>P75/R75</f>
        <v>0.10327771281412514</v>
      </c>
      <c r="U75" s="41">
        <v>3</v>
      </c>
    </row>
    <row r="76" spans="1:21" ht="10.5">
      <c r="A76" s="41"/>
      <c r="B76" s="65"/>
      <c r="C76" s="66"/>
      <c r="D76" s="67"/>
      <c r="E76" s="66"/>
      <c r="F76" s="68"/>
      <c r="G76" s="66"/>
      <c r="H76" s="78"/>
      <c r="I76" s="66"/>
      <c r="J76" s="68"/>
      <c r="K76" s="66"/>
      <c r="L76" s="67"/>
      <c r="M76" s="81"/>
      <c r="N76" s="78"/>
      <c r="O76" s="82"/>
      <c r="P76" s="83"/>
      <c r="Q76" s="74"/>
      <c r="R76" s="84"/>
      <c r="S76" s="84"/>
      <c r="T76" s="85"/>
      <c r="U76" s="88"/>
    </row>
    <row r="77" spans="1:21" ht="4.5" customHeight="1">
      <c r="A77" s="41"/>
      <c r="B77" s="65"/>
      <c r="C77" s="66"/>
      <c r="D77" s="67"/>
      <c r="E77" s="66"/>
      <c r="F77" s="68"/>
      <c r="G77" s="66"/>
      <c r="H77" s="78"/>
      <c r="I77" s="66"/>
      <c r="J77" s="68"/>
      <c r="K77" s="66"/>
      <c r="L77" s="67"/>
      <c r="M77" s="81"/>
      <c r="N77" s="78"/>
      <c r="O77" s="82"/>
      <c r="P77" s="83"/>
      <c r="Q77" s="74"/>
      <c r="R77" s="84"/>
      <c r="S77" s="84"/>
      <c r="T77" s="85"/>
      <c r="U77" s="86"/>
    </row>
    <row r="78" spans="1:21" ht="10.5">
      <c r="A78" s="41" t="s">
        <v>43</v>
      </c>
      <c r="B78" s="65">
        <v>31375</v>
      </c>
      <c r="C78" s="66">
        <f>B78/S78</f>
        <v>3.9802907420023113</v>
      </c>
      <c r="D78" s="67">
        <v>3372974</v>
      </c>
      <c r="E78" s="66">
        <f>D78/S78</f>
        <v>427.90174295504397</v>
      </c>
      <c r="F78" s="68">
        <v>2133093</v>
      </c>
      <c r="G78" s="66">
        <f>F78/S78</f>
        <v>270.6081376806354</v>
      </c>
      <c r="H78" s="78">
        <v>670999</v>
      </c>
      <c r="I78" s="66">
        <f>H78/S78</f>
        <v>85.12417872805766</v>
      </c>
      <c r="J78" s="68">
        <v>8918232</v>
      </c>
      <c r="K78" s="66">
        <f>J78/S78</f>
        <v>1131.3834666017133</v>
      </c>
      <c r="L78" s="67">
        <v>633490</v>
      </c>
      <c r="M78" s="81">
        <f>L78/S78</f>
        <v>80.36571735939583</v>
      </c>
      <c r="N78" s="78">
        <v>438939</v>
      </c>
      <c r="O78" s="82">
        <f>N78/S78</f>
        <v>55.684616350717214</v>
      </c>
      <c r="P78" s="83">
        <v>16199102</v>
      </c>
      <c r="Q78" s="82">
        <f>P78/S78</f>
        <v>2055.048150417566</v>
      </c>
      <c r="R78" s="84">
        <f>'[1]spi_download'!$D$50</f>
        <v>347849874</v>
      </c>
      <c r="S78" s="84">
        <v>7882.59</v>
      </c>
      <c r="T78" s="85">
        <f>P78/R78</f>
        <v>0.046569233484902745</v>
      </c>
      <c r="U78" s="41">
        <v>45</v>
      </c>
    </row>
    <row r="79" spans="1:21" ht="10.5">
      <c r="A79" s="41" t="s">
        <v>44</v>
      </c>
      <c r="B79" s="65">
        <v>1785065</v>
      </c>
      <c r="C79" s="66">
        <f>B79/S79</f>
        <v>267.8590587460301</v>
      </c>
      <c r="D79" s="67">
        <v>10035359</v>
      </c>
      <c r="E79" s="66">
        <f>D79/S79</f>
        <v>1505.8621483915163</v>
      </c>
      <c r="F79" s="68">
        <v>3075425</v>
      </c>
      <c r="G79" s="66">
        <f>F79/S79</f>
        <v>461.4848455064716</v>
      </c>
      <c r="H79" s="78">
        <v>929358</v>
      </c>
      <c r="I79" s="66">
        <f>H79/S79</f>
        <v>139.45540309069588</v>
      </c>
      <c r="J79" s="79">
        <v>0</v>
      </c>
      <c r="K79" s="80">
        <v>0</v>
      </c>
      <c r="L79" s="77">
        <v>0</v>
      </c>
      <c r="M79" s="89">
        <f>L79/S79</f>
        <v>0</v>
      </c>
      <c r="N79" s="78">
        <v>583631</v>
      </c>
      <c r="O79" s="82">
        <f>N79/S79</f>
        <v>87.57711921694968</v>
      </c>
      <c r="P79" s="83">
        <v>16408838</v>
      </c>
      <c r="Q79" s="82">
        <f>P79/S79</f>
        <v>2462.2385749516634</v>
      </c>
      <c r="R79" s="84">
        <f>'[1]spi_download'!$D$51</f>
        <v>286113771</v>
      </c>
      <c r="S79" s="84">
        <v>6664.195</v>
      </c>
      <c r="T79" s="85">
        <f>P79/R79</f>
        <v>0.05735074527398403</v>
      </c>
      <c r="U79" s="41">
        <v>33</v>
      </c>
    </row>
    <row r="80" spans="1:21" ht="10.5">
      <c r="A80" s="41" t="s">
        <v>45</v>
      </c>
      <c r="B80" s="65">
        <v>4868</v>
      </c>
      <c r="C80" s="66">
        <f>B80/S80</f>
        <v>2.675053042213414</v>
      </c>
      <c r="D80" s="67">
        <v>1110017</v>
      </c>
      <c r="E80" s="66">
        <f>D80/S80</f>
        <v>609.9741891451534</v>
      </c>
      <c r="F80" s="68">
        <v>1117809</v>
      </c>
      <c r="G80" s="66">
        <f>F80/S80</f>
        <v>614.2560324699125</v>
      </c>
      <c r="H80" s="78">
        <v>193056</v>
      </c>
      <c r="I80" s="66">
        <f>H80/S80</f>
        <v>106.08772393540526</v>
      </c>
      <c r="J80" s="68">
        <v>1557403</v>
      </c>
      <c r="K80" s="66">
        <f>J80/S80</f>
        <v>855.8207956249585</v>
      </c>
      <c r="L80" s="67">
        <v>420530</v>
      </c>
      <c r="M80" s="81">
        <f>L80/S80</f>
        <v>231.0887542814312</v>
      </c>
      <c r="N80" s="78">
        <v>385243</v>
      </c>
      <c r="O80" s="82">
        <f>N80/S80</f>
        <v>211.69791683266686</v>
      </c>
      <c r="P80" s="83">
        <v>4788926</v>
      </c>
      <c r="Q80" s="82">
        <f>P80/S80</f>
        <v>2631.600465331741</v>
      </c>
      <c r="R80" s="84">
        <f>'[1]spi_download'!$D$52</f>
        <v>58355071</v>
      </c>
      <c r="S80" s="84">
        <v>1819.777</v>
      </c>
      <c r="T80" s="85">
        <f>P80/R80</f>
        <v>0.082065293005984</v>
      </c>
      <c r="U80" s="41">
        <v>6</v>
      </c>
    </row>
    <row r="81" spans="1:21" ht="10.5">
      <c r="A81" s="7" t="s">
        <v>46</v>
      </c>
      <c r="B81" s="65">
        <v>134005</v>
      </c>
      <c r="C81" s="66">
        <f>B81/S81</f>
        <v>23.697675627708552</v>
      </c>
      <c r="D81" s="67">
        <v>4087144</v>
      </c>
      <c r="E81" s="66">
        <f>D81/S81</f>
        <v>722.7776034904313</v>
      </c>
      <c r="F81" s="68">
        <v>2516099</v>
      </c>
      <c r="G81" s="66">
        <f>F81/S81</f>
        <v>444.95129248313015</v>
      </c>
      <c r="H81" s="78">
        <v>828817</v>
      </c>
      <c r="I81" s="66">
        <f>H81/S81</f>
        <v>146.5694296535989</v>
      </c>
      <c r="J81" s="68">
        <v>6222735</v>
      </c>
      <c r="K81" s="66">
        <f>J81/S81</f>
        <v>1100.439204113197</v>
      </c>
      <c r="L81" s="67">
        <v>629524</v>
      </c>
      <c r="M81" s="81">
        <f>L81/S81</f>
        <v>111.32611135299129</v>
      </c>
      <c r="N81" s="78">
        <v>72390</v>
      </c>
      <c r="O81" s="82">
        <f>N81/S81</f>
        <v>12.801572618109937</v>
      </c>
      <c r="P81" s="83">
        <v>14490714</v>
      </c>
      <c r="Q81" s="82">
        <f>P81/S81</f>
        <v>2562.562889339167</v>
      </c>
      <c r="R81" s="84">
        <f>'[1]spi_download'!$D$53</f>
        <v>211477916</v>
      </c>
      <c r="S81" s="84">
        <v>5654.774</v>
      </c>
      <c r="T81" s="85">
        <f>P81/R81</f>
        <v>0.06852116889595224</v>
      </c>
      <c r="U81" s="41">
        <v>17</v>
      </c>
    </row>
    <row r="82" spans="1:21" ht="10.5">
      <c r="A82" s="7" t="s">
        <v>47</v>
      </c>
      <c r="B82" s="93">
        <v>287169</v>
      </c>
      <c r="C82" s="66">
        <f>B82/S82</f>
        <v>527.6223198045088</v>
      </c>
      <c r="D82" s="94">
        <v>989738</v>
      </c>
      <c r="E82" s="66">
        <f>D82/S82</f>
        <v>1818.4687746890331</v>
      </c>
      <c r="F82" s="92">
        <v>130565</v>
      </c>
      <c r="G82" s="66">
        <f>F82/S82</f>
        <v>239.8901280614401</v>
      </c>
      <c r="H82" s="95">
        <v>152210</v>
      </c>
      <c r="I82" s="96">
        <f>H82/S82</f>
        <v>279.6589927793191</v>
      </c>
      <c r="J82" s="97">
        <v>0</v>
      </c>
      <c r="K82" s="98">
        <f>J82/S82</f>
        <v>0</v>
      </c>
      <c r="L82" s="99">
        <v>0</v>
      </c>
      <c r="M82" s="100">
        <f>L82/S82</f>
        <v>0</v>
      </c>
      <c r="N82" s="95">
        <v>1203928</v>
      </c>
      <c r="O82" s="101">
        <f>N82/S82</f>
        <v>2212.005071012549</v>
      </c>
      <c r="P82" s="102">
        <v>2763610</v>
      </c>
      <c r="Q82" s="101">
        <f>P82/S82</f>
        <v>5077.64528634685</v>
      </c>
      <c r="R82" s="103">
        <f>'[1]spi_download'!$D$54</f>
        <v>26221601</v>
      </c>
      <c r="S82" s="103">
        <v>544.27</v>
      </c>
      <c r="T82" s="104">
        <f>P82/R82</f>
        <v>0.10539440364453719</v>
      </c>
      <c r="U82" s="41">
        <v>2</v>
      </c>
    </row>
    <row r="83" spans="1:21" ht="15.75" customHeight="1">
      <c r="A83" s="105" t="s">
        <v>86</v>
      </c>
      <c r="B83" s="106">
        <f>SUM(B9:B82)</f>
        <v>13151817</v>
      </c>
      <c r="C83" s="107" t="s">
        <v>98</v>
      </c>
      <c r="D83" s="108">
        <f>SUM(D9:D82)</f>
        <v>228103798</v>
      </c>
      <c r="E83" s="109" t="s">
        <v>99</v>
      </c>
      <c r="F83" s="106">
        <f>SUM(F9:F82)</f>
        <v>114340937</v>
      </c>
      <c r="G83" s="110" t="s">
        <v>100</v>
      </c>
      <c r="H83" s="108">
        <f>SUM(H9:H82)</f>
        <v>49660139</v>
      </c>
      <c r="I83" s="109" t="s">
        <v>101</v>
      </c>
      <c r="J83" s="106">
        <f>SUM(J9:J82)</f>
        <v>245923681</v>
      </c>
      <c r="K83" s="107" t="s">
        <v>102</v>
      </c>
      <c r="L83" s="108">
        <f>SUM(L9:L82)</f>
        <v>40264935</v>
      </c>
      <c r="M83" s="111" t="s">
        <v>103</v>
      </c>
      <c r="N83" s="106">
        <f>SUM(N9:N82)</f>
        <v>23725374</v>
      </c>
      <c r="O83" s="107" t="s">
        <v>104</v>
      </c>
      <c r="P83" s="106">
        <f>SUM(P9:P82)</f>
        <v>715170681</v>
      </c>
      <c r="Q83" s="110" t="s">
        <v>105</v>
      </c>
      <c r="R83" s="106">
        <f>SUM(R9:R82)</f>
        <v>12124689251</v>
      </c>
      <c r="S83" s="106">
        <f>SUM(S9:S82)</f>
        <v>306406.89300000004</v>
      </c>
      <c r="T83" s="112" t="s">
        <v>107</v>
      </c>
      <c r="U83" s="113">
        <v>0</v>
      </c>
    </row>
    <row r="84" spans="1:21" ht="12.75" customHeight="1">
      <c r="A84" s="114" t="s">
        <v>81</v>
      </c>
      <c r="B84" s="115"/>
      <c r="C84" s="116"/>
      <c r="D84" s="117"/>
      <c r="E84" s="116"/>
      <c r="F84" s="115"/>
      <c r="G84" s="116"/>
      <c r="H84" s="117"/>
      <c r="I84" s="116"/>
      <c r="J84" s="115"/>
      <c r="K84" s="116"/>
      <c r="L84" s="117"/>
      <c r="M84" s="116"/>
      <c r="N84" s="117"/>
      <c r="O84" s="116"/>
      <c r="P84" s="117"/>
      <c r="Q84" s="116"/>
      <c r="R84" s="68"/>
      <c r="S84" s="68"/>
      <c r="T84" s="90"/>
      <c r="U84" s="41"/>
    </row>
    <row r="85" spans="1:21" ht="12.75" customHeight="1">
      <c r="A85" s="41" t="s">
        <v>82</v>
      </c>
      <c r="B85" s="68"/>
      <c r="C85" s="74"/>
      <c r="D85" s="67"/>
      <c r="E85" s="74"/>
      <c r="F85" s="68"/>
      <c r="G85" s="74"/>
      <c r="H85" s="67"/>
      <c r="I85" s="74"/>
      <c r="J85" s="68"/>
      <c r="K85" s="74"/>
      <c r="L85" s="67"/>
      <c r="M85" s="74"/>
      <c r="N85" s="67"/>
      <c r="O85" s="74"/>
      <c r="P85" s="67"/>
      <c r="Q85" s="74"/>
      <c r="R85" s="68"/>
      <c r="S85" s="68"/>
      <c r="T85" s="90"/>
      <c r="U85" s="41"/>
    </row>
    <row r="86" spans="1:21" ht="12.75" customHeight="1">
      <c r="A86" s="41" t="s">
        <v>83</v>
      </c>
      <c r="B86" s="68"/>
      <c r="C86" s="74"/>
      <c r="D86" s="67"/>
      <c r="E86" s="74"/>
      <c r="F86" s="68"/>
      <c r="G86" s="74"/>
      <c r="H86" s="67"/>
      <c r="I86" s="74"/>
      <c r="J86" s="68"/>
      <c r="K86" s="74"/>
      <c r="L86" s="67"/>
      <c r="M86" s="74"/>
      <c r="N86" s="67"/>
      <c r="O86" s="74"/>
      <c r="P86" s="67"/>
      <c r="Q86" s="74"/>
      <c r="R86" s="68"/>
      <c r="S86" s="68"/>
      <c r="T86" s="90"/>
      <c r="U86" s="41"/>
    </row>
    <row r="87" spans="1:21" ht="12.75" customHeight="1">
      <c r="A87" s="41" t="s">
        <v>84</v>
      </c>
      <c r="B87" s="68"/>
      <c r="C87" s="74"/>
      <c r="D87" s="67"/>
      <c r="E87" s="74"/>
      <c r="F87" s="68"/>
      <c r="G87" s="74"/>
      <c r="H87" s="67"/>
      <c r="I87" s="74"/>
      <c r="J87" s="68"/>
      <c r="K87" s="74"/>
      <c r="L87" s="67"/>
      <c r="M87" s="74"/>
      <c r="N87" s="67"/>
      <c r="O87" s="74"/>
      <c r="P87" s="67"/>
      <c r="Q87" s="74"/>
      <c r="R87" s="68"/>
      <c r="S87" s="68"/>
      <c r="T87" s="90"/>
      <c r="U87" s="41"/>
    </row>
    <row r="88" spans="1:21" ht="12.75" customHeight="1">
      <c r="A88" s="118" t="s">
        <v>97</v>
      </c>
      <c r="B88" s="119"/>
      <c r="C88" s="119"/>
      <c r="D88" s="119"/>
      <c r="E88" s="119"/>
      <c r="F88" s="120"/>
      <c r="G88" s="121"/>
      <c r="H88" s="122"/>
      <c r="I88" s="123"/>
      <c r="J88" s="124"/>
      <c r="K88" s="124"/>
      <c r="L88" s="125"/>
      <c r="M88" s="126"/>
      <c r="N88" s="127"/>
      <c r="O88" s="124"/>
      <c r="P88" s="124"/>
      <c r="Q88" s="118"/>
      <c r="R88" s="128"/>
      <c r="S88" s="68"/>
      <c r="T88" s="90"/>
      <c r="U88" s="41"/>
    </row>
    <row r="89" spans="1:21" ht="12.75" customHeight="1">
      <c r="A89" s="129" t="s">
        <v>94</v>
      </c>
      <c r="B89" s="130"/>
      <c r="C89" s="129"/>
      <c r="D89" s="129"/>
      <c r="E89" s="129"/>
      <c r="F89" s="129"/>
      <c r="G89" s="129"/>
      <c r="H89" s="131"/>
      <c r="I89" s="132"/>
      <c r="J89" s="133"/>
      <c r="K89" s="133"/>
      <c r="L89" s="134"/>
      <c r="M89" s="135"/>
      <c r="N89" s="136"/>
      <c r="O89" s="133"/>
      <c r="P89" s="133"/>
      <c r="Q89" s="137"/>
      <c r="R89" s="68"/>
      <c r="S89" s="68"/>
      <c r="T89" s="90"/>
      <c r="U89" s="41"/>
    </row>
    <row r="90" spans="1:21" ht="12.75" customHeight="1">
      <c r="A90" s="129" t="s">
        <v>85</v>
      </c>
      <c r="B90" s="130"/>
      <c r="C90" s="129"/>
      <c r="D90" s="129"/>
      <c r="E90" s="129"/>
      <c r="F90" s="129"/>
      <c r="G90" s="129"/>
      <c r="H90" s="131"/>
      <c r="I90" s="132"/>
      <c r="J90" s="68"/>
      <c r="K90" s="74"/>
      <c r="L90" s="67"/>
      <c r="M90" s="74"/>
      <c r="N90" s="67"/>
      <c r="O90" s="74"/>
      <c r="P90" s="67"/>
      <c r="Q90" s="74"/>
      <c r="R90" s="68"/>
      <c r="S90" s="68"/>
      <c r="T90" s="90"/>
      <c r="U90" s="41"/>
    </row>
    <row r="91" spans="1:21" ht="15.75" customHeight="1">
      <c r="A91" s="138" t="s">
        <v>87</v>
      </c>
      <c r="B91" s="139"/>
      <c r="C91" s="140"/>
      <c r="D91" s="141"/>
      <c r="E91" s="141"/>
      <c r="F91" s="141"/>
      <c r="G91" s="141"/>
      <c r="H91" s="131"/>
      <c r="I91" s="132"/>
      <c r="J91" s="131"/>
      <c r="K91" s="74"/>
      <c r="L91" s="67"/>
      <c r="M91" s="74"/>
      <c r="N91" s="67"/>
      <c r="O91" s="74"/>
      <c r="P91" s="67"/>
      <c r="Q91" s="74"/>
      <c r="R91" s="68"/>
      <c r="S91" s="68"/>
      <c r="T91" s="90"/>
      <c r="U91" s="41"/>
    </row>
    <row r="92" spans="1:19" ht="11.25">
      <c r="A92" s="129" t="s">
        <v>95</v>
      </c>
      <c r="B92" s="130"/>
      <c r="C92" s="140"/>
      <c r="D92" s="141"/>
      <c r="E92" s="141"/>
      <c r="F92" s="141"/>
      <c r="G92" s="141"/>
      <c r="H92" s="131"/>
      <c r="I92" s="132"/>
      <c r="J92" s="131"/>
      <c r="K92" s="142"/>
      <c r="L92" s="143"/>
      <c r="M92" s="144"/>
      <c r="N92" s="145"/>
      <c r="O92" s="41"/>
      <c r="P92" s="41"/>
      <c r="Q92" s="41"/>
      <c r="R92" s="7"/>
      <c r="S92" s="7"/>
    </row>
    <row r="93" spans="1:17" ht="11.25">
      <c r="A93" s="129" t="s">
        <v>96</v>
      </c>
      <c r="B93" s="130"/>
      <c r="C93" s="140"/>
      <c r="D93" s="141"/>
      <c r="E93" s="141"/>
      <c r="F93" s="141"/>
      <c r="G93" s="141"/>
      <c r="H93" s="131"/>
      <c r="I93" s="132"/>
      <c r="J93" s="131"/>
      <c r="K93" s="142"/>
      <c r="L93" s="143"/>
      <c r="M93" s="144"/>
      <c r="N93" s="145"/>
      <c r="O93" s="41"/>
      <c r="P93" s="41"/>
      <c r="Q93" s="41"/>
    </row>
    <row r="94" spans="1:17" ht="11.25">
      <c r="A94" s="129" t="s">
        <v>106</v>
      </c>
      <c r="B94" s="130"/>
      <c r="C94" s="140"/>
      <c r="D94" s="141"/>
      <c r="E94" s="141"/>
      <c r="F94" s="141"/>
      <c r="G94" s="141"/>
      <c r="H94" s="131"/>
      <c r="I94" s="132"/>
      <c r="J94" s="131"/>
      <c r="K94" s="142"/>
      <c r="L94" s="141"/>
      <c r="M94" s="144"/>
      <c r="N94" s="145"/>
      <c r="O94" s="41"/>
      <c r="P94" s="41"/>
      <c r="Q94" s="41"/>
    </row>
    <row r="95" spans="2:14" ht="10.5">
      <c r="B95" s="7"/>
      <c r="C95" s="7"/>
      <c r="D95" s="7"/>
      <c r="E95" s="7"/>
      <c r="F95" s="7"/>
      <c r="G95" s="7"/>
      <c r="H95" s="7"/>
      <c r="I95" s="7"/>
      <c r="J95" s="131"/>
      <c r="K95" s="142"/>
      <c r="L95" s="141"/>
      <c r="M95" s="144"/>
      <c r="N95" s="145"/>
    </row>
    <row r="96" spans="2:14" ht="10.5">
      <c r="B96" s="7"/>
      <c r="C96" s="7"/>
      <c r="D96" s="7"/>
      <c r="E96" s="7"/>
      <c r="F96" s="7"/>
      <c r="G96" s="7"/>
      <c r="H96" s="7"/>
      <c r="I96" s="7"/>
      <c r="J96" s="7"/>
      <c r="K96" s="142"/>
      <c r="L96" s="141"/>
      <c r="M96" s="144"/>
      <c r="N96" s="145"/>
    </row>
  </sheetData>
  <sheetProtection/>
  <printOptions horizontalCentered="1"/>
  <pageMargins left="0" right="0" top="0.59" bottom="0" header="0" footer="0"/>
  <pageSetup horizontalDpi="600" verticalDpi="600" orientation="landscape" scale="96" r:id="rId1"/>
  <rowBreaks count="1" manualBreakCount="1">
    <brk id="5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2010-10-14T15:23:23Z</cp:lastPrinted>
  <dcterms:created xsi:type="dcterms:W3CDTF">2004-09-02T11:51:13Z</dcterms:created>
  <dcterms:modified xsi:type="dcterms:W3CDTF">2010-10-14T15:23:46Z</dcterms:modified>
  <cp:category/>
  <cp:version/>
  <cp:contentType/>
  <cp:contentStatus/>
</cp:coreProperties>
</file>