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Summary Local S&amp;U ColDistr" sheetId="1" r:id="rId1"/>
  </sheets>
  <definedNames>
    <definedName name="_xlnm.Print_Area" localSheetId="0">'Summary Local S&amp;U ColDistr'!$A$1:$M$58</definedName>
  </definedNames>
  <calcPr fullCalcOnLoad="1"/>
</workbook>
</file>

<file path=xl/sharedStrings.xml><?xml version="1.0" encoding="utf-8"?>
<sst xmlns="http://schemas.openxmlformats.org/spreadsheetml/2006/main" count="199" uniqueCount="152">
  <si>
    <t xml:space="preserve">  </t>
  </si>
  <si>
    <t>Total</t>
  </si>
  <si>
    <t xml:space="preserve">net </t>
  </si>
  <si>
    <t>distributable</t>
  </si>
  <si>
    <t>net</t>
  </si>
  <si>
    <t xml:space="preserve"> collections</t>
  </si>
  <si>
    <t>proceeds</t>
  </si>
  <si>
    <t>Articles</t>
  </si>
  <si>
    <t>proceeds as %</t>
  </si>
  <si>
    <t>39, 40, 42, 44</t>
  </si>
  <si>
    <t>of total</t>
  </si>
  <si>
    <t>County</t>
  </si>
  <si>
    <t>[$]</t>
  </si>
  <si>
    <t>net collections</t>
  </si>
  <si>
    <t>Alamance...........………</t>
  </si>
  <si>
    <t>Hertford......……………</t>
  </si>
  <si>
    <t>Vance...........………………..</t>
  </si>
  <si>
    <t>Alexander........………..</t>
  </si>
  <si>
    <t>Hoke.........………………</t>
  </si>
  <si>
    <t>Wake............……………….</t>
  </si>
  <si>
    <t>Alleghany........………..</t>
  </si>
  <si>
    <t>Hyde..........……………..</t>
  </si>
  <si>
    <t>Warren..........………………</t>
  </si>
  <si>
    <t>Anson.................………</t>
  </si>
  <si>
    <t>Iredell........…………….</t>
  </si>
  <si>
    <t>Washington.……………….</t>
  </si>
  <si>
    <t>Ashe...................……….</t>
  </si>
  <si>
    <t>Jackson.......……………</t>
  </si>
  <si>
    <t>Watauga.......……………….</t>
  </si>
  <si>
    <t>Avery.................……….</t>
  </si>
  <si>
    <t>Johnston....…………………</t>
  </si>
  <si>
    <t>Wayne...........……………….</t>
  </si>
  <si>
    <t>Beaufort.............………</t>
  </si>
  <si>
    <t>Jones...........………………..</t>
  </si>
  <si>
    <t>Wilkes..........……………….</t>
  </si>
  <si>
    <t>Bertie.........…………….</t>
  </si>
  <si>
    <t>Lee…………………………..</t>
  </si>
  <si>
    <t>Wilson.........………………..</t>
  </si>
  <si>
    <t>Bladen......……………..</t>
  </si>
  <si>
    <t>Lenoir.........………………..</t>
  </si>
  <si>
    <t>Yadkin..........……………….</t>
  </si>
  <si>
    <t>Brunswick..……………</t>
  </si>
  <si>
    <t>Lincoln......…………………</t>
  </si>
  <si>
    <t>Yancey ........………………..</t>
  </si>
  <si>
    <t>Buncombe.…………….</t>
  </si>
  <si>
    <t>Macon..........………………..</t>
  </si>
  <si>
    <t xml:space="preserve">       Totals...…………………</t>
  </si>
  <si>
    <t>Burke.........……………</t>
  </si>
  <si>
    <t>Madison.......……………….</t>
  </si>
  <si>
    <t>Less:</t>
  </si>
  <si>
    <t>Cabarrus...…………….</t>
  </si>
  <si>
    <t>Martin..........……………….</t>
  </si>
  <si>
    <t xml:space="preserve"> administrative costs……….</t>
  </si>
  <si>
    <t>Caldwell.....……………</t>
  </si>
  <si>
    <t>McDowell.....……………….</t>
  </si>
  <si>
    <t xml:space="preserve"> Property Tax Commission…</t>
  </si>
  <si>
    <t>Camden.....…………….</t>
  </si>
  <si>
    <t>Mecklenburg………………</t>
  </si>
  <si>
    <t>Distributable to units……….</t>
  </si>
  <si>
    <t>Carteret......……………</t>
  </si>
  <si>
    <t>Mitchell........……………….</t>
  </si>
  <si>
    <t>Caswell.......……………</t>
  </si>
  <si>
    <t>Montgomery……………….</t>
  </si>
  <si>
    <t xml:space="preserve">     These amounts do not agree with the actual receipts of the local govern- </t>
  </si>
  <si>
    <t>Catawba......……………</t>
  </si>
  <si>
    <t>Moore..........………………..</t>
  </si>
  <si>
    <t>Chatham..……………..</t>
  </si>
  <si>
    <t>Nash.............………………..</t>
  </si>
  <si>
    <t>Cherokee...…………….</t>
  </si>
  <si>
    <t>New Hanover………………</t>
  </si>
  <si>
    <t xml:space="preserve">     collections in determining the amount of distributable proceeds to local</t>
  </si>
  <si>
    <t>Chowan......……………</t>
  </si>
  <si>
    <t>Northampton………………</t>
  </si>
  <si>
    <t xml:space="preserve">     governments.  The total amount of costs associated with local sales and use</t>
  </si>
  <si>
    <t>Clay............…………….</t>
  </si>
  <si>
    <t>Onslow.........……………….</t>
  </si>
  <si>
    <t>Cleveland...……………</t>
  </si>
  <si>
    <t>Orange.........……………….</t>
  </si>
  <si>
    <t>Columbus..…………….</t>
  </si>
  <si>
    <t>Pamlico.......………………..</t>
  </si>
  <si>
    <t>Craven........……………</t>
  </si>
  <si>
    <t>Pasquotank.………………..</t>
  </si>
  <si>
    <t>Cumberland……………</t>
  </si>
  <si>
    <t>Pender.........………………..</t>
  </si>
  <si>
    <t>Currituck...……………</t>
  </si>
  <si>
    <t>Perquimans.……………….</t>
  </si>
  <si>
    <t>Dare...........……………..</t>
  </si>
  <si>
    <t>Person.........………………..</t>
  </si>
  <si>
    <t xml:space="preserve">     share of state population.  County allocated amounts are then reduced by   </t>
  </si>
  <si>
    <t>Davidson.....……………</t>
  </si>
  <si>
    <t>Pitt...............………………..</t>
  </si>
  <si>
    <t>Davie...........……………</t>
  </si>
  <si>
    <t>Polk.............………………..</t>
  </si>
  <si>
    <t>Duplin........…………….</t>
  </si>
  <si>
    <t>Randolph.....………………..</t>
  </si>
  <si>
    <t>Durham......……………</t>
  </si>
  <si>
    <t>Richmond....………………..</t>
  </si>
  <si>
    <t>Edgecombe..……………</t>
  </si>
  <si>
    <t>Robeson......…………………</t>
  </si>
  <si>
    <t>Forsyth.......…………….</t>
  </si>
  <si>
    <t>Rockingham……………….</t>
  </si>
  <si>
    <t>Franklin.....…………….</t>
  </si>
  <si>
    <t>Rowan..........………………..</t>
  </si>
  <si>
    <t>Gaston........……………</t>
  </si>
  <si>
    <t>Rutherford...……………….</t>
  </si>
  <si>
    <t>Gates...........……………</t>
  </si>
  <si>
    <t>Sampson......………………..</t>
  </si>
  <si>
    <t xml:space="preserve">      point-of-sale and per capita methods:</t>
  </si>
  <si>
    <t>Graham.....……………..</t>
  </si>
  <si>
    <t>Scotland......………………..</t>
  </si>
  <si>
    <t xml:space="preserve">    (1) one-half (1/2) of the Article 44 net tax collected in a county is </t>
  </si>
  <si>
    <t>Granville....……………</t>
  </si>
  <si>
    <t>Stanly...........……………….</t>
  </si>
  <si>
    <t xml:space="preserve">         allocated on a point-of-sale (origin) basis. </t>
  </si>
  <si>
    <t>Greene........……………</t>
  </si>
  <si>
    <t>Stokes.........…………………</t>
  </si>
  <si>
    <t xml:space="preserve">    (2) one-half (1/2) of the Article 44 net tax is allocated based on a county's </t>
  </si>
  <si>
    <t>Guilford......……………</t>
  </si>
  <si>
    <t>Surry.............………………</t>
  </si>
  <si>
    <t xml:space="preserve">         share of state population;  county allocated amounts are then reduced        </t>
  </si>
  <si>
    <t>Halifax........……………</t>
  </si>
  <si>
    <t>Swain............……………….</t>
  </si>
  <si>
    <t>Harnett.......……………</t>
  </si>
  <si>
    <t>Transylvania……………….</t>
  </si>
  <si>
    <t>Haywood...……………..</t>
  </si>
  <si>
    <t>Tyrrell..........……………….</t>
  </si>
  <si>
    <t>Henderson..……………</t>
  </si>
  <si>
    <t>Union............……………….</t>
  </si>
  <si>
    <t xml:space="preserve">            </t>
  </si>
  <si>
    <t xml:space="preserve">     on food for home consumption.</t>
  </si>
  <si>
    <t xml:space="preserve">     Article 39 proceeds are allocated to counties on a point-of-sale basis. (Refer to</t>
  </si>
  <si>
    <t xml:space="preserve">         by administrative costs retained by the State and adjusted by an adjustment </t>
  </si>
  <si>
    <t xml:space="preserve">         factor according to special provisions specified in G.S. 105-486(b).</t>
  </si>
  <si>
    <t xml:space="preserve">     administrative costs retained by the State and adjusted by an adjustment </t>
  </si>
  <si>
    <t xml:space="preserve">     factor according to special provisions specified in G.S. 105-486(b). </t>
  </si>
  <si>
    <t xml:space="preserve">     Article 42 1/2% net allocated collections have been reduced for expenses</t>
  </si>
  <si>
    <t xml:space="preserve">     associated with the Property Tax Commission, et al. (G.S. 105-501)</t>
  </si>
  <si>
    <t xml:space="preserve">     and are therefore not equal to Article 40 1/2% net allocated collections. </t>
  </si>
  <si>
    <t xml:space="preserve">      [G.S. 105 ARTICLES 39,40,42,44]</t>
  </si>
  <si>
    <t xml:space="preserve">                                 FOR FISCAL YEAR 2004-2005</t>
  </si>
  <si>
    <t xml:space="preserve">     ments in fiscal year 2004-05 due to the lag in the collection/distribution </t>
  </si>
  <si>
    <t xml:space="preserve">     taxes collected by the Department of Revenue during the period July 1, 2004</t>
  </si>
  <si>
    <t xml:space="preserve">     through June 30, 2005 was $13,932,122.71. </t>
  </si>
  <si>
    <t xml:space="preserve">              TABLE  54.  SUMMARY OF LOCAL SALES AND USE TAX COLLECTIONS AND DISTRIBUTABLE SHARES BY COUNTY</t>
  </si>
  <si>
    <r>
      <t xml:space="preserve">     </t>
    </r>
    <r>
      <rPr>
        <b/>
        <i/>
        <sz val="8"/>
        <rFont val="Times New Roman"/>
        <family val="1"/>
      </rPr>
      <t xml:space="preserve">Table 56 </t>
    </r>
    <r>
      <rPr>
        <b/>
        <sz val="8"/>
        <rFont val="Times New Roman"/>
        <family val="1"/>
      </rPr>
      <t xml:space="preserve"> for details of distribution of Article 39 proceeds.)</t>
    </r>
  </si>
  <si>
    <r>
      <t xml:space="preserve">    (Refer to </t>
    </r>
    <r>
      <rPr>
        <b/>
        <i/>
        <sz val="8"/>
        <rFont val="Times New Roman"/>
        <family val="1"/>
      </rPr>
      <t xml:space="preserve">Table 57 </t>
    </r>
    <r>
      <rPr>
        <b/>
        <sz val="8"/>
        <rFont val="Times New Roman"/>
        <family val="1"/>
      </rPr>
      <t xml:space="preserve"> for details of distribution of Article 40 proceeds and to</t>
    </r>
  </si>
  <si>
    <r>
      <t xml:space="preserve">     </t>
    </r>
    <r>
      <rPr>
        <b/>
        <i/>
        <sz val="8"/>
        <rFont val="Times New Roman"/>
        <family val="1"/>
      </rPr>
      <t>Table 58</t>
    </r>
    <r>
      <rPr>
        <b/>
        <sz val="8"/>
        <rFont val="Times New Roman"/>
        <family val="1"/>
      </rPr>
      <t xml:space="preserve"> for details of distribution of Article 42 proceeds.)</t>
    </r>
  </si>
  <si>
    <r>
      <t xml:space="preserve">    (Refer to </t>
    </r>
    <r>
      <rPr>
        <b/>
        <i/>
        <sz val="8"/>
        <rFont val="Times New Roman"/>
        <family val="1"/>
      </rPr>
      <t xml:space="preserve">Table 59 </t>
    </r>
    <r>
      <rPr>
        <b/>
        <sz val="8"/>
        <rFont val="Times New Roman"/>
        <family val="1"/>
      </rPr>
      <t xml:space="preserve"> for details of distribution of Article 44 proceeds.)      </t>
    </r>
  </si>
  <si>
    <r>
      <t xml:space="preserve">     Refer to </t>
    </r>
    <r>
      <rPr>
        <b/>
        <i/>
        <sz val="8"/>
        <rFont val="Times New Roman"/>
        <family val="1"/>
      </rPr>
      <t xml:space="preserve">Table 55 </t>
    </r>
    <r>
      <rPr>
        <b/>
        <sz val="8"/>
        <rFont val="Times New Roman"/>
        <family val="1"/>
      </rPr>
      <t xml:space="preserve"> for details of distribution of 2% local tax proceeds collected</t>
    </r>
  </si>
  <si>
    <t xml:space="preserve">     cycle.  Certain administrative costs must be deducted from net    </t>
  </si>
  <si>
    <t xml:space="preserve">     Articles 40 and 42 proceeds are allocated to counties based on a county's </t>
  </si>
  <si>
    <t xml:space="preserve">     Article 44 proceeds are allocated to counties, incorporating both the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</si>
</sst>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left"/>
      <protection/>
    </xf>
    <xf numFmtId="4" fontId="1" fillId="2" borderId="7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left"/>
      <protection/>
    </xf>
    <xf numFmtId="10" fontId="1" fillId="2" borderId="15" xfId="0" applyNumberFormat="1" applyFont="1" applyFill="1" applyBorder="1" applyAlignment="1">
      <alignment horizontal="right"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 horizontal="left"/>
      <protection/>
    </xf>
    <xf numFmtId="4" fontId="1" fillId="2" borderId="11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4" fontId="1" fillId="2" borderId="2" xfId="0" applyNumberFormat="1" applyFont="1" applyFill="1" applyBorder="1" applyAlignment="1">
      <alignment/>
    </xf>
    <xf numFmtId="10" fontId="1" fillId="2" borderId="17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10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 applyProtection="1">
      <alignment horizontal="left"/>
      <protection/>
    </xf>
    <xf numFmtId="4" fontId="1" fillId="2" borderId="18" xfId="0" applyNumberFormat="1" applyFont="1" applyFill="1" applyBorder="1" applyAlignment="1">
      <alignment/>
    </xf>
    <xf numFmtId="10" fontId="1" fillId="2" borderId="1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/>
    </xf>
    <xf numFmtId="0" fontId="1" fillId="2" borderId="7" xfId="0" applyFont="1" applyFill="1" applyBorder="1" applyAlignment="1" quotePrefix="1">
      <alignment horizontal="center"/>
    </xf>
    <xf numFmtId="0" fontId="1" fillId="2" borderId="0" xfId="0" applyFont="1" applyFill="1" applyAlignment="1" quotePrefix="1">
      <alignment horizontal="right"/>
    </xf>
    <xf numFmtId="10" fontId="1" fillId="2" borderId="0" xfId="0" applyNumberFormat="1" applyFont="1" applyFill="1" applyAlignment="1" quotePrefix="1">
      <alignment horizontal="right"/>
    </xf>
    <xf numFmtId="0" fontId="1" fillId="2" borderId="13" xfId="0" applyFont="1" applyFill="1" applyBorder="1" applyAlignment="1" applyProtection="1">
      <alignment horizontal="left"/>
      <protection/>
    </xf>
    <xf numFmtId="0" fontId="1" fillId="2" borderId="13" xfId="0" applyFont="1" applyFill="1" applyBorder="1" applyAlignment="1">
      <alignment/>
    </xf>
    <xf numFmtId="10" fontId="1" fillId="2" borderId="19" xfId="0" applyNumberFormat="1" applyFont="1" applyFill="1" applyBorder="1" applyAlignment="1" quotePrefix="1">
      <alignment horizontal="right"/>
    </xf>
    <xf numFmtId="10" fontId="1" fillId="2" borderId="3" xfId="0" applyNumberFormat="1" applyFont="1" applyFill="1" applyBorder="1" applyAlignment="1">
      <alignment horizontal="right"/>
    </xf>
    <xf numFmtId="10" fontId="1" fillId="2" borderId="20" xfId="0" applyNumberFormat="1" applyFont="1" applyFill="1" applyBorder="1" applyAlignment="1">
      <alignment horizontal="right"/>
    </xf>
    <xf numFmtId="10" fontId="1" fillId="2" borderId="12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1" fillId="2" borderId="6" xfId="0" applyFont="1" applyFill="1" applyBorder="1" applyAlignment="1" applyProtection="1">
      <alignment horizontal="left"/>
      <protection/>
    </xf>
    <xf numFmtId="43" fontId="1" fillId="2" borderId="7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O49" sqref="O49"/>
    </sheetView>
  </sheetViews>
  <sheetFormatPr defaultColWidth="9.33203125" defaultRowHeight="11.25"/>
  <cols>
    <col min="1" max="1" width="12.5" style="1" customWidth="1"/>
    <col min="2" max="3" width="13.33203125" style="1" customWidth="1"/>
    <col min="4" max="4" width="13.16015625" style="1" customWidth="1"/>
    <col min="5" max="5" width="12.5" style="1" customWidth="1"/>
    <col min="6" max="7" width="13.5" style="1" customWidth="1"/>
    <col min="8" max="8" width="13.16015625" style="1" customWidth="1"/>
    <col min="9" max="9" width="23.66015625" style="1" customWidth="1"/>
    <col min="10" max="10" width="15" style="1" customWidth="1"/>
    <col min="11" max="12" width="15.16015625" style="1" customWidth="1"/>
    <col min="13" max="14" width="9.33203125" style="1" customWidth="1"/>
    <col min="15" max="15" width="15.33203125" style="2" customWidth="1"/>
    <col min="16" max="16" width="17.66015625" style="1" customWidth="1"/>
    <col min="17" max="16384" width="9.33203125" style="1" customWidth="1"/>
  </cols>
  <sheetData>
    <row r="1" ht="10.5">
      <c r="C1" s="4" t="s">
        <v>143</v>
      </c>
    </row>
    <row r="2" ht="10.5">
      <c r="E2" s="4" t="s">
        <v>139</v>
      </c>
    </row>
    <row r="3" spans="1:8" ht="10.5">
      <c r="A3" s="3"/>
      <c r="B3" s="1" t="s">
        <v>0</v>
      </c>
      <c r="F3" s="4" t="s">
        <v>138</v>
      </c>
      <c r="H3" s="4"/>
    </row>
    <row r="4" spans="1:12" ht="10.5">
      <c r="A4" s="5"/>
      <c r="B4" s="6"/>
      <c r="C4" s="7" t="s">
        <v>1</v>
      </c>
      <c r="D4" s="8"/>
      <c r="E4" s="9"/>
      <c r="F4" s="6"/>
      <c r="G4" s="7" t="s">
        <v>1</v>
      </c>
      <c r="H4" s="8"/>
      <c r="I4" s="9"/>
      <c r="J4" s="6"/>
      <c r="K4" s="7" t="s">
        <v>1</v>
      </c>
      <c r="L4" s="10"/>
    </row>
    <row r="5" spans="1:12" ht="10.5">
      <c r="A5" s="11"/>
      <c r="B5" s="12" t="s">
        <v>1</v>
      </c>
      <c r="C5" s="12" t="s">
        <v>2</v>
      </c>
      <c r="D5" s="13" t="s">
        <v>1</v>
      </c>
      <c r="E5" s="14"/>
      <c r="F5" s="12" t="s">
        <v>1</v>
      </c>
      <c r="G5" s="12" t="s">
        <v>2</v>
      </c>
      <c r="H5" s="13" t="s">
        <v>1</v>
      </c>
      <c r="I5" s="14"/>
      <c r="J5" s="12" t="s">
        <v>1</v>
      </c>
      <c r="K5" s="12" t="s">
        <v>2</v>
      </c>
      <c r="L5" s="13" t="s">
        <v>1</v>
      </c>
    </row>
    <row r="6" spans="1:12" ht="10.5">
      <c r="A6" s="11"/>
      <c r="B6" s="12" t="s">
        <v>2</v>
      </c>
      <c r="C6" s="12" t="s">
        <v>3</v>
      </c>
      <c r="D6" s="13" t="s">
        <v>4</v>
      </c>
      <c r="E6" s="14"/>
      <c r="F6" s="12" t="s">
        <v>2</v>
      </c>
      <c r="G6" s="12" t="s">
        <v>3</v>
      </c>
      <c r="H6" s="15" t="s">
        <v>4</v>
      </c>
      <c r="I6" s="14"/>
      <c r="J6" s="12" t="s">
        <v>2</v>
      </c>
      <c r="K6" s="12" t="s">
        <v>3</v>
      </c>
      <c r="L6" s="15" t="s">
        <v>4</v>
      </c>
    </row>
    <row r="7" spans="1:12" ht="10.5">
      <c r="A7" s="11"/>
      <c r="B7" s="12" t="s">
        <v>5</v>
      </c>
      <c r="C7" s="12" t="s">
        <v>6</v>
      </c>
      <c r="D7" s="13" t="s">
        <v>3</v>
      </c>
      <c r="E7" s="14"/>
      <c r="F7" s="12" t="s">
        <v>5</v>
      </c>
      <c r="G7" s="12" t="s">
        <v>6</v>
      </c>
      <c r="H7" s="15" t="s">
        <v>3</v>
      </c>
      <c r="I7" s="14"/>
      <c r="J7" s="12" t="s">
        <v>5</v>
      </c>
      <c r="K7" s="12" t="s">
        <v>6</v>
      </c>
      <c r="L7" s="15" t="s">
        <v>3</v>
      </c>
    </row>
    <row r="8" spans="1:12" ht="10.5">
      <c r="A8" s="11"/>
      <c r="B8" s="12" t="s">
        <v>7</v>
      </c>
      <c r="C8" s="12" t="s">
        <v>7</v>
      </c>
      <c r="D8" s="13" t="s">
        <v>8</v>
      </c>
      <c r="E8" s="14"/>
      <c r="F8" s="12" t="s">
        <v>7</v>
      </c>
      <c r="G8" s="12" t="s">
        <v>7</v>
      </c>
      <c r="H8" s="15" t="s">
        <v>8</v>
      </c>
      <c r="I8" s="14"/>
      <c r="J8" s="12" t="s">
        <v>7</v>
      </c>
      <c r="K8" s="12" t="s">
        <v>7</v>
      </c>
      <c r="L8" s="15" t="s">
        <v>8</v>
      </c>
    </row>
    <row r="9" spans="1:12" ht="10.5">
      <c r="A9" s="11"/>
      <c r="B9" s="12" t="s">
        <v>9</v>
      </c>
      <c r="C9" s="12" t="s">
        <v>9</v>
      </c>
      <c r="D9" s="13" t="s">
        <v>10</v>
      </c>
      <c r="E9" s="14"/>
      <c r="F9" s="12" t="s">
        <v>9</v>
      </c>
      <c r="G9" s="12" t="s">
        <v>9</v>
      </c>
      <c r="H9" s="15" t="s">
        <v>10</v>
      </c>
      <c r="I9" s="14"/>
      <c r="J9" s="12" t="s">
        <v>9</v>
      </c>
      <c r="K9" s="12" t="s">
        <v>9</v>
      </c>
      <c r="L9" s="15" t="s">
        <v>10</v>
      </c>
    </row>
    <row r="10" spans="1:17" ht="10.5">
      <c r="A10" s="16" t="s">
        <v>11</v>
      </c>
      <c r="B10" s="17" t="s">
        <v>12</v>
      </c>
      <c r="C10" s="17" t="s">
        <v>12</v>
      </c>
      <c r="D10" s="18" t="s">
        <v>13</v>
      </c>
      <c r="E10" s="19" t="s">
        <v>11</v>
      </c>
      <c r="F10" s="17" t="s">
        <v>12</v>
      </c>
      <c r="G10" s="17" t="s">
        <v>12</v>
      </c>
      <c r="H10" s="15" t="s">
        <v>13</v>
      </c>
      <c r="I10" s="19" t="s">
        <v>11</v>
      </c>
      <c r="J10" s="17" t="s">
        <v>12</v>
      </c>
      <c r="K10" s="17" t="s">
        <v>12</v>
      </c>
      <c r="L10" s="20" t="s">
        <v>13</v>
      </c>
      <c r="O10" s="1"/>
      <c r="P10" s="2"/>
      <c r="Q10" s="2"/>
    </row>
    <row r="11" spans="1:17" ht="10.5">
      <c r="A11" s="21" t="s">
        <v>14</v>
      </c>
      <c r="B11" s="22">
        <v>34667587.38</v>
      </c>
      <c r="C11" s="22">
        <v>36157840.49</v>
      </c>
      <c r="D11" s="23">
        <f>C11/B11</f>
        <v>1.0429869287892741</v>
      </c>
      <c r="E11" s="24" t="s">
        <v>15</v>
      </c>
      <c r="F11" s="22">
        <v>4753549.91</v>
      </c>
      <c r="G11" s="22">
        <v>5675176.07</v>
      </c>
      <c r="H11" s="25">
        <f>G11/F11</f>
        <v>1.1938816626414679</v>
      </c>
      <c r="I11" s="26" t="s">
        <v>16</v>
      </c>
      <c r="J11" s="22">
        <v>9371243.43</v>
      </c>
      <c r="K11" s="22">
        <v>10920575.54</v>
      </c>
      <c r="L11" s="23">
        <f>K11/J11</f>
        <v>1.1653283389310056</v>
      </c>
      <c r="O11" s="1"/>
      <c r="P11" s="2"/>
      <c r="Q11" s="2"/>
    </row>
    <row r="12" spans="1:17" ht="10.5">
      <c r="A12" s="21" t="s">
        <v>17</v>
      </c>
      <c r="B12" s="22">
        <v>3913681.43</v>
      </c>
      <c r="C12" s="22">
        <v>6684477.63</v>
      </c>
      <c r="D12" s="23">
        <f>C12/B12</f>
        <v>1.7079769392471986</v>
      </c>
      <c r="E12" s="26" t="s">
        <v>18</v>
      </c>
      <c r="F12" s="22">
        <v>2813019.02</v>
      </c>
      <c r="G12" s="22">
        <v>6257719.78</v>
      </c>
      <c r="H12" s="23">
        <f>G12/F12</f>
        <v>2.224556512241428</v>
      </c>
      <c r="I12" s="26" t="s">
        <v>19</v>
      </c>
      <c r="J12" s="22">
        <v>257247823.33</v>
      </c>
      <c r="K12" s="22">
        <v>217240639.86</v>
      </c>
      <c r="L12" s="23">
        <f aca="true" t="shared" si="0" ref="L12:L20">K12/J12</f>
        <v>0.8444799922809128</v>
      </c>
      <c r="O12" s="1"/>
      <c r="P12" s="2"/>
      <c r="Q12" s="2"/>
    </row>
    <row r="13" spans="1:17" ht="10.5">
      <c r="A13" s="21" t="s">
        <v>20</v>
      </c>
      <c r="B13" s="22">
        <v>1716998.03</v>
      </c>
      <c r="C13" s="22">
        <v>2398787.79</v>
      </c>
      <c r="D13" s="23">
        <f>C13/B13</f>
        <v>1.397082435790564</v>
      </c>
      <c r="E13" s="26" t="s">
        <v>21</v>
      </c>
      <c r="F13" s="22">
        <v>1260339.48</v>
      </c>
      <c r="G13" s="22">
        <v>1383101.58</v>
      </c>
      <c r="H13" s="23">
        <f>G13/F13</f>
        <v>1.0974039946761012</v>
      </c>
      <c r="I13" s="26" t="s">
        <v>22</v>
      </c>
      <c r="J13" s="22">
        <v>1538358.51</v>
      </c>
      <c r="K13" s="22">
        <v>3430917.7</v>
      </c>
      <c r="L13" s="23">
        <f t="shared" si="0"/>
        <v>2.230245861219957</v>
      </c>
      <c r="O13" s="1"/>
      <c r="P13" s="2"/>
      <c r="Q13" s="2"/>
    </row>
    <row r="14" spans="1:17" ht="10.5">
      <c r="A14" s="21" t="s">
        <v>23</v>
      </c>
      <c r="B14" s="22">
        <v>2620586.9</v>
      </c>
      <c r="C14" s="22">
        <v>4763591.3</v>
      </c>
      <c r="D14" s="23">
        <f>C14/B14</f>
        <v>1.8177574267810008</v>
      </c>
      <c r="E14" s="26" t="s">
        <v>24</v>
      </c>
      <c r="F14" s="22">
        <v>44026565.2</v>
      </c>
      <c r="G14" s="22">
        <v>39499132.33</v>
      </c>
      <c r="H14" s="23">
        <f>G14/F14</f>
        <v>0.8971658849734658</v>
      </c>
      <c r="I14" s="26" t="s">
        <v>25</v>
      </c>
      <c r="J14" s="22">
        <v>1940117.39</v>
      </c>
      <c r="K14" s="22">
        <v>2897552.98</v>
      </c>
      <c r="L14" s="23">
        <f t="shared" si="0"/>
        <v>1.4934936385473048</v>
      </c>
      <c r="O14" s="1"/>
      <c r="P14" s="2"/>
      <c r="Q14" s="2"/>
    </row>
    <row r="15" spans="1:17" ht="10.5">
      <c r="A15" s="27" t="s">
        <v>26</v>
      </c>
      <c r="B15" s="28">
        <v>5059230.74</v>
      </c>
      <c r="C15" s="28">
        <v>5830387.71</v>
      </c>
      <c r="D15" s="23">
        <f>C15/B15</f>
        <v>1.1524257361703174</v>
      </c>
      <c r="E15" s="26" t="s">
        <v>27</v>
      </c>
      <c r="F15" s="22">
        <v>9010336.6</v>
      </c>
      <c r="G15" s="22">
        <v>9446839.79</v>
      </c>
      <c r="H15" s="23">
        <f>G15/F15</f>
        <v>1.0484447151508192</v>
      </c>
      <c r="I15" s="26" t="s">
        <v>28</v>
      </c>
      <c r="J15" s="22">
        <v>17328351.33</v>
      </c>
      <c r="K15" s="22">
        <v>14655664.65</v>
      </c>
      <c r="L15" s="23">
        <f t="shared" si="0"/>
        <v>0.8457622061613638</v>
      </c>
      <c r="O15" s="1"/>
      <c r="P15" s="2"/>
      <c r="Q15" s="2"/>
    </row>
    <row r="16" spans="1:17" ht="10.5">
      <c r="A16" s="29" t="s">
        <v>29</v>
      </c>
      <c r="B16" s="22">
        <v>4684058.05</v>
      </c>
      <c r="C16" s="22">
        <v>5105592.95</v>
      </c>
      <c r="D16" s="25">
        <f aca="true" t="shared" si="1" ref="D16:D55">C16/B16</f>
        <v>1.0899935260196019</v>
      </c>
      <c r="E16" s="24" t="s">
        <v>30</v>
      </c>
      <c r="F16" s="30">
        <v>30480683.66</v>
      </c>
      <c r="G16" s="30">
        <v>33490757.94</v>
      </c>
      <c r="H16" s="31">
        <f aca="true" t="shared" si="2" ref="H16:H55">G16/F16</f>
        <v>1.0987535028274362</v>
      </c>
      <c r="I16" s="24" t="s">
        <v>31</v>
      </c>
      <c r="J16" s="30">
        <v>24181651.36</v>
      </c>
      <c r="K16" s="30">
        <v>26918167.4</v>
      </c>
      <c r="L16" s="32">
        <f t="shared" si="0"/>
        <v>1.1131649778280486</v>
      </c>
      <c r="O16" s="1"/>
      <c r="P16" s="2"/>
      <c r="Q16" s="2"/>
    </row>
    <row r="17" spans="1:17" ht="10.5">
      <c r="A17" s="29" t="s">
        <v>32</v>
      </c>
      <c r="B17" s="22">
        <v>10546326.3</v>
      </c>
      <c r="C17" s="22">
        <v>11861968</v>
      </c>
      <c r="D17" s="23">
        <f t="shared" si="1"/>
        <v>1.1247488141913453</v>
      </c>
      <c r="E17" s="26" t="s">
        <v>33</v>
      </c>
      <c r="F17" s="22">
        <v>754760.36</v>
      </c>
      <c r="G17" s="22">
        <v>1614162.81</v>
      </c>
      <c r="H17" s="23">
        <f t="shared" si="2"/>
        <v>2.138642800477757</v>
      </c>
      <c r="I17" s="26" t="s">
        <v>34</v>
      </c>
      <c r="J17" s="22">
        <v>13511478.13</v>
      </c>
      <c r="K17" s="22">
        <v>16014244.66</v>
      </c>
      <c r="L17" s="33">
        <f t="shared" si="0"/>
        <v>1.1852326226575478</v>
      </c>
      <c r="O17" s="1"/>
      <c r="P17" s="2"/>
      <c r="Q17" s="2"/>
    </row>
    <row r="18" spans="1:17" ht="10.5">
      <c r="A18" s="29" t="s">
        <v>35</v>
      </c>
      <c r="B18" s="22">
        <v>1750853.3</v>
      </c>
      <c r="C18" s="22">
        <v>3476647.29</v>
      </c>
      <c r="D18" s="23">
        <f t="shared" si="1"/>
        <v>1.9856873731225797</v>
      </c>
      <c r="E18" s="26" t="s">
        <v>36</v>
      </c>
      <c r="F18" s="22">
        <v>13951481.71</v>
      </c>
      <c r="G18" s="22">
        <v>13470286.65</v>
      </c>
      <c r="H18" s="23">
        <f t="shared" si="2"/>
        <v>0.9655093939122542</v>
      </c>
      <c r="I18" s="26" t="s">
        <v>37</v>
      </c>
      <c r="J18" s="22">
        <v>19067210.32</v>
      </c>
      <c r="K18" s="22">
        <v>19571219.47</v>
      </c>
      <c r="L18" s="33">
        <f t="shared" si="0"/>
        <v>1.0264332926286197</v>
      </c>
      <c r="O18" s="1"/>
      <c r="P18" s="2"/>
      <c r="Q18" s="2"/>
    </row>
    <row r="19" spans="1:17" ht="10.5">
      <c r="A19" s="29" t="s">
        <v>38</v>
      </c>
      <c r="B19" s="22">
        <v>4121420.27</v>
      </c>
      <c r="C19" s="22">
        <v>6727305.36</v>
      </c>
      <c r="D19" s="23">
        <f t="shared" si="1"/>
        <v>1.6322784184297712</v>
      </c>
      <c r="E19" s="26" t="s">
        <v>39</v>
      </c>
      <c r="F19" s="22">
        <v>13120099.48</v>
      </c>
      <c r="G19" s="22">
        <v>13614426</v>
      </c>
      <c r="H19" s="23">
        <f t="shared" si="2"/>
        <v>1.0376770405402445</v>
      </c>
      <c r="I19" s="26" t="s">
        <v>40</v>
      </c>
      <c r="J19" s="22">
        <v>4494833.04</v>
      </c>
      <c r="K19" s="22">
        <v>7284414.84</v>
      </c>
      <c r="L19" s="33">
        <f t="shared" si="0"/>
        <v>1.6206196704472031</v>
      </c>
      <c r="O19" s="1"/>
      <c r="P19" s="2"/>
      <c r="Q19" s="2"/>
    </row>
    <row r="20" spans="1:16" ht="10.5">
      <c r="A20" s="29" t="s">
        <v>41</v>
      </c>
      <c r="B20" s="22">
        <v>27059531.25</v>
      </c>
      <c r="C20" s="22">
        <v>26243259.33</v>
      </c>
      <c r="D20" s="34">
        <f t="shared" si="1"/>
        <v>0.9698342180262268</v>
      </c>
      <c r="E20" s="26" t="s">
        <v>42</v>
      </c>
      <c r="F20" s="22">
        <v>12645173.53</v>
      </c>
      <c r="G20" s="22">
        <v>15207242.8</v>
      </c>
      <c r="H20" s="23">
        <f t="shared" si="2"/>
        <v>1.2026124247264482</v>
      </c>
      <c r="I20" s="26" t="s">
        <v>43</v>
      </c>
      <c r="J20" s="22">
        <v>2701341.71</v>
      </c>
      <c r="K20" s="22">
        <v>3828311.5</v>
      </c>
      <c r="L20" s="33">
        <f t="shared" si="0"/>
        <v>1.417188904990476</v>
      </c>
      <c r="O20" s="1"/>
      <c r="P20" s="2"/>
    </row>
    <row r="21" spans="1:16" ht="10.5">
      <c r="A21" s="35" t="s">
        <v>44</v>
      </c>
      <c r="B21" s="30">
        <v>75206142.68</v>
      </c>
      <c r="C21" s="30">
        <v>67798894.09</v>
      </c>
      <c r="D21" s="23">
        <f t="shared" si="1"/>
        <v>0.901507399182569</v>
      </c>
      <c r="E21" s="24" t="s">
        <v>45</v>
      </c>
      <c r="F21" s="30">
        <v>11059421.84</v>
      </c>
      <c r="G21" s="30">
        <v>9625656.32</v>
      </c>
      <c r="H21" s="25">
        <f t="shared" si="2"/>
        <v>0.8703580041757409</v>
      </c>
      <c r="I21" s="24" t="s">
        <v>46</v>
      </c>
      <c r="J21" s="36">
        <f>SUM(B11:B55)+SUM(F11:F55)+SUM(J11:J20)</f>
        <v>2283721977.1800003</v>
      </c>
      <c r="K21" s="36">
        <f>SUM(C11:C55)+SUM(G11:G55)+SUM(K11:K20)</f>
        <v>2269789854.47</v>
      </c>
      <c r="L21" s="37">
        <f>K21/J21</f>
        <v>0.9938993787995138</v>
      </c>
      <c r="O21" s="1"/>
      <c r="P21" s="2"/>
    </row>
    <row r="22" spans="1:16" ht="10.5">
      <c r="A22" s="29" t="s">
        <v>47</v>
      </c>
      <c r="B22" s="22">
        <v>13738588.8</v>
      </c>
      <c r="C22" s="22">
        <v>19352858.67</v>
      </c>
      <c r="D22" s="23">
        <f t="shared" si="1"/>
        <v>1.408649676595605</v>
      </c>
      <c r="E22" s="26" t="s">
        <v>48</v>
      </c>
      <c r="F22" s="22">
        <v>1721447.27</v>
      </c>
      <c r="G22" s="22">
        <v>3486514.45</v>
      </c>
      <c r="H22" s="23">
        <f t="shared" si="2"/>
        <v>2.0253390915656686</v>
      </c>
      <c r="I22" s="14" t="s">
        <v>49</v>
      </c>
      <c r="J22" s="38"/>
      <c r="K22" s="39"/>
      <c r="L22" s="40"/>
      <c r="P22" s="2"/>
    </row>
    <row r="23" spans="1:16" ht="10.5">
      <c r="A23" s="29" t="s">
        <v>50</v>
      </c>
      <c r="B23" s="22">
        <v>47143084.41</v>
      </c>
      <c r="C23" s="22">
        <v>43467469.71</v>
      </c>
      <c r="D23" s="23">
        <f t="shared" si="1"/>
        <v>0.9220327913202827</v>
      </c>
      <c r="E23" s="26" t="s">
        <v>51</v>
      </c>
      <c r="F23" s="22">
        <v>4521541.44</v>
      </c>
      <c r="G23" s="22">
        <v>5742783.77</v>
      </c>
      <c r="H23" s="23">
        <f t="shared" si="2"/>
        <v>1.2700942468858583</v>
      </c>
      <c r="I23" s="14" t="s">
        <v>52</v>
      </c>
      <c r="J23" s="38">
        <v>10063139.12</v>
      </c>
      <c r="K23" s="50">
        <v>0</v>
      </c>
      <c r="L23" s="23">
        <f>J23/J25</f>
        <v>0.004433511366782349</v>
      </c>
      <c r="P23" s="2"/>
    </row>
    <row r="24" spans="1:16" ht="10.5">
      <c r="A24" s="29" t="s">
        <v>53</v>
      </c>
      <c r="B24" s="22">
        <v>12571709.17</v>
      </c>
      <c r="C24" s="22">
        <v>17221478.37</v>
      </c>
      <c r="D24" s="23">
        <f t="shared" si="1"/>
        <v>1.369859749149765</v>
      </c>
      <c r="E24" s="26" t="s">
        <v>54</v>
      </c>
      <c r="F24" s="22">
        <v>6828228.44</v>
      </c>
      <c r="G24" s="22">
        <v>9831217.32</v>
      </c>
      <c r="H24" s="23">
        <f t="shared" si="2"/>
        <v>1.4397903360128355</v>
      </c>
      <c r="I24" s="14" t="s">
        <v>55</v>
      </c>
      <c r="J24" s="38">
        <v>3868983.59</v>
      </c>
      <c r="K24" s="50">
        <v>0</v>
      </c>
      <c r="L24" s="41">
        <f>J24/J25</f>
        <v>0.0017045558567374132</v>
      </c>
      <c r="P24" s="2"/>
    </row>
    <row r="25" spans="1:16" ht="10.5">
      <c r="A25" s="27" t="s">
        <v>56</v>
      </c>
      <c r="B25" s="28">
        <v>1179213.33</v>
      </c>
      <c r="C25" s="28">
        <v>1546445.13</v>
      </c>
      <c r="D25" s="23">
        <f t="shared" si="1"/>
        <v>1.311421004713371</v>
      </c>
      <c r="E25" s="42" t="s">
        <v>57</v>
      </c>
      <c r="F25" s="28">
        <v>324751666.11</v>
      </c>
      <c r="G25" s="28">
        <v>249341599.67</v>
      </c>
      <c r="H25" s="34">
        <f t="shared" si="2"/>
        <v>0.7677915949029893</v>
      </c>
      <c r="I25" s="43" t="s">
        <v>58</v>
      </c>
      <c r="J25" s="36">
        <f>J21-J23-J24</f>
        <v>2269789854.4700003</v>
      </c>
      <c r="K25" s="36">
        <f>K21-K23-K24</f>
        <v>2269789854.47</v>
      </c>
      <c r="L25" s="44">
        <v>1</v>
      </c>
      <c r="P25" s="2"/>
    </row>
    <row r="26" spans="1:16" ht="10.5">
      <c r="A26" s="21" t="s">
        <v>59</v>
      </c>
      <c r="B26" s="22">
        <v>22252613.1</v>
      </c>
      <c r="C26" s="22">
        <v>20427165.45</v>
      </c>
      <c r="D26" s="25">
        <f t="shared" si="1"/>
        <v>0.9179670431604277</v>
      </c>
      <c r="E26" s="26" t="s">
        <v>60</v>
      </c>
      <c r="F26" s="22">
        <v>3471881.92</v>
      </c>
      <c r="G26" s="22">
        <v>3795818.29</v>
      </c>
      <c r="H26" s="45">
        <f t="shared" si="2"/>
        <v>1.0933028188931033</v>
      </c>
      <c r="I26" s="1" t="s">
        <v>63</v>
      </c>
      <c r="P26" s="2"/>
    </row>
    <row r="27" spans="1:16" ht="10.5">
      <c r="A27" s="21" t="s">
        <v>61</v>
      </c>
      <c r="B27" s="22">
        <v>1327521.67</v>
      </c>
      <c r="C27" s="22">
        <v>3737309.13</v>
      </c>
      <c r="D27" s="23">
        <f t="shared" si="1"/>
        <v>2.8152528237072016</v>
      </c>
      <c r="E27" s="26" t="s">
        <v>62</v>
      </c>
      <c r="F27" s="22">
        <v>3734602.47</v>
      </c>
      <c r="G27" s="22">
        <v>5511847.91</v>
      </c>
      <c r="H27" s="46">
        <f t="shared" si="2"/>
        <v>1.475886109506054</v>
      </c>
      <c r="I27" s="1" t="s">
        <v>140</v>
      </c>
      <c r="P27" s="2"/>
    </row>
    <row r="28" spans="1:16" ht="10.5">
      <c r="A28" s="21" t="s">
        <v>64</v>
      </c>
      <c r="B28" s="22">
        <v>45270265.23</v>
      </c>
      <c r="C28" s="22">
        <v>42050036.68</v>
      </c>
      <c r="D28" s="23">
        <f t="shared" si="1"/>
        <v>0.9288665853040774</v>
      </c>
      <c r="E28" s="26" t="s">
        <v>65</v>
      </c>
      <c r="F28" s="22">
        <v>21512211.02</v>
      </c>
      <c r="G28" s="22">
        <v>22481961.64</v>
      </c>
      <c r="H28" s="46">
        <f t="shared" si="2"/>
        <v>1.0450790771389524</v>
      </c>
      <c r="I28" s="1" t="s">
        <v>149</v>
      </c>
      <c r="P28" s="2"/>
    </row>
    <row r="29" spans="1:16" ht="10.5">
      <c r="A29" s="29" t="s">
        <v>66</v>
      </c>
      <c r="B29" s="22">
        <v>8271019.93</v>
      </c>
      <c r="C29" s="22">
        <v>11514315.1</v>
      </c>
      <c r="D29" s="23">
        <f t="shared" si="1"/>
        <v>1.3921275970132985</v>
      </c>
      <c r="E29" s="26" t="s">
        <v>67</v>
      </c>
      <c r="F29" s="22">
        <v>24445035.36</v>
      </c>
      <c r="G29" s="22">
        <v>23537186.19</v>
      </c>
      <c r="H29" s="46">
        <f t="shared" si="2"/>
        <v>0.962861613549329</v>
      </c>
      <c r="I29" s="1" t="s">
        <v>70</v>
      </c>
      <c r="P29" s="2"/>
    </row>
    <row r="30" spans="1:16" ht="10.5">
      <c r="A30" s="29" t="s">
        <v>68</v>
      </c>
      <c r="B30" s="22">
        <v>7135662.64</v>
      </c>
      <c r="C30" s="22">
        <v>6909734.63</v>
      </c>
      <c r="D30" s="23">
        <f t="shared" si="1"/>
        <v>0.9683381878602938</v>
      </c>
      <c r="E30" s="26" t="s">
        <v>69</v>
      </c>
      <c r="F30" s="22">
        <v>77073137.64</v>
      </c>
      <c r="G30" s="22">
        <v>62316687.25</v>
      </c>
      <c r="H30" s="46">
        <f t="shared" si="2"/>
        <v>0.8085396437481794</v>
      </c>
      <c r="I30" s="1" t="s">
        <v>73</v>
      </c>
      <c r="P30" s="2"/>
    </row>
    <row r="31" spans="1:16" ht="10.5">
      <c r="A31" s="35" t="s">
        <v>71</v>
      </c>
      <c r="B31" s="30">
        <v>2819031.1</v>
      </c>
      <c r="C31" s="30">
        <v>3541943.02</v>
      </c>
      <c r="D31" s="25">
        <f t="shared" si="1"/>
        <v>1.2564398526855556</v>
      </c>
      <c r="E31" s="24" t="s">
        <v>72</v>
      </c>
      <c r="F31" s="30">
        <v>1410026.23</v>
      </c>
      <c r="G31" s="30">
        <v>3642387.1</v>
      </c>
      <c r="H31" s="45">
        <f t="shared" si="2"/>
        <v>2.583205207466247</v>
      </c>
      <c r="I31" s="1" t="s">
        <v>141</v>
      </c>
      <c r="P31" s="2"/>
    </row>
    <row r="32" spans="1:16" ht="10.5">
      <c r="A32" s="29" t="s">
        <v>74</v>
      </c>
      <c r="B32" s="22">
        <v>1748251.41</v>
      </c>
      <c r="C32" s="22">
        <v>2087292.38</v>
      </c>
      <c r="D32" s="23">
        <f t="shared" si="1"/>
        <v>1.1939314723618613</v>
      </c>
      <c r="E32" s="26" t="s">
        <v>75</v>
      </c>
      <c r="F32" s="22">
        <v>34726342.77</v>
      </c>
      <c r="G32" s="22">
        <v>39153037.33</v>
      </c>
      <c r="H32" s="46">
        <f t="shared" si="2"/>
        <v>1.1274736758004993</v>
      </c>
      <c r="I32" s="1" t="s">
        <v>142</v>
      </c>
      <c r="P32" s="2"/>
    </row>
    <row r="33" spans="1:16" ht="10.5">
      <c r="A33" s="29" t="s">
        <v>76</v>
      </c>
      <c r="B33" s="22">
        <v>16732247.81</v>
      </c>
      <c r="C33" s="22">
        <v>21842345.13</v>
      </c>
      <c r="D33" s="23">
        <f t="shared" si="1"/>
        <v>1.3054041141409558</v>
      </c>
      <c r="E33" s="26" t="s">
        <v>77</v>
      </c>
      <c r="F33" s="22">
        <v>25845194.46</v>
      </c>
      <c r="G33" s="22">
        <v>31799194.54</v>
      </c>
      <c r="H33" s="46">
        <f t="shared" si="2"/>
        <v>1.2303716495232746</v>
      </c>
      <c r="P33" s="2"/>
    </row>
    <row r="34" spans="1:16" ht="10.5">
      <c r="A34" s="29" t="s">
        <v>78</v>
      </c>
      <c r="B34" s="22">
        <v>8268854.57</v>
      </c>
      <c r="C34" s="22">
        <v>10178970.99</v>
      </c>
      <c r="D34" s="23">
        <f t="shared" si="1"/>
        <v>1.2310013320260873</v>
      </c>
      <c r="E34" s="26" t="s">
        <v>79</v>
      </c>
      <c r="F34" s="22">
        <v>1523978.6</v>
      </c>
      <c r="G34" s="22">
        <v>2531132.84</v>
      </c>
      <c r="H34" s="46">
        <f t="shared" si="2"/>
        <v>1.6608716421608543</v>
      </c>
      <c r="I34" s="1" t="s">
        <v>130</v>
      </c>
      <c r="P34" s="2"/>
    </row>
    <row r="35" spans="1:16" ht="11.25">
      <c r="A35" s="27" t="s">
        <v>80</v>
      </c>
      <c r="B35" s="28">
        <v>21309510.81</v>
      </c>
      <c r="C35" s="28">
        <v>23623895.17</v>
      </c>
      <c r="D35" s="34">
        <f t="shared" si="1"/>
        <v>1.1086080473942144</v>
      </c>
      <c r="E35" s="26" t="s">
        <v>81</v>
      </c>
      <c r="F35" s="22">
        <v>10360600.68</v>
      </c>
      <c r="G35" s="22">
        <v>10092760.5</v>
      </c>
      <c r="H35" s="46">
        <f t="shared" si="2"/>
        <v>0.97414819967755</v>
      </c>
      <c r="I35" s="1" t="s">
        <v>144</v>
      </c>
      <c r="P35" s="2"/>
    </row>
    <row r="36" spans="1:16" ht="10.5">
      <c r="A36" s="29" t="s">
        <v>82</v>
      </c>
      <c r="B36" s="22">
        <v>77155117.13</v>
      </c>
      <c r="C36" s="22">
        <v>79024264.57</v>
      </c>
      <c r="D36" s="23">
        <f t="shared" si="1"/>
        <v>1.0242258389271919</v>
      </c>
      <c r="E36" s="24" t="s">
        <v>83</v>
      </c>
      <c r="F36" s="30">
        <v>6281809.2</v>
      </c>
      <c r="G36" s="30">
        <v>9016779.57</v>
      </c>
      <c r="H36" s="45">
        <f t="shared" si="2"/>
        <v>1.4353794078941462</v>
      </c>
      <c r="P36" s="2"/>
    </row>
    <row r="37" spans="1:16" ht="10.5">
      <c r="A37" s="29" t="s">
        <v>84</v>
      </c>
      <c r="B37" s="22">
        <v>8679911.89</v>
      </c>
      <c r="C37" s="22">
        <v>6835943.22</v>
      </c>
      <c r="D37" s="23">
        <f t="shared" si="1"/>
        <v>0.7875590566622674</v>
      </c>
      <c r="E37" s="26" t="s">
        <v>85</v>
      </c>
      <c r="F37" s="22">
        <v>1143106.84</v>
      </c>
      <c r="G37" s="22">
        <v>2267645.77</v>
      </c>
      <c r="H37" s="46">
        <f t="shared" si="2"/>
        <v>1.9837566276832006</v>
      </c>
      <c r="I37" s="1" t="s">
        <v>150</v>
      </c>
      <c r="P37" s="2"/>
    </row>
    <row r="38" spans="1:16" ht="10.5">
      <c r="A38" s="29" t="s">
        <v>86</v>
      </c>
      <c r="B38" s="22">
        <v>30586449.29</v>
      </c>
      <c r="C38" s="22">
        <v>21620069.61</v>
      </c>
      <c r="D38" s="23">
        <f t="shared" si="1"/>
        <v>0.7068512400708281</v>
      </c>
      <c r="E38" s="26" t="s">
        <v>87</v>
      </c>
      <c r="F38" s="22">
        <v>6660019.67</v>
      </c>
      <c r="G38" s="22">
        <v>8366147.54</v>
      </c>
      <c r="H38" s="46">
        <f t="shared" si="2"/>
        <v>1.256174599256101</v>
      </c>
      <c r="I38" s="1" t="s">
        <v>88</v>
      </c>
      <c r="P38" s="2"/>
    </row>
    <row r="39" spans="1:16" ht="10.5">
      <c r="A39" s="29" t="s">
        <v>89</v>
      </c>
      <c r="B39" s="22">
        <v>24446691.85</v>
      </c>
      <c r="C39" s="22">
        <v>32538352.78</v>
      </c>
      <c r="D39" s="23">
        <f t="shared" si="1"/>
        <v>1.3309920614064596</v>
      </c>
      <c r="E39" s="26" t="s">
        <v>90</v>
      </c>
      <c r="F39" s="22">
        <v>38376879.88</v>
      </c>
      <c r="G39" s="22">
        <v>39151650.35</v>
      </c>
      <c r="H39" s="46">
        <f t="shared" si="2"/>
        <v>1.0201884695270333</v>
      </c>
      <c r="I39" s="1" t="s">
        <v>133</v>
      </c>
      <c r="P39" s="2"/>
    </row>
    <row r="40" spans="1:16" ht="10.5">
      <c r="A40" s="27" t="s">
        <v>91</v>
      </c>
      <c r="B40" s="22">
        <v>5174380.82</v>
      </c>
      <c r="C40" s="22">
        <v>7287937.9</v>
      </c>
      <c r="D40" s="34">
        <f t="shared" si="1"/>
        <v>1.4084656992834168</v>
      </c>
      <c r="E40" s="42" t="s">
        <v>92</v>
      </c>
      <c r="F40" s="28">
        <v>2455071.72</v>
      </c>
      <c r="G40" s="28">
        <v>3809521.9</v>
      </c>
      <c r="H40" s="47">
        <f t="shared" si="2"/>
        <v>1.5516947504898144</v>
      </c>
      <c r="I40" s="1" t="s">
        <v>134</v>
      </c>
      <c r="P40" s="2"/>
    </row>
    <row r="41" spans="1:16" ht="10.5">
      <c r="A41" s="29" t="s">
        <v>93</v>
      </c>
      <c r="B41" s="30">
        <v>7069076.23</v>
      </c>
      <c r="C41" s="30">
        <v>10609990.4</v>
      </c>
      <c r="D41" s="23">
        <f t="shared" si="1"/>
        <v>1.5009019643858048</v>
      </c>
      <c r="E41" s="26" t="s">
        <v>94</v>
      </c>
      <c r="F41" s="22">
        <v>22024190.51</v>
      </c>
      <c r="G41" s="22">
        <v>29198018.66</v>
      </c>
      <c r="H41" s="46">
        <f t="shared" si="2"/>
        <v>1.3257249407982894</v>
      </c>
      <c r="I41" s="1" t="s">
        <v>135</v>
      </c>
      <c r="P41" s="2"/>
    </row>
    <row r="42" spans="1:16" ht="10.5">
      <c r="A42" s="29" t="s">
        <v>95</v>
      </c>
      <c r="B42" s="22">
        <v>85097168.36</v>
      </c>
      <c r="C42" s="22">
        <v>78330097.75</v>
      </c>
      <c r="D42" s="23">
        <f t="shared" si="1"/>
        <v>0.9204783103784113</v>
      </c>
      <c r="E42" s="26" t="s">
        <v>96</v>
      </c>
      <c r="F42" s="22">
        <v>7763453.62</v>
      </c>
      <c r="G42" s="22">
        <v>10788548.44</v>
      </c>
      <c r="H42" s="46">
        <f t="shared" si="2"/>
        <v>1.389658387628778</v>
      </c>
      <c r="I42" s="1" t="s">
        <v>136</v>
      </c>
      <c r="P42" s="2"/>
    </row>
    <row r="43" spans="1:16" ht="10.5">
      <c r="A43" s="29" t="s">
        <v>97</v>
      </c>
      <c r="B43" s="22">
        <v>8728258.46</v>
      </c>
      <c r="C43" s="22">
        <v>11938312.29</v>
      </c>
      <c r="D43" s="23">
        <f t="shared" si="1"/>
        <v>1.3677771281305524</v>
      </c>
      <c r="E43" s="26" t="s">
        <v>98</v>
      </c>
      <c r="F43" s="22">
        <v>20443070.21</v>
      </c>
      <c r="G43" s="22">
        <v>27958194.11</v>
      </c>
      <c r="H43" s="46">
        <f t="shared" si="2"/>
        <v>1.3676122922242802</v>
      </c>
      <c r="I43" s="1" t="s">
        <v>137</v>
      </c>
      <c r="P43" s="2"/>
    </row>
    <row r="44" spans="1:16" ht="11.25">
      <c r="A44" s="29" t="s">
        <v>99</v>
      </c>
      <c r="B44" s="22">
        <v>103965440.29</v>
      </c>
      <c r="C44" s="22">
        <v>92798037.07</v>
      </c>
      <c r="D44" s="23">
        <f t="shared" si="1"/>
        <v>0.8925854284957598</v>
      </c>
      <c r="E44" s="26" t="s">
        <v>100</v>
      </c>
      <c r="F44" s="22">
        <v>14736853.23</v>
      </c>
      <c r="G44" s="22">
        <v>20193813.09</v>
      </c>
      <c r="H44" s="46">
        <f t="shared" si="2"/>
        <v>1.3702934252538526</v>
      </c>
      <c r="I44" s="1" t="s">
        <v>145</v>
      </c>
      <c r="P44" s="2"/>
    </row>
    <row r="45" spans="1:16" ht="11.25">
      <c r="A45" s="29" t="s">
        <v>101</v>
      </c>
      <c r="B45" s="28">
        <v>6799899.94</v>
      </c>
      <c r="C45" s="28">
        <v>10156428.24</v>
      </c>
      <c r="D45" s="23">
        <f t="shared" si="1"/>
        <v>1.4936143663313963</v>
      </c>
      <c r="E45" s="42" t="s">
        <v>102</v>
      </c>
      <c r="F45" s="28">
        <v>23771381.89</v>
      </c>
      <c r="G45" s="28">
        <v>28542480.88</v>
      </c>
      <c r="H45" s="47">
        <f t="shared" si="2"/>
        <v>1.200707683384914</v>
      </c>
      <c r="I45" s="1" t="s">
        <v>146</v>
      </c>
      <c r="P45" s="2"/>
    </row>
    <row r="46" spans="1:16" ht="10.5">
      <c r="A46" s="35" t="s">
        <v>103</v>
      </c>
      <c r="B46" s="22">
        <v>39547896.04</v>
      </c>
      <c r="C46" s="22">
        <v>46689829.92</v>
      </c>
      <c r="D46" s="25">
        <f t="shared" si="1"/>
        <v>1.1805894774472054</v>
      </c>
      <c r="E46" s="26" t="s">
        <v>104</v>
      </c>
      <c r="F46" s="22">
        <v>11028265.11</v>
      </c>
      <c r="G46" s="22">
        <v>14007299.87</v>
      </c>
      <c r="H46" s="46">
        <f t="shared" si="2"/>
        <v>1.270127234908302</v>
      </c>
      <c r="P46" s="2"/>
    </row>
    <row r="47" spans="1:16" ht="10.5">
      <c r="A47" s="29" t="s">
        <v>105</v>
      </c>
      <c r="B47" s="22">
        <v>702630.58</v>
      </c>
      <c r="C47" s="22">
        <v>1779416.54</v>
      </c>
      <c r="D47" s="23">
        <f t="shared" si="1"/>
        <v>2.532506541346379</v>
      </c>
      <c r="E47" s="26" t="s">
        <v>106</v>
      </c>
      <c r="F47" s="22">
        <v>9131499.17</v>
      </c>
      <c r="G47" s="22">
        <v>12697132.43</v>
      </c>
      <c r="H47" s="46">
        <f t="shared" si="2"/>
        <v>1.3904762179373882</v>
      </c>
      <c r="I47" s="1" t="s">
        <v>151</v>
      </c>
      <c r="P47" s="2"/>
    </row>
    <row r="48" spans="1:16" ht="10.5">
      <c r="A48" s="29" t="s">
        <v>108</v>
      </c>
      <c r="B48" s="22">
        <v>1223553.73</v>
      </c>
      <c r="C48" s="22">
        <v>1694945.92</v>
      </c>
      <c r="D48" s="23">
        <f t="shared" si="1"/>
        <v>1.3852648056575332</v>
      </c>
      <c r="E48" s="26" t="s">
        <v>109</v>
      </c>
      <c r="F48" s="22">
        <v>7044407.57</v>
      </c>
      <c r="G48" s="22">
        <v>8280125.72</v>
      </c>
      <c r="H48" s="46">
        <f t="shared" si="2"/>
        <v>1.1754183212315183</v>
      </c>
      <c r="I48" s="1" t="s">
        <v>107</v>
      </c>
      <c r="P48" s="2"/>
    </row>
    <row r="49" spans="1:16" ht="10.5">
      <c r="A49" s="29" t="s">
        <v>111</v>
      </c>
      <c r="B49" s="22">
        <v>6827175.81</v>
      </c>
      <c r="C49" s="22">
        <v>10771006.59</v>
      </c>
      <c r="D49" s="23">
        <f t="shared" si="1"/>
        <v>1.5776665036548987</v>
      </c>
      <c r="E49" s="26" t="s">
        <v>112</v>
      </c>
      <c r="F49" s="22">
        <v>11736018.91</v>
      </c>
      <c r="G49" s="22">
        <v>13860056.3</v>
      </c>
      <c r="H49" s="46">
        <f t="shared" si="2"/>
        <v>1.1809844893987138</v>
      </c>
      <c r="I49" s="1" t="s">
        <v>110</v>
      </c>
      <c r="P49" s="2"/>
    </row>
    <row r="50" spans="1:16" ht="10.5">
      <c r="A50" s="27" t="s">
        <v>114</v>
      </c>
      <c r="B50" s="22">
        <v>1563454.84</v>
      </c>
      <c r="C50" s="22">
        <v>3346687.63</v>
      </c>
      <c r="D50" s="34">
        <f t="shared" si="1"/>
        <v>2.1405719847974627</v>
      </c>
      <c r="E50" s="26" t="s">
        <v>115</v>
      </c>
      <c r="F50" s="22">
        <v>4211995.13</v>
      </c>
      <c r="G50" s="22">
        <v>8384788.03</v>
      </c>
      <c r="H50" s="46">
        <f t="shared" si="2"/>
        <v>1.9906927171589586</v>
      </c>
      <c r="I50" s="1" t="s">
        <v>113</v>
      </c>
      <c r="P50" s="2"/>
    </row>
    <row r="51" spans="1:16" ht="10.5">
      <c r="A51" s="35" t="s">
        <v>117</v>
      </c>
      <c r="B51" s="30">
        <v>151029508.16</v>
      </c>
      <c r="C51" s="30">
        <v>129414694.25</v>
      </c>
      <c r="D51" s="23">
        <f t="shared" si="1"/>
        <v>0.8568835045989731</v>
      </c>
      <c r="E51" s="24" t="s">
        <v>118</v>
      </c>
      <c r="F51" s="30">
        <v>16968480.3</v>
      </c>
      <c r="G51" s="30">
        <v>18835714.47</v>
      </c>
      <c r="H51" s="45">
        <f t="shared" si="2"/>
        <v>1.1100413317508462</v>
      </c>
      <c r="I51" s="48" t="s">
        <v>116</v>
      </c>
      <c r="P51" s="2"/>
    </row>
    <row r="52" spans="1:16" ht="10.5">
      <c r="A52" s="29" t="s">
        <v>120</v>
      </c>
      <c r="B52" s="22">
        <v>10077988.47</v>
      </c>
      <c r="C52" s="22">
        <v>12857290.8</v>
      </c>
      <c r="D52" s="23">
        <f t="shared" si="1"/>
        <v>1.2757794710991568</v>
      </c>
      <c r="E52" s="26" t="s">
        <v>121</v>
      </c>
      <c r="F52" s="22">
        <v>1951220.23</v>
      </c>
      <c r="G52" s="22">
        <v>2843142.48</v>
      </c>
      <c r="H52" s="46">
        <f t="shared" si="2"/>
        <v>1.4571099849656644</v>
      </c>
      <c r="I52" s="1" t="s">
        <v>119</v>
      </c>
      <c r="P52" s="2"/>
    </row>
    <row r="53" spans="1:16" ht="10.5">
      <c r="A53" s="29" t="s">
        <v>122</v>
      </c>
      <c r="B53" s="22">
        <v>12923247.18</v>
      </c>
      <c r="C53" s="22">
        <v>19590927.3</v>
      </c>
      <c r="D53" s="23">
        <f t="shared" si="1"/>
        <v>1.5159446404707706</v>
      </c>
      <c r="E53" s="26" t="s">
        <v>123</v>
      </c>
      <c r="F53" s="22">
        <v>7451302.91</v>
      </c>
      <c r="G53" s="22">
        <v>8115975.79</v>
      </c>
      <c r="H53" s="46">
        <f t="shared" si="2"/>
        <v>1.0892022359080287</v>
      </c>
      <c r="I53" s="1" t="s">
        <v>131</v>
      </c>
      <c r="P53" s="2"/>
    </row>
    <row r="54" spans="1:16" ht="10.5">
      <c r="A54" s="29" t="s">
        <v>124</v>
      </c>
      <c r="B54" s="22">
        <v>14498851.55</v>
      </c>
      <c r="C54" s="22">
        <v>14966778.61</v>
      </c>
      <c r="D54" s="23">
        <f t="shared" si="1"/>
        <v>1.0322733878877461</v>
      </c>
      <c r="E54" s="26" t="s">
        <v>125</v>
      </c>
      <c r="F54" s="22">
        <v>495752.94</v>
      </c>
      <c r="G54" s="22">
        <v>814897.06</v>
      </c>
      <c r="H54" s="46">
        <f t="shared" si="2"/>
        <v>1.6437563839762606</v>
      </c>
      <c r="I54" s="1" t="s">
        <v>132</v>
      </c>
      <c r="P54" s="2"/>
    </row>
    <row r="55" spans="1:16" ht="11.25">
      <c r="A55" s="49" t="s">
        <v>126</v>
      </c>
      <c r="B55" s="22">
        <v>23962930.26</v>
      </c>
      <c r="C55" s="22">
        <v>25192347.78</v>
      </c>
      <c r="D55" s="46">
        <f t="shared" si="1"/>
        <v>1.0513049742523433</v>
      </c>
      <c r="E55" s="26" t="s">
        <v>127</v>
      </c>
      <c r="F55" s="22">
        <v>31689843.2</v>
      </c>
      <c r="G55" s="22">
        <v>35354211.87</v>
      </c>
      <c r="H55" s="46">
        <f t="shared" si="2"/>
        <v>1.1156322752016645</v>
      </c>
      <c r="I55" s="1" t="s">
        <v>147</v>
      </c>
      <c r="P55" s="2"/>
    </row>
    <row r="56" spans="2:7" ht="1.5" customHeight="1">
      <c r="B56" s="2"/>
      <c r="C56" s="2"/>
      <c r="F56" s="2"/>
      <c r="G56" s="2"/>
    </row>
    <row r="57" ht="10.5" customHeight="1">
      <c r="I57" s="1" t="s">
        <v>148</v>
      </c>
    </row>
    <row r="58" ht="10.5">
      <c r="I58" s="1" t="s">
        <v>129</v>
      </c>
    </row>
    <row r="59" ht="10.5">
      <c r="I59" s="1" t="s">
        <v>128</v>
      </c>
    </row>
  </sheetData>
  <printOptions horizontalCentered="1"/>
  <pageMargins left="0" right="0" top="0.4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2006-01-13T21:45:41Z</cp:lastPrinted>
  <dcterms:created xsi:type="dcterms:W3CDTF">2004-09-10T20:30:00Z</dcterms:created>
  <dcterms:modified xsi:type="dcterms:W3CDTF">2008-05-01T14:26:08Z</dcterms:modified>
  <cp:category/>
  <cp:version/>
  <cp:contentType/>
  <cp:contentStatus/>
</cp:coreProperties>
</file>