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0" windowWidth="7560" windowHeight="4755" tabRatio="956" activeTab="0"/>
  </bookViews>
  <sheets>
    <sheet name="Gallons of Fuel Sold in NC" sheetId="1" r:id="rId1"/>
  </sheets>
  <externalReferences>
    <externalReference r:id="rId4"/>
  </externalReferences>
  <definedNames>
    <definedName name="_xlnm.Print_Area" localSheetId="0">'Gallons of Fuel Sold in NC'!$A$1:$N$56</definedName>
  </definedNames>
  <calcPr fullCalcOnLoad="1"/>
</workbook>
</file>

<file path=xl/sharedStrings.xml><?xml version="1.0" encoding="utf-8"?>
<sst xmlns="http://schemas.openxmlformats.org/spreadsheetml/2006/main" count="64" uniqueCount="52">
  <si>
    <t>Fiscal</t>
  </si>
  <si>
    <t>year</t>
  </si>
  <si>
    <t>Detail may not add to totals due to rounding.</t>
  </si>
  <si>
    <t>Total</t>
  </si>
  <si>
    <t>Combined</t>
  </si>
  <si>
    <t>Municipal</t>
  </si>
  <si>
    <t>[#]</t>
  </si>
  <si>
    <t>(includes jet)</t>
  </si>
  <si>
    <t>Aviation Fuel</t>
  </si>
  <si>
    <t>U.S.</t>
  </si>
  <si>
    <t>Government</t>
  </si>
  <si>
    <t>State</t>
  </si>
  <si>
    <t>Agencies</t>
  </si>
  <si>
    <t>School</t>
  </si>
  <si>
    <t>Boards</t>
  </si>
  <si>
    <t>County/</t>
  </si>
  <si>
    <t>Charter</t>
  </si>
  <si>
    <t>Schools</t>
  </si>
  <si>
    <t>Community</t>
  </si>
  <si>
    <t>Colleges</t>
  </si>
  <si>
    <t>All Sources</t>
  </si>
  <si>
    <t>Taxable gallons</t>
  </si>
  <si>
    <t>Gas/Special Fuels</t>
  </si>
  <si>
    <t>U.S./State</t>
  </si>
  <si>
    <t>1999-00……….</t>
  </si>
  <si>
    <t>1995-96……….</t>
  </si>
  <si>
    <t>1996-97……….</t>
  </si>
  <si>
    <t>1997-98……….</t>
  </si>
  <si>
    <t>1998-99……….</t>
  </si>
  <si>
    <t>2000-01……….</t>
  </si>
  <si>
    <t>2001-02……….</t>
  </si>
  <si>
    <t>2002-03……….</t>
  </si>
  <si>
    <t xml:space="preserve">Special fuels amounts are primarily diesel fuel. </t>
  </si>
  <si>
    <t>local governments were entitled to a refund of a portion of taxes paid on motor fuels; effective for transactions on or after January 1, 2003, the refund provision was repealed</t>
  </si>
  <si>
    <t>and replaced by an exemption provision.</t>
  </si>
  <si>
    <t>2003-04……….</t>
  </si>
  <si>
    <t xml:space="preserve">              Total Gallons Sold</t>
  </si>
  <si>
    <t>%</t>
  </si>
  <si>
    <t>Change</t>
  </si>
  <si>
    <t>[Taxable and</t>
  </si>
  <si>
    <t>Non-taxable]</t>
  </si>
  <si>
    <t>Exemptions for county/municipal, charter schools, and community colleges were enabled by recent legislation.  Prior to January 1, 2003,</t>
  </si>
  <si>
    <t>2004-05……….</t>
  </si>
  <si>
    <t>n/a = breakdown unavailable</t>
  </si>
  <si>
    <t>2005-06……….</t>
  </si>
  <si>
    <t xml:space="preserve">                            Non-taxable gallons</t>
  </si>
  <si>
    <t>2006-07……….</t>
  </si>
  <si>
    <t>2007-08……….</t>
  </si>
  <si>
    <t>2008-09……….</t>
  </si>
  <si>
    <t>2009-10……….</t>
  </si>
  <si>
    <t xml:space="preserve">        [Excludes Highway Fuel Use Gallons as State of Purchase is Unidentifiable]</t>
  </si>
  <si>
    <t xml:space="preserve">                            TABLE  54 .  GALLONS OF FUEL SOLD IN NORTH CAROLINA:  TAXABLE AND NON-TAXABLE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</si>
</sst>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40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25"/>
      <color indexed="8"/>
      <name val="Times New Roman"/>
      <family val="1"/>
    </font>
    <font>
      <b/>
      <sz val="8.4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>
        <color indexed="8"/>
      </left>
      <right style="thin"/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/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 quotePrefix="1">
      <alignment horizontal="left"/>
    </xf>
    <xf numFmtId="3" fontId="1" fillId="33" borderId="15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1" fillId="33" borderId="21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3" fontId="1" fillId="33" borderId="19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 quotePrefix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0" xfId="0" applyNumberFormat="1" applyFont="1" applyFill="1" applyBorder="1" applyAlignment="1" quotePrefix="1">
      <alignment horizontal="right"/>
    </xf>
    <xf numFmtId="3" fontId="1" fillId="33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 quotePrefix="1">
      <alignment horizontal="center"/>
    </xf>
    <xf numFmtId="10" fontId="1" fillId="33" borderId="16" xfId="0" applyNumberFormat="1" applyFont="1" applyFill="1" applyBorder="1" applyAlignment="1">
      <alignment/>
    </xf>
    <xf numFmtId="10" fontId="1" fillId="33" borderId="19" xfId="0" applyNumberFormat="1" applyFont="1" applyFill="1" applyBorder="1" applyAlignment="1">
      <alignment/>
    </xf>
    <xf numFmtId="41" fontId="1" fillId="33" borderId="21" xfId="0" applyNumberFormat="1" applyFont="1" applyFill="1" applyBorder="1" applyAlignment="1" quotePrefix="1">
      <alignment horizontal="right"/>
    </xf>
    <xf numFmtId="41" fontId="1" fillId="33" borderId="21" xfId="0" applyNumberFormat="1" applyFont="1" applyFill="1" applyBorder="1" applyAlignment="1">
      <alignment horizontal="right"/>
    </xf>
    <xf numFmtId="41" fontId="1" fillId="33" borderId="27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54.1 </a:t>
            </a: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Gallons of Fuel Sold in North Carolina by Type
</a:t>
            </a: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[Taxable and Non-taxable]</a:t>
            </a:r>
          </a:p>
        </c:rich>
      </c:tx>
      <c:layout>
        <c:manualLayout>
          <c:xMode val="factor"/>
          <c:yMode val="factor"/>
          <c:x val="-0.0165"/>
          <c:y val="-0.02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084"/>
          <c:w val="0.95375"/>
          <c:h val="0.7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'Gallons of Fuel Sold in NC'!$I$30</c:f>
              <c:strCache>
                <c:ptCount val="1"/>
                <c:pt idx="0">
                  <c:v>Gas/Special Fuels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'Gallons of Fuel Sold in NC'!$H$31:$H$45</c:f>
              <c:numCache/>
            </c:numRef>
          </c:cat>
          <c:val>
            <c:numRef>
              <c:f>'Gallons of Fuel Sold in NC'!$I$31:$I$45</c:f>
              <c:numCache/>
            </c:numRef>
          </c:val>
        </c:ser>
        <c:ser>
          <c:idx val="2"/>
          <c:order val="1"/>
          <c:tx>
            <c:strRef>
              <c:f>'Gallons of Fuel Sold in NC'!$J$30</c:f>
              <c:strCache>
                <c:ptCount val="1"/>
                <c:pt idx="0">
                  <c:v>Aviation Fuel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'Gallons of Fuel Sold in NC'!$H$31:$H$45</c:f>
              <c:numCache/>
            </c:numRef>
          </c:cat>
          <c:val>
            <c:numRef>
              <c:f>'Gallons of Fuel Sold in NC'!$J$31:$J$45</c:f>
              <c:numCache/>
            </c:numRef>
          </c:val>
        </c:ser>
        <c:gapWidth val="10"/>
        <c:axId val="51591308"/>
        <c:axId val="61668589"/>
      </c:barChart>
      <c:catAx>
        <c:axId val="5159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Gallons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1308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1175"/>
                <c:y val="0.128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4885"/>
          <c:w val="0.408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1DA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104775</xdr:rowOff>
    </xdr:from>
    <xdr:to>
      <xdr:col>12</xdr:col>
      <xdr:colOff>314325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61925" y="3609975"/>
        <a:ext cx="8124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IONS\FY%202009-10\Motor%20Fuels\ABSTRACT%20Monthly%20Motor%20Fuels%20Collections%20and%20Gall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ad tax (incl P&amp;I) Insp(I)"/>
    </sheetNames>
    <sheetDataSet>
      <sheetData sheetId="0">
        <row r="67">
          <cell r="AE67">
            <v>5656668</v>
          </cell>
          <cell r="AF67">
            <v>22517253</v>
          </cell>
          <cell r="AG67">
            <v>14602997</v>
          </cell>
          <cell r="AH67">
            <v>5051388</v>
          </cell>
          <cell r="AJ67">
            <v>69406</v>
          </cell>
          <cell r="AK67">
            <v>410651750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A2" sqref="A2"/>
    </sheetView>
  </sheetViews>
  <sheetFormatPr defaultColWidth="9.33203125" defaultRowHeight="11.25"/>
  <cols>
    <col min="1" max="1" width="12.83203125" style="1" customWidth="1"/>
    <col min="2" max="2" width="11.16015625" style="1" customWidth="1"/>
    <col min="3" max="3" width="9.83203125" style="1" customWidth="1"/>
    <col min="4" max="4" width="10.33203125" style="1" customWidth="1"/>
    <col min="5" max="5" width="10.16015625" style="1" customWidth="1"/>
    <col min="6" max="6" width="9.83203125" style="1" customWidth="1"/>
    <col min="7" max="7" width="10.5" style="1" customWidth="1"/>
    <col min="8" max="8" width="12.5" style="1" customWidth="1"/>
    <col min="9" max="9" width="13" style="1" customWidth="1"/>
    <col min="10" max="10" width="12.33203125" style="1" customWidth="1"/>
    <col min="11" max="11" width="14.16015625" style="1" customWidth="1"/>
    <col min="12" max="12" width="12.83203125" style="1" customWidth="1"/>
    <col min="13" max="13" width="7.33203125" style="1" customWidth="1"/>
    <col min="14" max="14" width="2.5" style="1" customWidth="1"/>
    <col min="15" max="15" width="7.66015625" style="1" customWidth="1"/>
    <col min="16" max="17" width="8.83203125" style="1" customWidth="1"/>
    <col min="18" max="18" width="9" style="1" customWidth="1"/>
    <col min="19" max="19" width="10.83203125" style="1" customWidth="1"/>
    <col min="20" max="20" width="21.33203125" style="1" customWidth="1"/>
    <col min="21" max="21" width="17.33203125" style="1" customWidth="1"/>
    <col min="22" max="22" width="12.33203125" style="1" customWidth="1"/>
    <col min="23" max="16384" width="9.33203125" style="1" customWidth="1"/>
  </cols>
  <sheetData>
    <row r="1" ht="10.5">
      <c r="B1" s="1" t="s">
        <v>51</v>
      </c>
    </row>
    <row r="2" ht="10.5">
      <c r="D2" s="1" t="s">
        <v>50</v>
      </c>
    </row>
    <row r="3" spans="1:18" ht="11.25">
      <c r="A3" s="2"/>
      <c r="B3" s="3"/>
      <c r="C3" s="4"/>
      <c r="D3" s="4"/>
      <c r="E3" s="5" t="s">
        <v>45</v>
      </c>
      <c r="F3" s="6"/>
      <c r="G3" s="6"/>
      <c r="H3" s="6"/>
      <c r="I3" s="7"/>
      <c r="J3" s="8"/>
      <c r="K3" s="9" t="s">
        <v>21</v>
      </c>
      <c r="L3" s="38" t="s">
        <v>36</v>
      </c>
      <c r="M3" s="39"/>
      <c r="N3" s="10"/>
      <c r="O3" s="10"/>
      <c r="P3" s="10"/>
      <c r="Q3" s="10"/>
      <c r="R3" s="10"/>
    </row>
    <row r="4" spans="1:18" ht="11.25">
      <c r="A4" s="11"/>
      <c r="B4" s="12" t="s">
        <v>9</v>
      </c>
      <c r="C4" s="12" t="s">
        <v>11</v>
      </c>
      <c r="D4" s="12" t="s">
        <v>4</v>
      </c>
      <c r="E4" s="12" t="s">
        <v>13</v>
      </c>
      <c r="F4" s="12" t="s">
        <v>15</v>
      </c>
      <c r="G4" s="9" t="s">
        <v>16</v>
      </c>
      <c r="H4" s="9" t="s">
        <v>18</v>
      </c>
      <c r="I4" s="13" t="s">
        <v>8</v>
      </c>
      <c r="J4" s="12" t="s">
        <v>3</v>
      </c>
      <c r="K4" s="12"/>
      <c r="L4" s="11" t="s">
        <v>39</v>
      </c>
      <c r="M4" s="40"/>
      <c r="N4" s="10"/>
      <c r="O4" s="10"/>
      <c r="P4" s="10"/>
      <c r="Q4" s="10"/>
      <c r="R4" s="10"/>
    </row>
    <row r="5" spans="1:18" ht="11.25">
      <c r="A5" s="14" t="s">
        <v>0</v>
      </c>
      <c r="B5" s="13" t="s">
        <v>10</v>
      </c>
      <c r="C5" s="13" t="s">
        <v>12</v>
      </c>
      <c r="D5" s="13" t="s">
        <v>23</v>
      </c>
      <c r="E5" s="13" t="s">
        <v>14</v>
      </c>
      <c r="F5" s="13" t="s">
        <v>5</v>
      </c>
      <c r="G5" s="15" t="s">
        <v>17</v>
      </c>
      <c r="H5" s="15" t="s">
        <v>19</v>
      </c>
      <c r="I5" s="13" t="s">
        <v>7</v>
      </c>
      <c r="J5" s="13" t="s">
        <v>20</v>
      </c>
      <c r="K5" s="15" t="s">
        <v>3</v>
      </c>
      <c r="L5" s="16" t="s">
        <v>40</v>
      </c>
      <c r="M5" s="41" t="s">
        <v>37</v>
      </c>
      <c r="N5" s="10"/>
      <c r="O5" s="10"/>
      <c r="P5" s="10"/>
      <c r="Q5" s="10"/>
      <c r="R5" s="10"/>
    </row>
    <row r="6" spans="1:18" ht="11.25">
      <c r="A6" s="17" t="s">
        <v>1</v>
      </c>
      <c r="B6" s="18" t="s">
        <v>6</v>
      </c>
      <c r="C6" s="18" t="s">
        <v>6</v>
      </c>
      <c r="D6" s="18" t="s">
        <v>6</v>
      </c>
      <c r="E6" s="18" t="s">
        <v>6</v>
      </c>
      <c r="F6" s="18" t="s">
        <v>6</v>
      </c>
      <c r="G6" s="19" t="s">
        <v>6</v>
      </c>
      <c r="H6" s="19" t="s">
        <v>6</v>
      </c>
      <c r="I6" s="18" t="s">
        <v>6</v>
      </c>
      <c r="J6" s="18" t="s">
        <v>6</v>
      </c>
      <c r="K6" s="19" t="s">
        <v>6</v>
      </c>
      <c r="L6" s="19" t="s">
        <v>6</v>
      </c>
      <c r="M6" s="19" t="s">
        <v>38</v>
      </c>
      <c r="N6" s="10"/>
      <c r="O6" s="10"/>
      <c r="P6" s="10"/>
      <c r="Q6" s="10"/>
      <c r="R6" s="10"/>
    </row>
    <row r="7" spans="1:18" ht="11.25">
      <c r="A7" s="22" t="s">
        <v>25</v>
      </c>
      <c r="B7" s="21">
        <v>9561644</v>
      </c>
      <c r="C7" s="25">
        <v>22054143</v>
      </c>
      <c r="D7" s="23">
        <v>31615787</v>
      </c>
      <c r="E7" s="36">
        <v>11823579</v>
      </c>
      <c r="F7" s="44">
        <v>0</v>
      </c>
      <c r="G7" s="44">
        <v>0</v>
      </c>
      <c r="H7" s="44">
        <v>0</v>
      </c>
      <c r="I7" s="24">
        <v>243166885</v>
      </c>
      <c r="J7" s="23">
        <v>286606251</v>
      </c>
      <c r="K7" s="24">
        <v>4462117957</v>
      </c>
      <c r="L7" s="21">
        <v>4748724208</v>
      </c>
      <c r="M7" s="42">
        <v>-0.0011739216441037246</v>
      </c>
      <c r="N7" s="10"/>
      <c r="O7" s="10"/>
      <c r="P7" s="10"/>
      <c r="Q7" s="10"/>
      <c r="R7" s="10"/>
    </row>
    <row r="8" spans="1:18" ht="11.25">
      <c r="A8" s="26" t="s">
        <v>26</v>
      </c>
      <c r="B8" s="21">
        <v>11667898</v>
      </c>
      <c r="C8" s="25">
        <v>32298948</v>
      </c>
      <c r="D8" s="23">
        <v>43966846</v>
      </c>
      <c r="E8" s="36">
        <v>14872410</v>
      </c>
      <c r="F8" s="44">
        <v>0</v>
      </c>
      <c r="G8" s="44">
        <v>0</v>
      </c>
      <c r="H8" s="44">
        <v>0</v>
      </c>
      <c r="I8" s="24">
        <v>432091595</v>
      </c>
      <c r="J8" s="23">
        <v>490930851</v>
      </c>
      <c r="K8" s="24">
        <v>4609000293</v>
      </c>
      <c r="L8" s="21">
        <v>5099931144</v>
      </c>
      <c r="M8" s="42">
        <v>0.07395816657626372</v>
      </c>
      <c r="N8" s="10"/>
      <c r="O8" s="10"/>
      <c r="P8" s="10"/>
      <c r="Q8" s="10"/>
      <c r="R8" s="10"/>
    </row>
    <row r="9" spans="1:18" ht="11.25">
      <c r="A9" s="26" t="s">
        <v>27</v>
      </c>
      <c r="B9" s="21">
        <v>12983432</v>
      </c>
      <c r="C9" s="25">
        <v>19916901</v>
      </c>
      <c r="D9" s="23">
        <v>32900333</v>
      </c>
      <c r="E9" s="36">
        <v>4297031</v>
      </c>
      <c r="F9" s="44">
        <v>0</v>
      </c>
      <c r="G9" s="44">
        <v>0</v>
      </c>
      <c r="H9" s="44">
        <v>0</v>
      </c>
      <c r="I9" s="24">
        <v>370081467</v>
      </c>
      <c r="J9" s="23">
        <v>407278831</v>
      </c>
      <c r="K9" s="24">
        <v>4713614748</v>
      </c>
      <c r="L9" s="21">
        <v>5120893579</v>
      </c>
      <c r="M9" s="42">
        <v>0.004110336866932414</v>
      </c>
      <c r="N9" s="10"/>
      <c r="O9" s="10"/>
      <c r="P9" s="10"/>
      <c r="Q9" s="10"/>
      <c r="R9" s="10"/>
    </row>
    <row r="10" spans="1:18" ht="11.25">
      <c r="A10" s="26" t="s">
        <v>28</v>
      </c>
      <c r="B10" s="21">
        <v>10994810</v>
      </c>
      <c r="C10" s="25">
        <v>25607763</v>
      </c>
      <c r="D10" s="23">
        <v>36602573</v>
      </c>
      <c r="E10" s="36">
        <v>16646717</v>
      </c>
      <c r="F10" s="44">
        <v>0</v>
      </c>
      <c r="G10" s="44">
        <v>0</v>
      </c>
      <c r="H10" s="44">
        <v>0</v>
      </c>
      <c r="I10" s="24">
        <v>323659037</v>
      </c>
      <c r="J10" s="23">
        <v>376908327</v>
      </c>
      <c r="K10" s="24">
        <v>4935412401</v>
      </c>
      <c r="L10" s="21">
        <v>5312320728</v>
      </c>
      <c r="M10" s="42">
        <f>(L10-L9)/L9</f>
        <v>0.03738159093659228</v>
      </c>
      <c r="N10" s="10"/>
      <c r="O10" s="10"/>
      <c r="P10" s="10"/>
      <c r="Q10" s="10"/>
      <c r="R10" s="10"/>
    </row>
    <row r="11" spans="1:18" ht="11.25">
      <c r="A11" s="26" t="s">
        <v>24</v>
      </c>
      <c r="B11" s="21">
        <v>10620030</v>
      </c>
      <c r="C11" s="25">
        <v>20645489</v>
      </c>
      <c r="D11" s="23">
        <v>31265519</v>
      </c>
      <c r="E11" s="36">
        <v>18201121</v>
      </c>
      <c r="F11" s="44">
        <v>0</v>
      </c>
      <c r="G11" s="44">
        <v>0</v>
      </c>
      <c r="H11" s="44">
        <v>0</v>
      </c>
      <c r="I11" s="24">
        <v>324384243</v>
      </c>
      <c r="J11" s="23">
        <v>373850883</v>
      </c>
      <c r="K11" s="24">
        <v>5078651771</v>
      </c>
      <c r="L11" s="21">
        <v>5452502654</v>
      </c>
      <c r="M11" s="42">
        <f aca="true" t="shared" si="0" ref="M11:M17">(L11-L10)/L10</f>
        <v>0.026388076544613327</v>
      </c>
      <c r="N11" s="10"/>
      <c r="O11" s="10"/>
      <c r="P11" s="10"/>
      <c r="Q11" s="10"/>
      <c r="R11" s="10"/>
    </row>
    <row r="12" spans="1:18" ht="11.25">
      <c r="A12" s="26" t="s">
        <v>29</v>
      </c>
      <c r="B12" s="21">
        <v>15598700</v>
      </c>
      <c r="C12" s="25">
        <v>19974493</v>
      </c>
      <c r="D12" s="23">
        <v>35573193</v>
      </c>
      <c r="E12" s="36">
        <v>19731168</v>
      </c>
      <c r="F12" s="44">
        <v>0</v>
      </c>
      <c r="G12" s="44">
        <v>0</v>
      </c>
      <c r="H12" s="44">
        <v>0</v>
      </c>
      <c r="I12" s="24">
        <v>170065535</v>
      </c>
      <c r="J12" s="23">
        <v>225369896</v>
      </c>
      <c r="K12" s="24">
        <v>5073809632</v>
      </c>
      <c r="L12" s="21">
        <f aca="true" t="shared" si="1" ref="L12:L18">J12+K12</f>
        <v>5299179528</v>
      </c>
      <c r="M12" s="42">
        <f t="shared" si="0"/>
        <v>-0.028119770998647917</v>
      </c>
      <c r="N12" s="10"/>
      <c r="O12" s="10"/>
      <c r="P12" s="10"/>
      <c r="Q12" s="10"/>
      <c r="R12" s="10"/>
    </row>
    <row r="13" spans="1:18" ht="11.25">
      <c r="A13" s="26" t="s">
        <v>30</v>
      </c>
      <c r="B13" s="21">
        <v>11911766</v>
      </c>
      <c r="C13" s="25">
        <v>32694158</v>
      </c>
      <c r="D13" s="23">
        <v>44605924</v>
      </c>
      <c r="E13" s="36">
        <v>23455718</v>
      </c>
      <c r="F13" s="45">
        <v>0</v>
      </c>
      <c r="G13" s="27">
        <v>46643</v>
      </c>
      <c r="H13" s="45">
        <v>0</v>
      </c>
      <c r="I13" s="24">
        <v>183248689</v>
      </c>
      <c r="J13" s="23">
        <f aca="true" t="shared" si="2" ref="J13:J18">D13+E13+F13+G13+H13+I13</f>
        <v>251356974</v>
      </c>
      <c r="K13" s="24">
        <v>5130405694</v>
      </c>
      <c r="L13" s="23">
        <f t="shared" si="1"/>
        <v>5381762668</v>
      </c>
      <c r="M13" s="42">
        <f t="shared" si="0"/>
        <v>0.015584137046809636</v>
      </c>
      <c r="N13" s="10"/>
      <c r="O13" s="10"/>
      <c r="P13" s="10"/>
      <c r="Q13" s="10"/>
      <c r="R13" s="10"/>
    </row>
    <row r="14" spans="1:18" ht="11.25">
      <c r="A14" s="26" t="s">
        <v>31</v>
      </c>
      <c r="B14" s="21">
        <v>3511371</v>
      </c>
      <c r="C14" s="25">
        <v>27787286</v>
      </c>
      <c r="D14" s="23">
        <v>31298657</v>
      </c>
      <c r="E14" s="36">
        <v>28701424</v>
      </c>
      <c r="F14" s="27">
        <v>3111109</v>
      </c>
      <c r="G14" s="27">
        <v>33716</v>
      </c>
      <c r="H14" s="45">
        <v>0</v>
      </c>
      <c r="I14" s="24">
        <v>174234429</v>
      </c>
      <c r="J14" s="23">
        <f t="shared" si="2"/>
        <v>237379335</v>
      </c>
      <c r="K14" s="24">
        <v>5178307319</v>
      </c>
      <c r="L14" s="23">
        <f t="shared" si="1"/>
        <v>5415686654</v>
      </c>
      <c r="M14" s="42">
        <f t="shared" si="0"/>
        <v>0.0063035083657093</v>
      </c>
      <c r="N14" s="10"/>
      <c r="O14" s="10"/>
      <c r="P14" s="10"/>
      <c r="Q14" s="10"/>
      <c r="R14" s="10"/>
    </row>
    <row r="15" spans="1:18" ht="11.25">
      <c r="A15" s="26" t="s">
        <v>35</v>
      </c>
      <c r="B15" s="21">
        <v>3366513</v>
      </c>
      <c r="C15" s="25">
        <v>22824640</v>
      </c>
      <c r="D15" s="23">
        <v>26191153</v>
      </c>
      <c r="E15" s="36">
        <v>20774769</v>
      </c>
      <c r="F15" s="27">
        <v>14241790</v>
      </c>
      <c r="G15" s="27">
        <v>41354</v>
      </c>
      <c r="H15" s="27">
        <v>90319</v>
      </c>
      <c r="I15" s="35">
        <v>178934695</v>
      </c>
      <c r="J15" s="23">
        <f t="shared" si="2"/>
        <v>240274080</v>
      </c>
      <c r="K15" s="24">
        <v>5366350040</v>
      </c>
      <c r="L15" s="23">
        <f t="shared" si="1"/>
        <v>5606624120</v>
      </c>
      <c r="M15" s="42">
        <f t="shared" si="0"/>
        <v>0.035256372496915885</v>
      </c>
      <c r="N15" s="10"/>
      <c r="O15" s="10"/>
      <c r="P15" s="10"/>
      <c r="Q15" s="10"/>
      <c r="R15" s="10"/>
    </row>
    <row r="16" spans="1:18" ht="11.25">
      <c r="A16" s="26" t="s">
        <v>42</v>
      </c>
      <c r="B16" s="21">
        <v>3204701</v>
      </c>
      <c r="C16" s="25">
        <v>24795287</v>
      </c>
      <c r="D16" s="23">
        <v>27999988</v>
      </c>
      <c r="E16" s="36">
        <v>24867681</v>
      </c>
      <c r="F16" s="27">
        <v>14025549</v>
      </c>
      <c r="G16" s="27">
        <v>56334</v>
      </c>
      <c r="H16" s="27">
        <v>62974</v>
      </c>
      <c r="I16" s="35">
        <v>288520925</v>
      </c>
      <c r="J16" s="23">
        <f t="shared" si="2"/>
        <v>355533451</v>
      </c>
      <c r="K16" s="24">
        <v>5416741211</v>
      </c>
      <c r="L16" s="23">
        <f t="shared" si="1"/>
        <v>5772274662</v>
      </c>
      <c r="M16" s="42">
        <f t="shared" si="0"/>
        <v>0.02954550518360771</v>
      </c>
      <c r="N16" s="10"/>
      <c r="O16" s="10"/>
      <c r="P16" s="10"/>
      <c r="Q16" s="10"/>
      <c r="R16" s="10"/>
    </row>
    <row r="17" spans="1:18" ht="11.25">
      <c r="A17" s="26" t="s">
        <v>44</v>
      </c>
      <c r="B17" s="21">
        <v>6205871</v>
      </c>
      <c r="C17" s="25">
        <v>21402910</v>
      </c>
      <c r="D17" s="23">
        <f>B17+C17</f>
        <v>27608781</v>
      </c>
      <c r="E17" s="36">
        <v>24300052</v>
      </c>
      <c r="F17" s="27">
        <v>11760502</v>
      </c>
      <c r="G17" s="27">
        <v>30815</v>
      </c>
      <c r="H17" s="27">
        <v>504794</v>
      </c>
      <c r="I17" s="35">
        <v>349786276</v>
      </c>
      <c r="J17" s="23">
        <f t="shared" si="2"/>
        <v>413991220</v>
      </c>
      <c r="K17" s="24">
        <v>5374637770</v>
      </c>
      <c r="L17" s="21">
        <f t="shared" si="1"/>
        <v>5788628990</v>
      </c>
      <c r="M17" s="42">
        <f t="shared" si="0"/>
        <v>0.002833255338257499</v>
      </c>
      <c r="N17" s="10"/>
      <c r="O17" s="10"/>
      <c r="P17" s="10"/>
      <c r="Q17" s="10"/>
      <c r="R17" s="10"/>
    </row>
    <row r="18" spans="1:18" ht="11.25">
      <c r="A18" s="26" t="s">
        <v>46</v>
      </c>
      <c r="B18" s="21">
        <v>3850387</v>
      </c>
      <c r="C18" s="25">
        <v>14757304</v>
      </c>
      <c r="D18" s="23">
        <f>B18+C18</f>
        <v>18607691</v>
      </c>
      <c r="E18" s="36">
        <v>18636654</v>
      </c>
      <c r="F18" s="27">
        <v>9837082</v>
      </c>
      <c r="G18" s="27">
        <v>6042</v>
      </c>
      <c r="H18" s="27">
        <v>170363</v>
      </c>
      <c r="I18" s="35">
        <v>371757810</v>
      </c>
      <c r="J18" s="23">
        <f t="shared" si="2"/>
        <v>419015642</v>
      </c>
      <c r="K18" s="24">
        <v>5452423840</v>
      </c>
      <c r="L18" s="21">
        <f t="shared" si="1"/>
        <v>5871439482</v>
      </c>
      <c r="M18" s="42">
        <f>(L18-L17)/L17</f>
        <v>0.014305717665280876</v>
      </c>
      <c r="N18" s="10"/>
      <c r="O18" s="10"/>
      <c r="P18" s="10"/>
      <c r="Q18" s="10"/>
      <c r="R18" s="10"/>
    </row>
    <row r="19" spans="1:18" ht="11.25">
      <c r="A19" s="26" t="s">
        <v>47</v>
      </c>
      <c r="B19" s="21">
        <v>3250292</v>
      </c>
      <c r="C19" s="25">
        <v>11988744</v>
      </c>
      <c r="D19" s="23">
        <f>B19+C19</f>
        <v>15239036</v>
      </c>
      <c r="E19" s="36">
        <v>18760312</v>
      </c>
      <c r="F19" s="27">
        <v>3347439</v>
      </c>
      <c r="G19" s="27">
        <v>2300</v>
      </c>
      <c r="H19" s="27">
        <v>7493</v>
      </c>
      <c r="I19" s="35">
        <v>384731596</v>
      </c>
      <c r="J19" s="23">
        <f>D19+E19+F19+G19+H19+I19</f>
        <v>422088176</v>
      </c>
      <c r="K19" s="24">
        <v>5400240061</v>
      </c>
      <c r="L19" s="21">
        <f>J19+K19</f>
        <v>5822328237</v>
      </c>
      <c r="M19" s="42">
        <f>(L19-L18)/L18</f>
        <v>-0.00836443007725103</v>
      </c>
      <c r="N19" s="10"/>
      <c r="O19" s="10"/>
      <c r="P19" s="10"/>
      <c r="Q19" s="10"/>
      <c r="R19" s="10"/>
    </row>
    <row r="20" spans="1:18" ht="11.25">
      <c r="A20" s="26" t="s">
        <v>48</v>
      </c>
      <c r="B20" s="21">
        <v>4861585</v>
      </c>
      <c r="C20" s="25">
        <v>20975370</v>
      </c>
      <c r="D20" s="23">
        <f>B20+C20</f>
        <v>25836955</v>
      </c>
      <c r="E20" s="36">
        <v>17673430</v>
      </c>
      <c r="F20" s="27">
        <v>3250118</v>
      </c>
      <c r="G20" s="44">
        <v>0</v>
      </c>
      <c r="H20" s="27">
        <v>32346</v>
      </c>
      <c r="I20" s="35">
        <v>430607213</v>
      </c>
      <c r="J20" s="23">
        <f>D20+E20+F20+G20+H20+I20</f>
        <v>477400062</v>
      </c>
      <c r="K20" s="24">
        <v>5200049538</v>
      </c>
      <c r="L20" s="21">
        <f>J20+K20</f>
        <v>5677449600</v>
      </c>
      <c r="M20" s="42">
        <f>(L20-L19)/L19</f>
        <v>-0.02488328227174115</v>
      </c>
      <c r="N20" s="10"/>
      <c r="O20" s="10"/>
      <c r="P20" s="10"/>
      <c r="Q20" s="10"/>
      <c r="R20" s="10"/>
    </row>
    <row r="21" spans="1:18" ht="11.25">
      <c r="A21" s="28" t="s">
        <v>49</v>
      </c>
      <c r="B21" s="29">
        <f>'[1]Road tax (incl P&amp;I) Insp(I)'!$AE$67</f>
        <v>5656668</v>
      </c>
      <c r="C21" s="30">
        <f>'[1]Road tax (incl P&amp;I) Insp(I)'!$AF$67</f>
        <v>22517253</v>
      </c>
      <c r="D21" s="33">
        <f>B21+C21</f>
        <v>28173921</v>
      </c>
      <c r="E21" s="37">
        <f>'[1]Road tax (incl P&amp;I) Insp(I)'!$AG$67</f>
        <v>14602997</v>
      </c>
      <c r="F21" s="31">
        <f>'[1]Road tax (incl P&amp;I) Insp(I)'!$AH$67</f>
        <v>5051388</v>
      </c>
      <c r="G21" s="46">
        <v>0</v>
      </c>
      <c r="H21" s="31">
        <f>'[1]Road tax (incl P&amp;I) Insp(I)'!$AJ$67</f>
        <v>69406</v>
      </c>
      <c r="I21" s="32">
        <f>'[1]Road tax (incl P&amp;I) Insp(I)'!$AK$67</f>
        <v>410651750</v>
      </c>
      <c r="J21" s="33">
        <f>D21+E21+F21+G21+H21+I21</f>
        <v>458549462</v>
      </c>
      <c r="K21" s="34">
        <v>5281070933</v>
      </c>
      <c r="L21" s="29">
        <f>J21+K21</f>
        <v>5739620395</v>
      </c>
      <c r="M21" s="43">
        <f>(L21-L20)/L20</f>
        <v>0.010950479419491456</v>
      </c>
      <c r="N21" s="10"/>
      <c r="O21" s="10"/>
      <c r="P21" s="10"/>
      <c r="Q21" s="10"/>
      <c r="R21" s="10"/>
    </row>
    <row r="22" spans="1:5" ht="10.5">
      <c r="A22" s="1" t="s">
        <v>2</v>
      </c>
      <c r="E22" s="1" t="s">
        <v>32</v>
      </c>
    </row>
    <row r="23" spans="1:4" ht="10.5">
      <c r="A23" s="1" t="s">
        <v>43</v>
      </c>
      <c r="D23" s="1" t="s">
        <v>41</v>
      </c>
    </row>
    <row r="24" ht="10.5">
      <c r="A24" s="1" t="s">
        <v>33</v>
      </c>
    </row>
    <row r="25" ht="10.5">
      <c r="A25" s="1" t="s">
        <v>34</v>
      </c>
    </row>
    <row r="30" spans="9:10" ht="10.5">
      <c r="I30" s="14" t="s">
        <v>22</v>
      </c>
      <c r="J30" s="14" t="s">
        <v>8</v>
      </c>
    </row>
    <row r="31" spans="8:10" ht="10.5">
      <c r="H31" s="11">
        <v>1996</v>
      </c>
      <c r="I31" s="24">
        <v>4505557323</v>
      </c>
      <c r="J31" s="20">
        <v>243166885</v>
      </c>
    </row>
    <row r="32" spans="8:10" ht="10.5">
      <c r="H32" s="11">
        <v>1997</v>
      </c>
      <c r="I32" s="24">
        <v>4667839549</v>
      </c>
      <c r="J32" s="20">
        <v>432091595</v>
      </c>
    </row>
    <row r="33" spans="8:10" ht="10.5">
      <c r="H33" s="11">
        <v>1998</v>
      </c>
      <c r="I33" s="24">
        <v>4750812112</v>
      </c>
      <c r="J33" s="24">
        <v>370081467</v>
      </c>
    </row>
    <row r="34" spans="8:10" ht="10.5">
      <c r="H34" s="11">
        <v>1999</v>
      </c>
      <c r="I34" s="24">
        <v>4988661691</v>
      </c>
      <c r="J34" s="24">
        <v>323659037</v>
      </c>
    </row>
    <row r="35" spans="8:10" ht="10.5">
      <c r="H35" s="11">
        <v>2000</v>
      </c>
      <c r="I35" s="24">
        <v>5128118411</v>
      </c>
      <c r="J35" s="24">
        <v>324384243</v>
      </c>
    </row>
    <row r="36" spans="8:10" ht="10.5">
      <c r="H36" s="11">
        <v>2001</v>
      </c>
      <c r="I36" s="24">
        <v>5129113993</v>
      </c>
      <c r="J36" s="24">
        <v>170065535</v>
      </c>
    </row>
    <row r="37" spans="8:10" ht="10.5">
      <c r="H37" s="11">
        <v>2002</v>
      </c>
      <c r="I37" s="24">
        <v>5198513979</v>
      </c>
      <c r="J37" s="24">
        <v>183248689</v>
      </c>
    </row>
    <row r="38" spans="8:10" ht="10.5">
      <c r="H38" s="11">
        <v>2003</v>
      </c>
      <c r="I38" s="24">
        <v>5241452225</v>
      </c>
      <c r="J38" s="24">
        <v>174234429</v>
      </c>
    </row>
    <row r="39" spans="8:10" ht="10.5">
      <c r="H39" s="11">
        <v>2004</v>
      </c>
      <c r="I39" s="24">
        <v>5427689425</v>
      </c>
      <c r="J39" s="24">
        <v>178934695</v>
      </c>
    </row>
    <row r="40" spans="8:10" ht="10.5">
      <c r="H40" s="11">
        <v>2005</v>
      </c>
      <c r="I40" s="24">
        <v>5483753737</v>
      </c>
      <c r="J40" s="24">
        <v>288520925</v>
      </c>
    </row>
    <row r="41" spans="8:10" ht="10.5">
      <c r="H41" s="11">
        <v>2006</v>
      </c>
      <c r="I41" s="24">
        <v>5438842714</v>
      </c>
      <c r="J41" s="35">
        <v>349786276</v>
      </c>
    </row>
    <row r="42" spans="8:21" ht="10.5">
      <c r="H42" s="11">
        <v>2007</v>
      </c>
      <c r="I42" s="24">
        <v>5499681672</v>
      </c>
      <c r="J42" s="35">
        <v>371757810</v>
      </c>
      <c r="U42" s="20"/>
    </row>
    <row r="43" spans="8:21" ht="10.5">
      <c r="H43" s="11">
        <v>2008</v>
      </c>
      <c r="I43" s="24">
        <v>5437596641</v>
      </c>
      <c r="J43" s="35">
        <v>384731596</v>
      </c>
      <c r="U43" s="20"/>
    </row>
    <row r="44" spans="8:21" ht="10.5">
      <c r="H44" s="11">
        <v>2009</v>
      </c>
      <c r="I44" s="24">
        <v>5246842387</v>
      </c>
      <c r="J44" s="35">
        <v>430607213</v>
      </c>
      <c r="U44" s="20"/>
    </row>
    <row r="45" spans="8:21" ht="10.5">
      <c r="H45" s="11">
        <v>2010</v>
      </c>
      <c r="I45" s="24">
        <v>5328968645</v>
      </c>
      <c r="J45" s="35">
        <v>410651750</v>
      </c>
      <c r="U45" s="20"/>
    </row>
    <row r="46" ht="10.5">
      <c r="U46" s="20"/>
    </row>
    <row r="47" ht="10.5">
      <c r="U47" s="20"/>
    </row>
  </sheetData>
  <sheetProtection/>
  <printOptions horizontalCentered="1"/>
  <pageMargins left="0" right="0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2010-10-21T14:57:46Z</cp:lastPrinted>
  <dcterms:created xsi:type="dcterms:W3CDTF">2004-02-24T15:40:34Z</dcterms:created>
  <dcterms:modified xsi:type="dcterms:W3CDTF">2010-10-21T14:57:50Z</dcterms:modified>
  <cp:category/>
  <cp:version/>
  <cp:contentType/>
  <cp:contentStatus/>
</cp:coreProperties>
</file>