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s 40 &amp; 42 taxes" sheetId="1" r:id="rId1"/>
  </sheets>
  <definedNames>
    <definedName name="_xlnm.Print_Area" localSheetId="0">'Articles 40 &amp; 42 taxes'!$A$1:$N$135</definedName>
  </definedNames>
  <calcPr fullCalcOnLoad="1"/>
</workbook>
</file>

<file path=xl/sharedStrings.xml><?xml version="1.0" encoding="utf-8"?>
<sst xmlns="http://schemas.openxmlformats.org/spreadsheetml/2006/main" count="266" uniqueCount="143">
  <si>
    <t xml:space="preserve">  </t>
  </si>
  <si>
    <t>distributable</t>
  </si>
  <si>
    <t>proceeds</t>
  </si>
  <si>
    <t>County</t>
  </si>
  <si>
    <t>[$]</t>
  </si>
  <si>
    <t>Granville....……………</t>
  </si>
  <si>
    <t xml:space="preserve"> </t>
  </si>
  <si>
    <t>Per</t>
  </si>
  <si>
    <t>Combined</t>
  </si>
  <si>
    <t>capita</t>
  </si>
  <si>
    <t>Tax</t>
  </si>
  <si>
    <t>Cost</t>
  </si>
  <si>
    <t>Per capita</t>
  </si>
  <si>
    <t>adjust-</t>
  </si>
  <si>
    <t>allocation</t>
  </si>
  <si>
    <t>of</t>
  </si>
  <si>
    <t>adjustment</t>
  </si>
  <si>
    <t>Distributable</t>
  </si>
  <si>
    <t>allocation *</t>
  </si>
  <si>
    <t>ment</t>
  </si>
  <si>
    <t>per capita</t>
  </si>
  <si>
    <t>collection</t>
  </si>
  <si>
    <t>[G.S. 105-486(b)]</t>
  </si>
  <si>
    <t>[G.S. 105-501]</t>
  </si>
  <si>
    <t>Articles 40,42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</si>
  <si>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</si>
  <si>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</si>
  <si>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</si>
  <si>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</si>
  <si>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</si>
  <si>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</si>
  <si>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</si>
  <si>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</si>
  <si>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</si>
  <si>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</si>
  <si>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</si>
  <si>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</si>
  <si>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</si>
  <si>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</si>
  <si>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</si>
  <si>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</si>
  <si>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</si>
  <si>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</si>
  <si>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</si>
  <si>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</si>
  <si>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</si>
  <si>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</si>
  <si>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</si>
  <si>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</si>
  <si>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</si>
  <si>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</si>
  <si>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</si>
  <si>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</si>
  <si>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</si>
  <si>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</si>
  <si>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</si>
  <si>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</si>
  <si>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</si>
  <si>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</si>
  <si>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</si>
  <si>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</si>
  <si>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</si>
  <si>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</si>
  <si>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</si>
  <si>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</si>
  <si>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</si>
  <si>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</si>
  <si>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</si>
  <si>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</si>
  <si>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</si>
  <si>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</si>
  <si>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</si>
  <si>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</si>
  <si>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</si>
  <si>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</si>
  <si>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</si>
  <si>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</si>
  <si>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</si>
  <si>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</si>
  <si>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</si>
  <si>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</si>
  <si>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</si>
  <si>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</si>
  <si>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</si>
  <si>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</si>
  <si>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</si>
  <si>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</si>
  <si>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</si>
  <si>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</si>
  <si>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</si>
  <si>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</si>
  <si>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</si>
  <si>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</si>
  <si>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</si>
  <si>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</si>
  <si>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</si>
  <si>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</si>
  <si>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</si>
  <si>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</si>
  <si>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</si>
  <si>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</si>
  <si>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</si>
  <si>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</si>
  <si>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</si>
  <si>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</si>
  <si>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</si>
  <si>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</si>
  <si>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</si>
  <si>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</si>
  <si>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</si>
  <si>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</si>
  <si>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</si>
  <si>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</si>
  <si>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</si>
  <si>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</si>
  <si>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</si>
  <si>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</si>
  <si>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</si>
  <si>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</si>
  <si>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</si>
  <si>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</si>
  <si>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</si>
  <si>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</si>
  <si>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</si>
  <si>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</si>
  <si>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</si>
  <si>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</si>
  <si>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 xml:space="preserve">   Proceeds from Articles 40 and 42 are allocated to counties based on a county's share of state population.  County allocated amounts are then reduced by administrative </t>
  </si>
  <si>
    <t xml:space="preserve">   costs retained by the State and adjusted by an adjustment factor according to special provisions prescribed in G.S. 105-486(b).  </t>
  </si>
  <si>
    <t xml:space="preserve">   Per capita adjustment amounts are developed using a combination of the per capita adjustment factors and a rounding process (the sum of the adjustment factors for all</t>
  </si>
  <si>
    <t xml:space="preserve">   counties exceeds 100).  [The adjustment factors are provided for reference.]</t>
  </si>
  <si>
    <t xml:space="preserve">   </t>
  </si>
  <si>
    <t xml:space="preserve">             Article 40 </t>
  </si>
  <si>
    <t xml:space="preserve">         Article 42</t>
  </si>
  <si>
    <t xml:space="preserve">                                                                                                                                  TABLE 57. - Continued</t>
  </si>
  <si>
    <t xml:space="preserve"> *Article 42 per capita tax allocation amounts are reduced for expenses associated with the Property Tax Commission, a property tax appraisal and assessment training </t>
  </si>
  <si>
    <t xml:space="preserve">   Articles 40 and 42 are not equal.</t>
  </si>
  <si>
    <t xml:space="preserve">   program (School of Government at UNC-Chapel Hill), Local Government Commission, et al. (G.S. 105-501).  For this reason, the distributable proceeds amounts for </t>
  </si>
  <si>
    <t xml:space="preserve">                                                FOR FISCAL YEAR 2006-2007</t>
  </si>
  <si>
    <t xml:space="preserve">   Per capita portions of the food distribution are included in the above Article 40 and 42 distributable proceeds and are not separately identifiable. </t>
  </si>
  <si>
    <t xml:space="preserve">   These amounts do not agree with the actual receipts of the local governments in fiscal year 2006-07 due to the lag in the collection/distribution cycle.  </t>
  </si>
  <si>
    <t xml:space="preserve"> TABLE  57.  ARTICLE 40 FIRST ONE-HALF CENT (1/2¢) LOCAL GOVERNMENT SALES AND USE TAX ALLOCATIONS AND DISTRIBUTABLE SHARES BY COUNTY</t>
  </si>
  <si>
    <t xml:space="preserve">                       ARTICLE 42 SECOND ONE-HALF CENT (1/2¢) LOCAL GOVERNMENT SALES AND USE TAX ALLOCATIONS AND DISTRIBUTABLE SHARES BY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</si>
</sst>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left"/>
      <protection/>
    </xf>
    <xf numFmtId="2" fontId="0" fillId="2" borderId="10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9" fontId="1" fillId="2" borderId="1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39" fontId="1" fillId="2" borderId="24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" fillId="2" borderId="13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/>
    </xf>
    <xf numFmtId="39" fontId="1" fillId="2" borderId="8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 horizontal="right"/>
    </xf>
    <xf numFmtId="39" fontId="1" fillId="2" borderId="25" xfId="0" applyNumberFormat="1" applyFont="1" applyFill="1" applyBorder="1" applyAlignment="1">
      <alignment/>
    </xf>
    <xf numFmtId="0" fontId="1" fillId="2" borderId="17" xfId="0" applyFont="1" applyFill="1" applyBorder="1" applyAlignment="1" applyProtection="1">
      <alignment horizontal="left"/>
      <protection/>
    </xf>
    <xf numFmtId="2" fontId="0" fillId="2" borderId="18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39" fontId="1" fillId="2" borderId="18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39" fontId="1" fillId="2" borderId="27" xfId="0" applyNumberFormat="1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29" xfId="0" applyNumberFormat="1" applyFont="1" applyFill="1" applyBorder="1" applyAlignment="1">
      <alignment/>
    </xf>
    <xf numFmtId="4" fontId="1" fillId="2" borderId="29" xfId="0" applyNumberFormat="1" applyFont="1" applyFill="1" applyBorder="1" applyAlignment="1">
      <alignment/>
    </xf>
    <xf numFmtId="4" fontId="1" fillId="2" borderId="30" xfId="0" applyNumberFormat="1" applyFont="1" applyFill="1" applyBorder="1" applyAlignment="1">
      <alignment/>
    </xf>
    <xf numFmtId="4" fontId="1" fillId="2" borderId="30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4" fontId="1" fillId="2" borderId="7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25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 applyProtection="1" quotePrefix="1">
      <alignment horizontal="left"/>
      <protection/>
    </xf>
    <xf numFmtId="0" fontId="1" fillId="2" borderId="24" xfId="0" applyFont="1" applyFill="1" applyBorder="1" applyAlignment="1" applyProtection="1">
      <alignment horizontal="left"/>
      <protection/>
    </xf>
    <xf numFmtId="0" fontId="1" fillId="2" borderId="27" xfId="0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4" fontId="1" fillId="2" borderId="32" xfId="0" applyNumberFormat="1" applyFont="1" applyFill="1" applyBorder="1" applyAlignment="1">
      <alignment horizontal="right"/>
    </xf>
    <xf numFmtId="43" fontId="1" fillId="2" borderId="32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left"/>
    </xf>
    <xf numFmtId="4" fontId="1" fillId="2" borderId="34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workbookViewId="0" topLeftCell="A1">
      <selection activeCell="A1" sqref="A1"/>
    </sheetView>
  </sheetViews>
  <sheetFormatPr defaultColWidth="9.33203125" defaultRowHeight="10.5" customHeight="1"/>
  <cols>
    <col min="1" max="1" width="12.5" style="1" customWidth="1"/>
    <col min="2" max="2" width="6.16015625" style="1" customWidth="1"/>
    <col min="3" max="3" width="13.33203125" style="5" customWidth="1"/>
    <col min="4" max="4" width="11.33203125" style="5" customWidth="1"/>
    <col min="5" max="5" width="14.83203125" style="5" customWidth="1"/>
    <col min="6" max="6" width="13.33203125" style="5" customWidth="1"/>
    <col min="7" max="7" width="13.33203125" style="1" customWidth="1"/>
    <col min="8" max="8" width="12.33203125" style="1" customWidth="1"/>
    <col min="9" max="9" width="11.5" style="1" customWidth="1"/>
    <col min="10" max="10" width="15" style="1" customWidth="1"/>
    <col min="11" max="11" width="13.33203125" style="1" customWidth="1"/>
    <col min="12" max="12" width="14.83203125" style="1" customWidth="1"/>
    <col min="13" max="13" width="6.83203125" style="4" customWidth="1"/>
    <col min="14" max="14" width="13.33203125" style="6" customWidth="1"/>
    <col min="15" max="15" width="10.5" style="1" customWidth="1"/>
    <col min="16" max="16" width="12.5" style="1" customWidth="1"/>
    <col min="17" max="17" width="9.33203125" style="1" customWidth="1"/>
    <col min="18" max="18" width="6.83203125" style="4" customWidth="1"/>
    <col min="19" max="19" width="12.66015625" style="1" customWidth="1"/>
    <col min="20" max="21" width="9.33203125" style="1" customWidth="1"/>
    <col min="22" max="22" width="12.16015625" style="1" customWidth="1"/>
    <col min="23" max="16384" width="9.33203125" style="1" customWidth="1"/>
  </cols>
  <sheetData>
    <row r="1" spans="1:16" ht="10.5" customHeight="1">
      <c r="A1" s="1" t="s">
        <v>141</v>
      </c>
      <c r="B1" s="2"/>
      <c r="C1" s="1"/>
      <c r="D1" s="3"/>
      <c r="E1" s="2"/>
      <c r="F1" s="1"/>
      <c r="G1" s="2"/>
      <c r="H1" s="2"/>
      <c r="I1" s="2"/>
      <c r="J1" s="2"/>
      <c r="K1" s="2"/>
      <c r="L1" s="2"/>
      <c r="M1" s="2"/>
      <c r="N1" s="2"/>
      <c r="O1" s="4"/>
      <c r="P1" s="3"/>
    </row>
    <row r="2" spans="1:16" ht="10.5" customHeight="1">
      <c r="A2" s="1" t="s">
        <v>142</v>
      </c>
      <c r="F2" s="1"/>
      <c r="M2" s="1"/>
      <c r="O2" s="4"/>
      <c r="P2" s="3"/>
    </row>
    <row r="3" spans="2:15" ht="10.5" customHeight="1">
      <c r="B3" s="7"/>
      <c r="C3" s="4" t="s">
        <v>6</v>
      </c>
      <c r="D3" s="5" t="s">
        <v>6</v>
      </c>
      <c r="E3" s="8" t="s">
        <v>138</v>
      </c>
      <c r="F3" s="1"/>
      <c r="G3" s="9"/>
      <c r="H3" s="9"/>
      <c r="I3" s="9"/>
      <c r="J3" s="9"/>
      <c r="L3" s="9"/>
      <c r="M3" s="1"/>
      <c r="N3" s="9"/>
      <c r="O3" s="4"/>
    </row>
    <row r="4" spans="1:18" ht="10.5" customHeight="1">
      <c r="A4" s="10"/>
      <c r="B4" s="11" t="s">
        <v>7</v>
      </c>
      <c r="C4" s="12" t="s">
        <v>0</v>
      </c>
      <c r="D4" s="10" t="s">
        <v>132</v>
      </c>
      <c r="E4" s="13"/>
      <c r="F4" s="14"/>
      <c r="G4" s="15"/>
      <c r="H4" s="16" t="s">
        <v>0</v>
      </c>
      <c r="I4" s="10" t="s">
        <v>133</v>
      </c>
      <c r="J4" s="13"/>
      <c r="K4" s="14"/>
      <c r="L4" s="17" t="s">
        <v>8</v>
      </c>
      <c r="M4" s="18"/>
      <c r="P4" s="9"/>
      <c r="Q4" s="18"/>
      <c r="R4" s="1"/>
    </row>
    <row r="5" spans="1:18" ht="10.5" customHeight="1">
      <c r="A5" s="19"/>
      <c r="B5" s="20" t="s">
        <v>9</v>
      </c>
      <c r="C5" s="21" t="s">
        <v>10</v>
      </c>
      <c r="D5" s="22" t="s">
        <v>11</v>
      </c>
      <c r="E5" s="22" t="s">
        <v>12</v>
      </c>
      <c r="F5" s="23"/>
      <c r="G5" s="24" t="s">
        <v>10</v>
      </c>
      <c r="H5" s="9" t="s">
        <v>11</v>
      </c>
      <c r="I5" s="22" t="s">
        <v>11</v>
      </c>
      <c r="J5" s="22" t="s">
        <v>12</v>
      </c>
      <c r="K5" s="23"/>
      <c r="L5" s="25" t="s">
        <v>1</v>
      </c>
      <c r="M5" s="18"/>
      <c r="Q5" s="18"/>
      <c r="R5" s="1"/>
    </row>
    <row r="6" spans="1:18" ht="10.5" customHeight="1">
      <c r="A6" s="19"/>
      <c r="B6" s="20" t="s">
        <v>13</v>
      </c>
      <c r="C6" s="26" t="s">
        <v>14</v>
      </c>
      <c r="D6" s="27" t="s">
        <v>15</v>
      </c>
      <c r="E6" s="27" t="s">
        <v>16</v>
      </c>
      <c r="F6" s="28" t="s">
        <v>17</v>
      </c>
      <c r="G6" s="29" t="s">
        <v>14</v>
      </c>
      <c r="H6" s="9" t="s">
        <v>18</v>
      </c>
      <c r="I6" s="27" t="s">
        <v>15</v>
      </c>
      <c r="J6" s="27" t="s">
        <v>16</v>
      </c>
      <c r="K6" s="28" t="s">
        <v>17</v>
      </c>
      <c r="L6" s="25" t="s">
        <v>2</v>
      </c>
      <c r="M6" s="18"/>
      <c r="Q6" s="18"/>
      <c r="R6" s="1"/>
    </row>
    <row r="7" spans="1:18" ht="10.5" customHeight="1">
      <c r="A7" s="19"/>
      <c r="B7" s="20" t="s">
        <v>19</v>
      </c>
      <c r="C7" s="26" t="s">
        <v>20</v>
      </c>
      <c r="D7" s="27" t="s">
        <v>21</v>
      </c>
      <c r="E7" s="27" t="s">
        <v>22</v>
      </c>
      <c r="F7" s="28" t="s">
        <v>2</v>
      </c>
      <c r="G7" s="29" t="s">
        <v>20</v>
      </c>
      <c r="H7" s="9" t="s">
        <v>23</v>
      </c>
      <c r="I7" s="27" t="s">
        <v>21</v>
      </c>
      <c r="J7" s="27" t="s">
        <v>22</v>
      </c>
      <c r="K7" s="28" t="s">
        <v>2</v>
      </c>
      <c r="L7" s="25" t="s">
        <v>24</v>
      </c>
      <c r="M7" s="18"/>
      <c r="Q7" s="18"/>
      <c r="R7" s="1"/>
    </row>
    <row r="8" spans="1:18" ht="10.5" customHeight="1">
      <c r="A8" s="30" t="s">
        <v>3</v>
      </c>
      <c r="B8" s="31" t="s">
        <v>25</v>
      </c>
      <c r="C8" s="32" t="s">
        <v>4</v>
      </c>
      <c r="D8" s="33" t="s">
        <v>4</v>
      </c>
      <c r="E8" s="33" t="s">
        <v>4</v>
      </c>
      <c r="F8" s="34" t="s">
        <v>4</v>
      </c>
      <c r="G8" s="35" t="s">
        <v>4</v>
      </c>
      <c r="H8" s="33" t="s">
        <v>4</v>
      </c>
      <c r="I8" s="33" t="s">
        <v>4</v>
      </c>
      <c r="J8" s="33" t="s">
        <v>4</v>
      </c>
      <c r="K8" s="34" t="s">
        <v>4</v>
      </c>
      <c r="L8" s="36" t="s">
        <v>4</v>
      </c>
      <c r="M8" s="18"/>
      <c r="Q8" s="18"/>
      <c r="R8" s="1"/>
    </row>
    <row r="9" spans="1:18" ht="10.5" customHeight="1">
      <c r="A9" s="37" t="s">
        <v>26</v>
      </c>
      <c r="B9" s="38">
        <v>1.02</v>
      </c>
      <c r="C9" s="39">
        <v>8754732.05</v>
      </c>
      <c r="D9" s="40">
        <v>39024.1</v>
      </c>
      <c r="E9" s="41">
        <v>194666.63</v>
      </c>
      <c r="F9" s="3">
        <f>(C9-D9)+E9</f>
        <v>8910374.580000002</v>
      </c>
      <c r="G9" s="42">
        <v>8754732.05</v>
      </c>
      <c r="H9" s="43">
        <v>77673.57</v>
      </c>
      <c r="I9" s="40">
        <v>38677.85</v>
      </c>
      <c r="J9" s="44">
        <v>192990.92</v>
      </c>
      <c r="K9" s="45">
        <f>(G9-(H9+I9)+J9)</f>
        <v>8831371.55</v>
      </c>
      <c r="L9" s="46">
        <f>F9+K9</f>
        <v>17741746.130000003</v>
      </c>
      <c r="M9" s="18"/>
      <c r="O9" s="9"/>
      <c r="Q9" s="4"/>
      <c r="R9" s="1"/>
    </row>
    <row r="10" spans="1:18" ht="10.5" customHeight="1">
      <c r="A10" s="37" t="s">
        <v>27</v>
      </c>
      <c r="B10" s="47">
        <v>1</v>
      </c>
      <c r="C10" s="39">
        <v>2265709.71</v>
      </c>
      <c r="D10" s="48">
        <v>10100.1</v>
      </c>
      <c r="E10" s="49">
        <v>5267.69</v>
      </c>
      <c r="F10" s="3">
        <f aca="true" t="shared" si="0" ref="F10:F53">(C10-D10)+E10</f>
        <v>2260877.3</v>
      </c>
      <c r="G10" s="42">
        <v>2265709.71</v>
      </c>
      <c r="H10" s="50">
        <v>7594.87</v>
      </c>
      <c r="I10" s="48">
        <v>10066.18</v>
      </c>
      <c r="J10" s="51">
        <v>5263.28</v>
      </c>
      <c r="K10" s="45">
        <f aca="true" t="shared" si="1" ref="K10:K53">(G10-(H10+I10)+J10)</f>
        <v>2253311.94</v>
      </c>
      <c r="L10" s="46">
        <f aca="true" t="shared" si="2" ref="L10:L53">F10+K10</f>
        <v>4514189.24</v>
      </c>
      <c r="M10" s="18"/>
      <c r="Q10" s="18"/>
      <c r="R10" s="1"/>
    </row>
    <row r="11" spans="1:18" ht="10.5" customHeight="1">
      <c r="A11" s="37" t="s">
        <v>28</v>
      </c>
      <c r="B11" s="47">
        <v>1.04</v>
      </c>
      <c r="C11" s="39">
        <v>689668.52</v>
      </c>
      <c r="D11" s="48">
        <v>3074.09</v>
      </c>
      <c r="E11" s="49">
        <v>29067</v>
      </c>
      <c r="F11" s="3">
        <f t="shared" si="0"/>
        <v>715661.43</v>
      </c>
      <c r="G11" s="42">
        <v>689668.52</v>
      </c>
      <c r="H11" s="50">
        <v>3783.75</v>
      </c>
      <c r="I11" s="48">
        <v>3057.34</v>
      </c>
      <c r="J11" s="51">
        <v>28911.55</v>
      </c>
      <c r="K11" s="45">
        <f t="shared" si="1"/>
        <v>711738.9800000001</v>
      </c>
      <c r="L11" s="46">
        <f t="shared" si="2"/>
        <v>1427400.4100000001</v>
      </c>
      <c r="M11" s="18"/>
      <c r="Q11" s="18"/>
      <c r="R11" s="1"/>
    </row>
    <row r="12" spans="1:18" ht="10.5" customHeight="1">
      <c r="A12" s="37" t="s">
        <v>29</v>
      </c>
      <c r="B12" s="47">
        <v>1</v>
      </c>
      <c r="C12" s="39">
        <v>1629181.69</v>
      </c>
      <c r="D12" s="48">
        <v>7261.62</v>
      </c>
      <c r="E12" s="49">
        <v>3787.12</v>
      </c>
      <c r="F12" s="3">
        <f t="shared" si="0"/>
        <v>1625707.19</v>
      </c>
      <c r="G12" s="42">
        <v>1629181.69</v>
      </c>
      <c r="H12" s="50">
        <v>6450.85</v>
      </c>
      <c r="I12" s="48">
        <v>7232.96</v>
      </c>
      <c r="J12" s="51">
        <v>3781.77</v>
      </c>
      <c r="K12" s="45">
        <f t="shared" si="1"/>
        <v>1619279.65</v>
      </c>
      <c r="L12" s="46">
        <f t="shared" si="2"/>
        <v>3244986.84</v>
      </c>
      <c r="M12" s="18"/>
      <c r="Q12" s="18"/>
      <c r="R12" s="1"/>
    </row>
    <row r="13" spans="1:18" ht="10.5" customHeight="1">
      <c r="A13" s="52" t="s">
        <v>30</v>
      </c>
      <c r="B13" s="53">
        <v>0.97</v>
      </c>
      <c r="C13" s="54">
        <v>1610288.34</v>
      </c>
      <c r="D13" s="55">
        <v>7178.08</v>
      </c>
      <c r="E13" s="56">
        <v>-44349.63</v>
      </c>
      <c r="F13" s="3">
        <f t="shared" si="0"/>
        <v>1558760.6300000001</v>
      </c>
      <c r="G13" s="57">
        <v>1610288.34</v>
      </c>
      <c r="H13" s="58">
        <v>11236.25</v>
      </c>
      <c r="I13" s="55">
        <v>7128.09</v>
      </c>
      <c r="J13" s="59">
        <v>-44030.75</v>
      </c>
      <c r="K13" s="45">
        <f t="shared" si="1"/>
        <v>1547893.25</v>
      </c>
      <c r="L13" s="46">
        <f t="shared" si="2"/>
        <v>3106653.88</v>
      </c>
      <c r="M13" s="18"/>
      <c r="Q13" s="18"/>
      <c r="R13" s="1"/>
    </row>
    <row r="14" spans="1:18" ht="10.5" customHeight="1">
      <c r="A14" s="37" t="s">
        <v>31</v>
      </c>
      <c r="B14" s="47">
        <v>1.12</v>
      </c>
      <c r="C14" s="39">
        <v>1140033.38</v>
      </c>
      <c r="D14" s="48">
        <v>5081.39</v>
      </c>
      <c r="E14" s="49">
        <v>138844.32</v>
      </c>
      <c r="F14" s="60">
        <f t="shared" si="0"/>
        <v>1273796.31</v>
      </c>
      <c r="G14" s="42">
        <v>1140033.38</v>
      </c>
      <c r="H14" s="50">
        <v>11761.2</v>
      </c>
      <c r="I14" s="48">
        <v>5029.31</v>
      </c>
      <c r="J14" s="51">
        <v>137418.55</v>
      </c>
      <c r="K14" s="61">
        <f t="shared" si="1"/>
        <v>1260661.42</v>
      </c>
      <c r="L14" s="62">
        <f t="shared" si="2"/>
        <v>2534457.73</v>
      </c>
      <c r="M14" s="18"/>
      <c r="Q14" s="18"/>
      <c r="R14" s="1"/>
    </row>
    <row r="15" spans="1:18" ht="10.5" customHeight="1">
      <c r="A15" s="37" t="s">
        <v>32</v>
      </c>
      <c r="B15" s="47">
        <v>1.06</v>
      </c>
      <c r="C15" s="39">
        <v>2908751.86</v>
      </c>
      <c r="D15" s="48">
        <v>12965.1</v>
      </c>
      <c r="E15" s="49">
        <v>180508.88</v>
      </c>
      <c r="F15" s="63">
        <f t="shared" si="0"/>
        <v>3076295.6399999997</v>
      </c>
      <c r="G15" s="42">
        <v>2908751.86</v>
      </c>
      <c r="H15" s="50">
        <v>21629.82</v>
      </c>
      <c r="I15" s="48">
        <v>12868.57</v>
      </c>
      <c r="J15" s="51">
        <v>179183.74</v>
      </c>
      <c r="K15" s="64">
        <f t="shared" si="1"/>
        <v>3053437.21</v>
      </c>
      <c r="L15" s="46">
        <f t="shared" si="2"/>
        <v>6129732.85</v>
      </c>
      <c r="M15" s="18"/>
      <c r="Q15" s="18"/>
      <c r="R15" s="1"/>
    </row>
    <row r="16" spans="1:18" ht="10.5" customHeight="1">
      <c r="A16" s="37" t="s">
        <v>33</v>
      </c>
      <c r="B16" s="47">
        <v>0.97</v>
      </c>
      <c r="C16" s="39">
        <v>1242455.12</v>
      </c>
      <c r="D16" s="48">
        <v>5537.69</v>
      </c>
      <c r="E16" s="49">
        <v>-34219.51</v>
      </c>
      <c r="F16" s="63">
        <f t="shared" si="0"/>
        <v>1202697.9200000002</v>
      </c>
      <c r="G16" s="42">
        <v>1242455.12</v>
      </c>
      <c r="H16" s="50">
        <v>3804.47</v>
      </c>
      <c r="I16" s="48">
        <v>5520.74</v>
      </c>
      <c r="J16" s="51">
        <v>-34107.3</v>
      </c>
      <c r="K16" s="64">
        <f t="shared" si="1"/>
        <v>1199022.61</v>
      </c>
      <c r="L16" s="46">
        <f t="shared" si="2"/>
        <v>2401720.5300000003</v>
      </c>
      <c r="M16" s="18"/>
      <c r="Q16" s="18"/>
      <c r="R16" s="1"/>
    </row>
    <row r="17" spans="1:18" ht="10.5" customHeight="1">
      <c r="A17" s="37" t="s">
        <v>34</v>
      </c>
      <c r="B17" s="47">
        <v>1.04</v>
      </c>
      <c r="C17" s="39">
        <v>2079186.31</v>
      </c>
      <c r="D17" s="48">
        <v>9267.02</v>
      </c>
      <c r="E17" s="49">
        <v>87629.71</v>
      </c>
      <c r="F17" s="63">
        <f t="shared" si="0"/>
        <v>2157549</v>
      </c>
      <c r="G17" s="42">
        <v>2079186.31</v>
      </c>
      <c r="H17" s="50">
        <v>7953.52</v>
      </c>
      <c r="I17" s="48">
        <v>9231.64</v>
      </c>
      <c r="J17" s="51">
        <v>87306.91</v>
      </c>
      <c r="K17" s="64">
        <f t="shared" si="1"/>
        <v>2149308.06</v>
      </c>
      <c r="L17" s="46">
        <f t="shared" si="2"/>
        <v>4306857.0600000005</v>
      </c>
      <c r="M17" s="18"/>
      <c r="Q17" s="18"/>
      <c r="R17" s="1"/>
    </row>
    <row r="18" spans="1:18" ht="10.5" customHeight="1">
      <c r="A18" s="37" t="s">
        <v>35</v>
      </c>
      <c r="B18" s="47">
        <v>1.17</v>
      </c>
      <c r="C18" s="39">
        <v>5631610.4</v>
      </c>
      <c r="D18" s="48">
        <v>25109.55</v>
      </c>
      <c r="E18" s="49">
        <v>966201.73</v>
      </c>
      <c r="F18" s="65">
        <f t="shared" si="0"/>
        <v>6572702.58</v>
      </c>
      <c r="G18" s="42">
        <v>5631610.4</v>
      </c>
      <c r="H18" s="50">
        <v>63889.36</v>
      </c>
      <c r="I18" s="48">
        <v>24827.06</v>
      </c>
      <c r="J18" s="51">
        <v>955272.04</v>
      </c>
      <c r="K18" s="66">
        <f t="shared" si="1"/>
        <v>6498166.0200000005</v>
      </c>
      <c r="L18" s="67">
        <f t="shared" si="2"/>
        <v>13070868.600000001</v>
      </c>
      <c r="M18" s="18"/>
      <c r="Q18" s="18"/>
      <c r="R18" s="1"/>
    </row>
    <row r="19" spans="1:18" ht="10.5" customHeight="1">
      <c r="A19" s="68" t="s">
        <v>36</v>
      </c>
      <c r="B19" s="38">
        <v>1.06</v>
      </c>
      <c r="C19" s="69">
        <v>13696874.09</v>
      </c>
      <c r="D19" s="40">
        <v>61052.38</v>
      </c>
      <c r="E19" s="41">
        <v>849990.12</v>
      </c>
      <c r="F19" s="3">
        <f t="shared" si="0"/>
        <v>14485811.829999998</v>
      </c>
      <c r="G19" s="70">
        <v>13696874.09</v>
      </c>
      <c r="H19" s="43">
        <v>178550.03</v>
      </c>
      <c r="I19" s="40">
        <v>60256.67</v>
      </c>
      <c r="J19" s="44">
        <v>838990.01</v>
      </c>
      <c r="K19" s="45">
        <f t="shared" si="1"/>
        <v>14297057.4</v>
      </c>
      <c r="L19" s="46">
        <f t="shared" si="2"/>
        <v>28782869.229999997</v>
      </c>
      <c r="M19" s="18"/>
      <c r="Q19" s="18"/>
      <c r="R19" s="1"/>
    </row>
    <row r="20" spans="1:18" ht="10.5" customHeight="1">
      <c r="A20" s="71" t="s">
        <v>37</v>
      </c>
      <c r="B20" s="47">
        <v>1.02</v>
      </c>
      <c r="C20" s="39">
        <v>5587137.38</v>
      </c>
      <c r="D20" s="48">
        <v>24901.64</v>
      </c>
      <c r="E20" s="49">
        <v>124231.36</v>
      </c>
      <c r="F20" s="3">
        <f t="shared" si="0"/>
        <v>5686467.100000001</v>
      </c>
      <c r="G20" s="42">
        <v>5587137.38</v>
      </c>
      <c r="H20" s="50">
        <v>28388.46</v>
      </c>
      <c r="I20" s="48">
        <v>24775.24</v>
      </c>
      <c r="J20" s="51">
        <v>123633.54</v>
      </c>
      <c r="K20" s="45">
        <f t="shared" si="1"/>
        <v>5657607.22</v>
      </c>
      <c r="L20" s="46">
        <f t="shared" si="2"/>
        <v>11344074.32</v>
      </c>
      <c r="M20" s="18"/>
      <c r="Q20" s="18"/>
      <c r="R20" s="1"/>
    </row>
    <row r="21" spans="1:18" ht="10.5" customHeight="1">
      <c r="A21" s="71" t="s">
        <v>38</v>
      </c>
      <c r="B21" s="47">
        <v>1.05</v>
      </c>
      <c r="C21" s="39">
        <v>9491064.04</v>
      </c>
      <c r="D21" s="48">
        <v>42310.56</v>
      </c>
      <c r="E21" s="49">
        <v>494504.84</v>
      </c>
      <c r="F21" s="3">
        <f t="shared" si="0"/>
        <v>9943258.319999998</v>
      </c>
      <c r="G21" s="42">
        <v>9491064.04</v>
      </c>
      <c r="H21" s="50">
        <v>112297.52</v>
      </c>
      <c r="I21" s="48">
        <v>41809.65</v>
      </c>
      <c r="J21" s="51">
        <v>488708.77</v>
      </c>
      <c r="K21" s="45">
        <f t="shared" si="1"/>
        <v>9825665.639999999</v>
      </c>
      <c r="L21" s="46">
        <f t="shared" si="2"/>
        <v>19768923.959999997</v>
      </c>
      <c r="M21" s="18"/>
      <c r="Q21" s="18"/>
      <c r="R21" s="1"/>
    </row>
    <row r="22" spans="1:18" ht="10.5" customHeight="1">
      <c r="A22" s="71" t="s">
        <v>39</v>
      </c>
      <c r="B22" s="47">
        <v>1.02</v>
      </c>
      <c r="C22" s="39">
        <v>4964117.19</v>
      </c>
      <c r="D22" s="48">
        <v>22125.79</v>
      </c>
      <c r="E22" s="49">
        <v>110378.97</v>
      </c>
      <c r="F22" s="3">
        <f t="shared" si="0"/>
        <v>5052370.37</v>
      </c>
      <c r="G22" s="42">
        <v>4964117.19</v>
      </c>
      <c r="H22" s="50">
        <v>25989.61</v>
      </c>
      <c r="I22" s="48">
        <v>22009.82</v>
      </c>
      <c r="J22" s="51">
        <v>109830.61</v>
      </c>
      <c r="K22" s="45">
        <f t="shared" si="1"/>
        <v>5025948.370000001</v>
      </c>
      <c r="L22" s="46">
        <f t="shared" si="2"/>
        <v>10078318.740000002</v>
      </c>
      <c r="M22" s="18"/>
      <c r="Q22" s="18"/>
      <c r="R22" s="1"/>
    </row>
    <row r="23" spans="1:18" ht="10.5" customHeight="1">
      <c r="A23" s="71" t="s">
        <v>40</v>
      </c>
      <c r="B23" s="47">
        <v>0.92</v>
      </c>
      <c r="C23" s="39">
        <v>566809.69</v>
      </c>
      <c r="D23" s="48">
        <v>2527.3</v>
      </c>
      <c r="E23" s="49">
        <v>-43824.4</v>
      </c>
      <c r="F23" s="3">
        <f t="shared" si="0"/>
        <v>520457.9899999999</v>
      </c>
      <c r="G23" s="42">
        <v>566809.69</v>
      </c>
      <c r="H23" s="50">
        <v>3040.47</v>
      </c>
      <c r="I23" s="48">
        <v>2513.79</v>
      </c>
      <c r="J23" s="51">
        <v>-43586.06</v>
      </c>
      <c r="K23" s="45">
        <f t="shared" si="1"/>
        <v>517669.36999999994</v>
      </c>
      <c r="L23" s="46">
        <f t="shared" si="2"/>
        <v>1038127.3599999999</v>
      </c>
      <c r="M23" s="18"/>
      <c r="Q23" s="18"/>
      <c r="R23" s="1"/>
    </row>
    <row r="24" spans="1:18" ht="10.5" customHeight="1">
      <c r="A24" s="68" t="s">
        <v>41</v>
      </c>
      <c r="B24" s="38">
        <v>1.14</v>
      </c>
      <c r="C24" s="69">
        <v>3963696.56</v>
      </c>
      <c r="D24" s="40">
        <v>17668.58</v>
      </c>
      <c r="E24" s="41">
        <v>561658.78</v>
      </c>
      <c r="F24" s="60">
        <f t="shared" si="0"/>
        <v>4507686.76</v>
      </c>
      <c r="G24" s="70">
        <v>3963696.56</v>
      </c>
      <c r="H24" s="43">
        <v>47976.14</v>
      </c>
      <c r="I24" s="40">
        <v>17456.49</v>
      </c>
      <c r="J24" s="44">
        <v>554883.35</v>
      </c>
      <c r="K24" s="61">
        <f t="shared" si="1"/>
        <v>4453147.28</v>
      </c>
      <c r="L24" s="62">
        <f t="shared" si="2"/>
        <v>8960834.04</v>
      </c>
      <c r="M24" s="18"/>
      <c r="Q24" s="18"/>
      <c r="R24" s="1"/>
    </row>
    <row r="25" spans="1:18" ht="10.5" customHeight="1">
      <c r="A25" s="72" t="s">
        <v>42</v>
      </c>
      <c r="B25" s="47">
        <v>0.95</v>
      </c>
      <c r="C25" s="39">
        <v>1502006.56</v>
      </c>
      <c r="D25" s="48">
        <v>6694.87</v>
      </c>
      <c r="E25" s="49">
        <v>-71274.04</v>
      </c>
      <c r="F25" s="63">
        <f t="shared" si="0"/>
        <v>1424037.65</v>
      </c>
      <c r="G25" s="42">
        <v>1502006.56</v>
      </c>
      <c r="H25" s="50">
        <v>2487.13</v>
      </c>
      <c r="I25" s="48">
        <v>6683.76</v>
      </c>
      <c r="J25" s="51">
        <v>-71147.05</v>
      </c>
      <c r="K25" s="64">
        <f t="shared" si="1"/>
        <v>1421688.62</v>
      </c>
      <c r="L25" s="46">
        <f t="shared" si="2"/>
        <v>2845726.27</v>
      </c>
      <c r="M25" s="18"/>
      <c r="Q25" s="18"/>
      <c r="R25" s="1"/>
    </row>
    <row r="26" spans="1:18" ht="10.5" customHeight="1">
      <c r="A26" s="37" t="s">
        <v>43</v>
      </c>
      <c r="B26" s="47">
        <v>0.99</v>
      </c>
      <c r="C26" s="39">
        <v>9417415</v>
      </c>
      <c r="D26" s="48">
        <v>41977.38</v>
      </c>
      <c r="E26" s="49">
        <v>-71861.77</v>
      </c>
      <c r="F26" s="63">
        <f t="shared" si="0"/>
        <v>9303575.85</v>
      </c>
      <c r="G26" s="42">
        <v>9417415</v>
      </c>
      <c r="H26" s="50">
        <v>97882.77</v>
      </c>
      <c r="I26" s="48">
        <v>41538.93</v>
      </c>
      <c r="J26" s="51">
        <v>-71059.4</v>
      </c>
      <c r="K26" s="64">
        <f t="shared" si="1"/>
        <v>9206933.9</v>
      </c>
      <c r="L26" s="46">
        <f t="shared" si="2"/>
        <v>18510509.75</v>
      </c>
      <c r="M26" s="18"/>
      <c r="Q26" s="18"/>
      <c r="R26" s="1"/>
    </row>
    <row r="27" spans="1:18" ht="10.5" customHeight="1">
      <c r="A27" s="37" t="s">
        <v>44</v>
      </c>
      <c r="B27" s="47">
        <v>1.02</v>
      </c>
      <c r="C27" s="39">
        <v>3540688.89</v>
      </c>
      <c r="D27" s="48">
        <v>15783.54</v>
      </c>
      <c r="E27" s="49">
        <v>78729.95</v>
      </c>
      <c r="F27" s="63">
        <f t="shared" si="0"/>
        <v>3603635.3000000003</v>
      </c>
      <c r="G27" s="42">
        <v>3540688.89</v>
      </c>
      <c r="H27" s="50">
        <v>21431.97</v>
      </c>
      <c r="I27" s="48">
        <v>15688.02</v>
      </c>
      <c r="J27" s="51">
        <v>78274.15</v>
      </c>
      <c r="K27" s="64">
        <f t="shared" si="1"/>
        <v>3581843.05</v>
      </c>
      <c r="L27" s="46">
        <f t="shared" si="2"/>
        <v>7185478.35</v>
      </c>
      <c r="M27" s="18"/>
      <c r="Q27" s="18"/>
      <c r="R27" s="1"/>
    </row>
    <row r="28" spans="1:18" ht="10.5" customHeight="1">
      <c r="A28" s="37" t="s">
        <v>45</v>
      </c>
      <c r="B28" s="47">
        <v>0.98</v>
      </c>
      <c r="C28" s="39">
        <v>1652733.65</v>
      </c>
      <c r="D28" s="48">
        <v>7367.45</v>
      </c>
      <c r="E28" s="49">
        <v>-29064.87</v>
      </c>
      <c r="F28" s="65">
        <f t="shared" si="0"/>
        <v>1616301.3299999998</v>
      </c>
      <c r="G28" s="42">
        <v>1652733.65</v>
      </c>
      <c r="H28" s="50">
        <v>16993.89</v>
      </c>
      <c r="I28" s="48">
        <v>7291.74</v>
      </c>
      <c r="J28" s="51">
        <v>-28756.36</v>
      </c>
      <c r="K28" s="66">
        <f t="shared" si="1"/>
        <v>1599691.66</v>
      </c>
      <c r="L28" s="67">
        <f t="shared" si="2"/>
        <v>3215992.9899999998</v>
      </c>
      <c r="M28" s="18"/>
      <c r="Q28" s="18"/>
      <c r="R28" s="1"/>
    </row>
    <row r="29" spans="1:18" ht="10.5" customHeight="1">
      <c r="A29" s="68" t="s">
        <v>46</v>
      </c>
      <c r="B29" s="38">
        <v>1.09</v>
      </c>
      <c r="C29" s="69">
        <v>915101.41</v>
      </c>
      <c r="D29" s="40">
        <v>4078.76</v>
      </c>
      <c r="E29" s="41">
        <v>84119.23</v>
      </c>
      <c r="F29" s="3">
        <f t="shared" si="0"/>
        <v>995141.88</v>
      </c>
      <c r="G29" s="70">
        <v>915101.41</v>
      </c>
      <c r="H29" s="43">
        <v>5755.66</v>
      </c>
      <c r="I29" s="40">
        <v>4053.1</v>
      </c>
      <c r="J29" s="44">
        <v>83595.58</v>
      </c>
      <c r="K29" s="45">
        <f t="shared" si="1"/>
        <v>988888.23</v>
      </c>
      <c r="L29" s="46">
        <f t="shared" si="2"/>
        <v>1984030.1099999999</v>
      </c>
      <c r="M29" s="18"/>
      <c r="Q29" s="18"/>
      <c r="R29" s="1"/>
    </row>
    <row r="30" spans="1:18" ht="10.5" customHeight="1">
      <c r="A30" s="71" t="s">
        <v>47</v>
      </c>
      <c r="B30" s="47">
        <v>0.96</v>
      </c>
      <c r="C30" s="39">
        <v>623033.88</v>
      </c>
      <c r="D30" s="48">
        <v>2777.45</v>
      </c>
      <c r="E30" s="49">
        <v>-23361.67</v>
      </c>
      <c r="F30" s="3">
        <f t="shared" si="0"/>
        <v>596894.76</v>
      </c>
      <c r="G30" s="42">
        <v>623033.88</v>
      </c>
      <c r="H30" s="50">
        <v>4716.02</v>
      </c>
      <c r="I30" s="48">
        <v>2756.57</v>
      </c>
      <c r="J30" s="51">
        <v>-23181.23</v>
      </c>
      <c r="K30" s="45">
        <f t="shared" si="1"/>
        <v>592380.06</v>
      </c>
      <c r="L30" s="46">
        <f t="shared" si="2"/>
        <v>1189274.82</v>
      </c>
      <c r="M30" s="18"/>
      <c r="Q30" s="18"/>
      <c r="R30" s="1"/>
    </row>
    <row r="31" spans="1:18" ht="10.5" customHeight="1">
      <c r="A31" s="71" t="s">
        <v>48</v>
      </c>
      <c r="B31" s="47">
        <v>1.01</v>
      </c>
      <c r="C31" s="39">
        <v>6139783.84</v>
      </c>
      <c r="D31" s="48">
        <v>27365.37</v>
      </c>
      <c r="E31" s="49">
        <v>75395.82</v>
      </c>
      <c r="F31" s="3">
        <f t="shared" si="0"/>
        <v>6187814.29</v>
      </c>
      <c r="G31" s="42">
        <v>6139783.84</v>
      </c>
      <c r="H31" s="50">
        <v>34693.73</v>
      </c>
      <c r="I31" s="48">
        <v>27211.02</v>
      </c>
      <c r="J31" s="51">
        <v>75006.3</v>
      </c>
      <c r="K31" s="45">
        <f t="shared" si="1"/>
        <v>6152885.39</v>
      </c>
      <c r="L31" s="46">
        <f t="shared" si="2"/>
        <v>12340699.68</v>
      </c>
      <c r="M31" s="18"/>
      <c r="Q31" s="18"/>
      <c r="R31" s="1"/>
    </row>
    <row r="32" spans="1:18" ht="10.5" customHeight="1">
      <c r="A32" s="71" t="s">
        <v>49</v>
      </c>
      <c r="B32" s="47">
        <v>0.81</v>
      </c>
      <c r="C32" s="39">
        <v>3448317.44</v>
      </c>
      <c r="D32" s="48">
        <v>15369.63</v>
      </c>
      <c r="E32" s="49">
        <v>-644244.44</v>
      </c>
      <c r="F32" s="3">
        <f t="shared" si="0"/>
        <v>2788703.37</v>
      </c>
      <c r="G32" s="42">
        <v>3448317.44</v>
      </c>
      <c r="H32" s="50">
        <v>17442.74</v>
      </c>
      <c r="I32" s="48">
        <v>15291.85</v>
      </c>
      <c r="J32" s="51">
        <v>-640965.16</v>
      </c>
      <c r="K32" s="45">
        <f t="shared" si="1"/>
        <v>2774617.69</v>
      </c>
      <c r="L32" s="46">
        <f t="shared" si="2"/>
        <v>5563321.0600000005</v>
      </c>
      <c r="M32" s="18"/>
      <c r="Q32" s="18"/>
      <c r="R32" s="1"/>
    </row>
    <row r="33" spans="1:18" ht="10.5" customHeight="1">
      <c r="A33" s="71" t="s">
        <v>50</v>
      </c>
      <c r="B33" s="47">
        <v>1.04</v>
      </c>
      <c r="C33" s="39">
        <v>5856342.83</v>
      </c>
      <c r="D33" s="48">
        <v>26104.03</v>
      </c>
      <c r="E33" s="49">
        <v>246823.66</v>
      </c>
      <c r="F33" s="3">
        <f t="shared" si="0"/>
        <v>6077062.46</v>
      </c>
      <c r="G33" s="42">
        <v>5856342.83</v>
      </c>
      <c r="H33" s="50">
        <v>46813.35</v>
      </c>
      <c r="I33" s="48">
        <v>25894.95</v>
      </c>
      <c r="J33" s="51">
        <v>244885.19</v>
      </c>
      <c r="K33" s="45">
        <f t="shared" si="1"/>
        <v>6028519.720000001</v>
      </c>
      <c r="L33" s="46">
        <f t="shared" si="2"/>
        <v>12105582.18</v>
      </c>
      <c r="M33" s="18"/>
      <c r="Q33" s="18"/>
      <c r="R33" s="1"/>
    </row>
    <row r="34" spans="1:18" ht="10.5" customHeight="1">
      <c r="A34" s="68" t="s">
        <v>51</v>
      </c>
      <c r="B34" s="73">
        <v>0.98</v>
      </c>
      <c r="C34" s="69">
        <v>19332242.99</v>
      </c>
      <c r="D34" s="40">
        <v>86156.17</v>
      </c>
      <c r="E34" s="41">
        <v>-339990.9</v>
      </c>
      <c r="F34" s="60">
        <f t="shared" si="0"/>
        <v>18906095.919999998</v>
      </c>
      <c r="G34" s="70">
        <v>19332242.99</v>
      </c>
      <c r="H34" s="43">
        <v>158353.97</v>
      </c>
      <c r="I34" s="40">
        <v>85450.63</v>
      </c>
      <c r="J34" s="44">
        <v>-337090.13</v>
      </c>
      <c r="K34" s="61">
        <f t="shared" si="1"/>
        <v>18751348.259999998</v>
      </c>
      <c r="L34" s="62">
        <f t="shared" si="2"/>
        <v>37657444.17999999</v>
      </c>
      <c r="M34" s="18"/>
      <c r="Q34" s="18"/>
      <c r="R34" s="1"/>
    </row>
    <row r="35" spans="1:18" ht="10.5" customHeight="1">
      <c r="A35" s="71" t="s">
        <v>52</v>
      </c>
      <c r="B35" s="47">
        <v>0.94</v>
      </c>
      <c r="C35" s="39">
        <v>1447002.41</v>
      </c>
      <c r="D35" s="48">
        <v>6451.65</v>
      </c>
      <c r="E35" s="49">
        <v>-83068.02</v>
      </c>
      <c r="F35" s="63">
        <f t="shared" si="0"/>
        <v>1357482.74</v>
      </c>
      <c r="G35" s="42">
        <v>1447002.41</v>
      </c>
      <c r="H35" s="50">
        <v>18831.86</v>
      </c>
      <c r="I35" s="48">
        <v>6370.32</v>
      </c>
      <c r="J35" s="51">
        <v>-81978.65</v>
      </c>
      <c r="K35" s="64">
        <f t="shared" si="1"/>
        <v>1339821.58</v>
      </c>
      <c r="L35" s="46">
        <f t="shared" si="2"/>
        <v>2697304.3200000003</v>
      </c>
      <c r="M35" s="18"/>
      <c r="Q35" s="18"/>
      <c r="R35" s="1"/>
    </row>
    <row r="36" spans="1:18" ht="10.5" customHeight="1">
      <c r="A36" s="71" t="s">
        <v>53</v>
      </c>
      <c r="B36" s="47">
        <v>1.49</v>
      </c>
      <c r="C36" s="39">
        <v>2196917.87</v>
      </c>
      <c r="D36" s="48">
        <v>9793.08</v>
      </c>
      <c r="E36" s="49">
        <v>1076798.66</v>
      </c>
      <c r="F36" s="63">
        <f t="shared" si="0"/>
        <v>3263923.45</v>
      </c>
      <c r="G36" s="42">
        <v>2196917.87</v>
      </c>
      <c r="H36" s="50">
        <v>61578.61</v>
      </c>
      <c r="I36" s="48">
        <v>9525.68</v>
      </c>
      <c r="J36" s="51">
        <v>1046625.11</v>
      </c>
      <c r="K36" s="64">
        <f t="shared" si="1"/>
        <v>3172438.69</v>
      </c>
      <c r="L36" s="46">
        <f t="shared" si="2"/>
        <v>6436362.140000001</v>
      </c>
      <c r="M36" s="18"/>
      <c r="Q36" s="18"/>
      <c r="R36" s="1"/>
    </row>
    <row r="37" spans="1:18" ht="10.5" customHeight="1">
      <c r="A37" s="37" t="s">
        <v>54</v>
      </c>
      <c r="B37" s="47">
        <v>0.98</v>
      </c>
      <c r="C37" s="39">
        <v>9751445.72</v>
      </c>
      <c r="D37" s="48">
        <v>43465.8</v>
      </c>
      <c r="E37" s="49">
        <v>-171490.81</v>
      </c>
      <c r="F37" s="63">
        <f t="shared" si="0"/>
        <v>9536489.11</v>
      </c>
      <c r="G37" s="42">
        <v>9751445.72</v>
      </c>
      <c r="H37" s="50">
        <v>50829.09</v>
      </c>
      <c r="I37" s="48">
        <v>43239.19</v>
      </c>
      <c r="J37" s="51">
        <v>-170539.21</v>
      </c>
      <c r="K37" s="64">
        <f t="shared" si="1"/>
        <v>9486838.23</v>
      </c>
      <c r="L37" s="46">
        <f t="shared" si="2"/>
        <v>19023327.34</v>
      </c>
      <c r="M37" s="18"/>
      <c r="Q37" s="18"/>
      <c r="R37" s="1"/>
    </row>
    <row r="38" spans="1:18" ht="10.5" customHeight="1">
      <c r="A38" s="37" t="s">
        <v>55</v>
      </c>
      <c r="B38" s="47">
        <v>0.93</v>
      </c>
      <c r="C38" s="39">
        <v>2456052.82</v>
      </c>
      <c r="D38" s="48">
        <v>10948.96</v>
      </c>
      <c r="E38" s="49">
        <v>-165446.81</v>
      </c>
      <c r="F38" s="65">
        <f t="shared" si="0"/>
        <v>2279657.05</v>
      </c>
      <c r="G38" s="42">
        <v>2456052.82</v>
      </c>
      <c r="H38" s="50">
        <v>13264.5</v>
      </c>
      <c r="I38" s="48">
        <v>10889.78</v>
      </c>
      <c r="J38" s="51">
        <v>-164538.93</v>
      </c>
      <c r="K38" s="66">
        <f t="shared" si="1"/>
        <v>2267359.61</v>
      </c>
      <c r="L38" s="67">
        <f t="shared" si="2"/>
        <v>4547016.66</v>
      </c>
      <c r="M38" s="18"/>
      <c r="Q38" s="18"/>
      <c r="R38" s="1"/>
    </row>
    <row r="39" spans="1:18" ht="10.5" customHeight="1">
      <c r="A39" s="68" t="s">
        <v>56</v>
      </c>
      <c r="B39" s="38">
        <v>1.02</v>
      </c>
      <c r="C39" s="69">
        <v>3280801.38</v>
      </c>
      <c r="D39" s="40">
        <v>14623.93</v>
      </c>
      <c r="E39" s="41">
        <v>72950.43</v>
      </c>
      <c r="F39" s="3">
        <f t="shared" si="0"/>
        <v>3339127.88</v>
      </c>
      <c r="G39" s="70">
        <v>3280801.38</v>
      </c>
      <c r="H39" s="43">
        <v>15076.5</v>
      </c>
      <c r="I39" s="40">
        <v>14556.57</v>
      </c>
      <c r="J39" s="44">
        <v>72634.6</v>
      </c>
      <c r="K39" s="45">
        <f t="shared" si="1"/>
        <v>3323802.91</v>
      </c>
      <c r="L39" s="46">
        <f t="shared" si="2"/>
        <v>6662930.79</v>
      </c>
      <c r="M39" s="18"/>
      <c r="Q39" s="18"/>
      <c r="R39" s="1"/>
    </row>
    <row r="40" spans="1:18" ht="10.5" customHeight="1">
      <c r="A40" s="71" t="s">
        <v>57</v>
      </c>
      <c r="B40" s="47">
        <v>1.14</v>
      </c>
      <c r="C40" s="39">
        <v>15297603.33</v>
      </c>
      <c r="D40" s="48">
        <v>68190.4</v>
      </c>
      <c r="E40" s="49">
        <v>2167681.79</v>
      </c>
      <c r="F40" s="3">
        <f t="shared" si="0"/>
        <v>17397094.72</v>
      </c>
      <c r="G40" s="42">
        <v>15297603.33</v>
      </c>
      <c r="H40" s="50">
        <v>203394.63</v>
      </c>
      <c r="I40" s="48">
        <v>67283.02</v>
      </c>
      <c r="J40" s="51">
        <v>2138950.61</v>
      </c>
      <c r="K40" s="45">
        <f t="shared" si="1"/>
        <v>17165876.29</v>
      </c>
      <c r="L40" s="46">
        <f t="shared" si="2"/>
        <v>34562971.01</v>
      </c>
      <c r="M40" s="18"/>
      <c r="Q40" s="18"/>
      <c r="R40" s="1"/>
    </row>
    <row r="41" spans="1:18" ht="10.5" customHeight="1">
      <c r="A41" s="71" t="s">
        <v>58</v>
      </c>
      <c r="B41" s="47">
        <v>1.02</v>
      </c>
      <c r="C41" s="39">
        <v>3359033.39</v>
      </c>
      <c r="D41" s="48">
        <v>14970.1</v>
      </c>
      <c r="E41" s="49">
        <v>74688.26</v>
      </c>
      <c r="F41" s="3">
        <f t="shared" si="0"/>
        <v>3418751.55</v>
      </c>
      <c r="G41" s="42">
        <v>3359033.39</v>
      </c>
      <c r="H41" s="50">
        <v>17057.08</v>
      </c>
      <c r="I41" s="48">
        <v>14894</v>
      </c>
      <c r="J41" s="51">
        <v>74329.14</v>
      </c>
      <c r="K41" s="45">
        <f t="shared" si="1"/>
        <v>3401411.45</v>
      </c>
      <c r="L41" s="46">
        <f t="shared" si="2"/>
        <v>6820163</v>
      </c>
      <c r="M41" s="18"/>
      <c r="Q41" s="18"/>
      <c r="R41" s="1"/>
    </row>
    <row r="42" spans="1:18" ht="10.5" customHeight="1">
      <c r="A42" s="71" t="s">
        <v>59</v>
      </c>
      <c r="B42" s="47">
        <v>0.96</v>
      </c>
      <c r="C42" s="39">
        <v>20604865.58</v>
      </c>
      <c r="D42" s="48">
        <v>91850.05</v>
      </c>
      <c r="E42" s="49">
        <v>-772616.87</v>
      </c>
      <c r="F42" s="3">
        <f t="shared" si="0"/>
        <v>19740398.659999996</v>
      </c>
      <c r="G42" s="42">
        <v>20604865.58</v>
      </c>
      <c r="H42" s="50">
        <v>222079.98</v>
      </c>
      <c r="I42" s="48">
        <v>90858.8</v>
      </c>
      <c r="J42" s="51">
        <v>-764168.95</v>
      </c>
      <c r="K42" s="45">
        <f t="shared" si="1"/>
        <v>19527757.849999998</v>
      </c>
      <c r="L42" s="46">
        <f t="shared" si="2"/>
        <v>39268156.50999999</v>
      </c>
      <c r="M42" s="18"/>
      <c r="Q42" s="18"/>
      <c r="R42" s="1"/>
    </row>
    <row r="43" spans="1:18" ht="10.5" customHeight="1">
      <c r="A43" s="71" t="s">
        <v>60</v>
      </c>
      <c r="B43" s="47">
        <v>0.97</v>
      </c>
      <c r="C43" s="39">
        <v>3414448.48</v>
      </c>
      <c r="D43" s="48">
        <v>15221.11</v>
      </c>
      <c r="E43" s="49">
        <v>-94038.26</v>
      </c>
      <c r="F43" s="3">
        <f t="shared" si="0"/>
        <v>3305189.1100000003</v>
      </c>
      <c r="G43" s="42">
        <v>3414448.48</v>
      </c>
      <c r="H43" s="50">
        <v>15243.11</v>
      </c>
      <c r="I43" s="48">
        <v>15153.11</v>
      </c>
      <c r="J43" s="51">
        <v>-93598.46</v>
      </c>
      <c r="K43" s="45">
        <f t="shared" si="1"/>
        <v>3290453.8</v>
      </c>
      <c r="L43" s="46">
        <f t="shared" si="2"/>
        <v>6595642.91</v>
      </c>
      <c r="M43" s="18"/>
      <c r="Q43" s="18"/>
      <c r="R43" s="1"/>
    </row>
    <row r="44" spans="1:18" ht="10.5" customHeight="1">
      <c r="A44" s="68" t="s">
        <v>61</v>
      </c>
      <c r="B44" s="38">
        <v>1.03</v>
      </c>
      <c r="C44" s="69">
        <v>12250459.74</v>
      </c>
      <c r="D44" s="40">
        <v>54605.87</v>
      </c>
      <c r="E44" s="41">
        <v>394354.49</v>
      </c>
      <c r="F44" s="60">
        <f t="shared" si="0"/>
        <v>12590208.360000001</v>
      </c>
      <c r="G44" s="70">
        <v>12250459.74</v>
      </c>
      <c r="H44" s="43">
        <v>88945.41</v>
      </c>
      <c r="I44" s="40">
        <v>54208.34</v>
      </c>
      <c r="J44" s="44">
        <v>391563.49</v>
      </c>
      <c r="K44" s="61">
        <f t="shared" si="1"/>
        <v>12498869.48</v>
      </c>
      <c r="L44" s="62">
        <f t="shared" si="2"/>
        <v>25089077.840000004</v>
      </c>
      <c r="M44" s="18"/>
      <c r="Q44" s="18"/>
      <c r="R44" s="1"/>
    </row>
    <row r="45" spans="1:18" ht="10.5" customHeight="1">
      <c r="A45" s="71" t="s">
        <v>62</v>
      </c>
      <c r="B45" s="47">
        <v>0.95</v>
      </c>
      <c r="C45" s="39">
        <v>708114.45</v>
      </c>
      <c r="D45" s="48">
        <v>3156.63</v>
      </c>
      <c r="E45" s="49">
        <v>-33601.58</v>
      </c>
      <c r="F45" s="63">
        <f t="shared" si="0"/>
        <v>671356.24</v>
      </c>
      <c r="G45" s="42">
        <v>708114.45</v>
      </c>
      <c r="H45" s="50">
        <v>1274.7</v>
      </c>
      <c r="I45" s="48">
        <v>3150.97</v>
      </c>
      <c r="J45" s="51">
        <v>-33536.91</v>
      </c>
      <c r="K45" s="64">
        <f t="shared" si="1"/>
        <v>670151.8699999999</v>
      </c>
      <c r="L45" s="46">
        <f t="shared" si="2"/>
        <v>1341508.1099999999</v>
      </c>
      <c r="M45" s="18"/>
      <c r="Q45" s="18"/>
      <c r="R45" s="1"/>
    </row>
    <row r="46" spans="1:18" ht="10.5" customHeight="1">
      <c r="A46" s="71" t="s">
        <v>63</v>
      </c>
      <c r="B46" s="47">
        <v>0.98</v>
      </c>
      <c r="C46" s="39">
        <v>513154.77</v>
      </c>
      <c r="D46" s="48">
        <v>2287.31</v>
      </c>
      <c r="E46" s="49">
        <v>-9024.45</v>
      </c>
      <c r="F46" s="63">
        <f t="shared" si="0"/>
        <v>501843.01</v>
      </c>
      <c r="G46" s="42">
        <v>513154.77</v>
      </c>
      <c r="H46" s="50">
        <v>2850.35</v>
      </c>
      <c r="I46" s="48">
        <v>2274.51</v>
      </c>
      <c r="J46" s="51">
        <v>-8971.28</v>
      </c>
      <c r="K46" s="64">
        <f t="shared" si="1"/>
        <v>499058.63</v>
      </c>
      <c r="L46" s="46">
        <f t="shared" si="2"/>
        <v>1000901.64</v>
      </c>
      <c r="M46" s="18"/>
      <c r="Q46" s="18"/>
      <c r="R46" s="1"/>
    </row>
    <row r="47" spans="1:18" ht="10.5" customHeight="1">
      <c r="A47" s="37" t="s">
        <v>5</v>
      </c>
      <c r="B47" s="47">
        <v>1.03</v>
      </c>
      <c r="C47" s="39">
        <v>3371757.94</v>
      </c>
      <c r="D47" s="48">
        <v>15029.27</v>
      </c>
      <c r="E47" s="49">
        <v>108540.14</v>
      </c>
      <c r="F47" s="63">
        <f t="shared" si="0"/>
        <v>3465268.81</v>
      </c>
      <c r="G47" s="42">
        <v>3371757.94</v>
      </c>
      <c r="H47" s="50">
        <v>13786.86</v>
      </c>
      <c r="I47" s="48">
        <v>14967.88</v>
      </c>
      <c r="J47" s="51">
        <v>108116.29</v>
      </c>
      <c r="K47" s="64">
        <f t="shared" si="1"/>
        <v>3451119.4899999998</v>
      </c>
      <c r="L47" s="46">
        <f t="shared" si="2"/>
        <v>6916388.3</v>
      </c>
      <c r="M47" s="18"/>
      <c r="Q47" s="18"/>
      <c r="R47" s="1"/>
    </row>
    <row r="48" spans="1:18" ht="10.5" customHeight="1">
      <c r="A48" s="71" t="s">
        <v>64</v>
      </c>
      <c r="B48" s="47">
        <v>0.95</v>
      </c>
      <c r="C48" s="39">
        <v>1274689.22</v>
      </c>
      <c r="D48" s="48">
        <v>5681.83</v>
      </c>
      <c r="E48" s="49">
        <v>-60487.08</v>
      </c>
      <c r="F48" s="65">
        <f t="shared" si="0"/>
        <v>1208520.3099999998</v>
      </c>
      <c r="G48" s="42">
        <v>1274689.22</v>
      </c>
      <c r="H48" s="50">
        <v>2733.83</v>
      </c>
      <c r="I48" s="48">
        <v>5669.7</v>
      </c>
      <c r="J48" s="51">
        <v>-60349.79</v>
      </c>
      <c r="K48" s="66">
        <f t="shared" si="1"/>
        <v>1205935.9</v>
      </c>
      <c r="L48" s="67">
        <f t="shared" si="2"/>
        <v>2414456.21</v>
      </c>
      <c r="M48" s="18"/>
      <c r="Q48" s="18"/>
      <c r="R48" s="1"/>
    </row>
    <row r="49" spans="1:18" ht="10.5" customHeight="1">
      <c r="A49" s="68" t="s">
        <v>65</v>
      </c>
      <c r="B49" s="38">
        <v>0.94</v>
      </c>
      <c r="C49" s="69">
        <v>27876211.15</v>
      </c>
      <c r="D49" s="40">
        <v>124261.87</v>
      </c>
      <c r="E49" s="41">
        <v>-1600309.29</v>
      </c>
      <c r="F49" s="3">
        <f t="shared" si="0"/>
        <v>26151639.99</v>
      </c>
      <c r="G49" s="70">
        <v>27876211.15</v>
      </c>
      <c r="H49" s="43">
        <v>315580.7</v>
      </c>
      <c r="I49" s="40">
        <v>122853.54</v>
      </c>
      <c r="J49" s="44">
        <v>-1582029.62</v>
      </c>
      <c r="K49" s="45">
        <f t="shared" si="1"/>
        <v>25855747.29</v>
      </c>
      <c r="L49" s="46">
        <f t="shared" si="2"/>
        <v>52007387.28</v>
      </c>
      <c r="M49" s="18"/>
      <c r="Q49" s="18"/>
      <c r="R49" s="1"/>
    </row>
    <row r="50" spans="1:18" ht="10.5" customHeight="1">
      <c r="A50" s="71" t="s">
        <v>66</v>
      </c>
      <c r="B50" s="47">
        <v>1.01</v>
      </c>
      <c r="C50" s="39">
        <v>3558705.4</v>
      </c>
      <c r="D50" s="48">
        <v>15861.31</v>
      </c>
      <c r="E50" s="49">
        <v>43700.45</v>
      </c>
      <c r="F50" s="3">
        <f t="shared" si="0"/>
        <v>3586544.54</v>
      </c>
      <c r="G50" s="42">
        <v>3558705.4</v>
      </c>
      <c r="H50" s="50">
        <v>21384.98</v>
      </c>
      <c r="I50" s="48">
        <v>15765.97</v>
      </c>
      <c r="J50" s="51">
        <v>43459.04</v>
      </c>
      <c r="K50" s="45">
        <f t="shared" si="1"/>
        <v>3565013.4899999998</v>
      </c>
      <c r="L50" s="46">
        <f t="shared" si="2"/>
        <v>7151558.029999999</v>
      </c>
      <c r="M50" s="18"/>
      <c r="Q50" s="18"/>
      <c r="R50" s="1"/>
    </row>
    <row r="51" spans="1:18" ht="10.5" customHeight="1">
      <c r="A51" s="71" t="s">
        <v>67</v>
      </c>
      <c r="B51" s="47">
        <v>0.99</v>
      </c>
      <c r="C51" s="39">
        <v>6414025.64</v>
      </c>
      <c r="D51" s="48">
        <v>28592.19</v>
      </c>
      <c r="E51" s="49">
        <v>-48942.2</v>
      </c>
      <c r="F51" s="3">
        <f t="shared" si="0"/>
        <v>6336491.249999999</v>
      </c>
      <c r="G51" s="42">
        <v>6414025.64</v>
      </c>
      <c r="H51" s="50">
        <v>29072.32</v>
      </c>
      <c r="I51" s="48">
        <v>28462.67</v>
      </c>
      <c r="J51" s="51">
        <v>-48682.66</v>
      </c>
      <c r="K51" s="45">
        <f t="shared" si="1"/>
        <v>6307807.989999999</v>
      </c>
      <c r="L51" s="46">
        <f t="shared" si="2"/>
        <v>12644299.239999998</v>
      </c>
      <c r="M51" s="18"/>
      <c r="Q51" s="18"/>
      <c r="R51" s="1"/>
    </row>
    <row r="52" spans="1:18" ht="10.5" customHeight="1">
      <c r="A52" s="71" t="s">
        <v>68</v>
      </c>
      <c r="B52" s="47">
        <v>1.02</v>
      </c>
      <c r="C52" s="39">
        <v>3578463.04</v>
      </c>
      <c r="D52" s="48">
        <v>15950</v>
      </c>
      <c r="E52" s="49">
        <v>79568.59</v>
      </c>
      <c r="F52" s="3">
        <f t="shared" si="0"/>
        <v>3642081.63</v>
      </c>
      <c r="G52" s="42">
        <v>3578463.04</v>
      </c>
      <c r="H52" s="50">
        <v>30882.87</v>
      </c>
      <c r="I52" s="48">
        <v>15812.98</v>
      </c>
      <c r="J52" s="51">
        <v>78903.05</v>
      </c>
      <c r="K52" s="45">
        <f t="shared" si="1"/>
        <v>3610670.2399999998</v>
      </c>
      <c r="L52" s="46">
        <f t="shared" si="2"/>
        <v>7252751.869999999</v>
      </c>
      <c r="M52" s="18"/>
      <c r="Q52" s="18"/>
      <c r="R52" s="1"/>
    </row>
    <row r="53" spans="1:18" ht="10.5" customHeight="1">
      <c r="A53" s="71" t="s">
        <v>69</v>
      </c>
      <c r="B53" s="47">
        <v>1.02</v>
      </c>
      <c r="C53" s="39">
        <v>6174548.14</v>
      </c>
      <c r="D53" s="48">
        <v>27524.2</v>
      </c>
      <c r="E53" s="49">
        <v>260236.01</v>
      </c>
      <c r="F53" s="3">
        <f t="shared" si="0"/>
        <v>6407259.949999999</v>
      </c>
      <c r="G53" s="42">
        <v>6174548.14</v>
      </c>
      <c r="H53" s="50">
        <v>51948.34</v>
      </c>
      <c r="I53" s="48">
        <v>27293.66</v>
      </c>
      <c r="J53" s="51">
        <v>258082.62</v>
      </c>
      <c r="K53" s="45">
        <f t="shared" si="1"/>
        <v>6353388.76</v>
      </c>
      <c r="L53" s="46">
        <f t="shared" si="2"/>
        <v>12760648.709999999</v>
      </c>
      <c r="M53" s="18"/>
      <c r="Q53" s="18"/>
      <c r="R53" s="1"/>
    </row>
    <row r="54" spans="1:18" ht="10.5" customHeight="1">
      <c r="A54" s="1" t="s">
        <v>134</v>
      </c>
      <c r="F54" s="1"/>
      <c r="I54" s="4"/>
      <c r="J54" s="4"/>
      <c r="K54" s="3"/>
      <c r="M54" s="1"/>
      <c r="N54" s="1"/>
      <c r="R54" s="1"/>
    </row>
    <row r="55" spans="1:13" ht="10.5" customHeight="1">
      <c r="A55" s="10"/>
      <c r="B55" s="11" t="s">
        <v>7</v>
      </c>
      <c r="C55" s="12" t="s">
        <v>0</v>
      </c>
      <c r="D55" s="10" t="s">
        <v>132</v>
      </c>
      <c r="E55" s="13"/>
      <c r="F55" s="14"/>
      <c r="G55" s="15"/>
      <c r="H55" s="16" t="s">
        <v>0</v>
      </c>
      <c r="I55" s="10" t="s">
        <v>133</v>
      </c>
      <c r="J55" s="13"/>
      <c r="K55" s="14"/>
      <c r="L55" s="17" t="s">
        <v>8</v>
      </c>
      <c r="M55" s="1"/>
    </row>
    <row r="56" spans="1:13" ht="10.5" customHeight="1">
      <c r="A56" s="19"/>
      <c r="B56" s="20" t="s">
        <v>9</v>
      </c>
      <c r="C56" s="21" t="s">
        <v>10</v>
      </c>
      <c r="D56" s="22" t="s">
        <v>11</v>
      </c>
      <c r="E56" s="22" t="s">
        <v>12</v>
      </c>
      <c r="F56" s="23"/>
      <c r="G56" s="24" t="s">
        <v>10</v>
      </c>
      <c r="H56" s="9" t="s">
        <v>11</v>
      </c>
      <c r="I56" s="22" t="s">
        <v>11</v>
      </c>
      <c r="J56" s="22" t="s">
        <v>12</v>
      </c>
      <c r="K56" s="23"/>
      <c r="L56" s="25" t="s">
        <v>1</v>
      </c>
      <c r="M56" s="1"/>
    </row>
    <row r="57" spans="1:13" ht="10.5" customHeight="1">
      <c r="A57" s="19"/>
      <c r="B57" s="20" t="s">
        <v>13</v>
      </c>
      <c r="C57" s="26" t="s">
        <v>14</v>
      </c>
      <c r="D57" s="27" t="s">
        <v>15</v>
      </c>
      <c r="E57" s="27" t="s">
        <v>16</v>
      </c>
      <c r="F57" s="28" t="s">
        <v>17</v>
      </c>
      <c r="G57" s="29" t="s">
        <v>14</v>
      </c>
      <c r="H57" s="9" t="s">
        <v>18</v>
      </c>
      <c r="I57" s="27" t="s">
        <v>15</v>
      </c>
      <c r="J57" s="27" t="s">
        <v>16</v>
      </c>
      <c r="K57" s="28" t="s">
        <v>17</v>
      </c>
      <c r="L57" s="25" t="s">
        <v>2</v>
      </c>
      <c r="M57" s="1"/>
    </row>
    <row r="58" spans="1:13" ht="10.5" customHeight="1">
      <c r="A58" s="19"/>
      <c r="B58" s="20" t="s">
        <v>19</v>
      </c>
      <c r="C58" s="26" t="s">
        <v>20</v>
      </c>
      <c r="D58" s="27" t="s">
        <v>21</v>
      </c>
      <c r="E58" s="27" t="s">
        <v>22</v>
      </c>
      <c r="F58" s="28" t="s">
        <v>2</v>
      </c>
      <c r="G58" s="29" t="s">
        <v>20</v>
      </c>
      <c r="H58" s="9" t="s">
        <v>23</v>
      </c>
      <c r="I58" s="27" t="s">
        <v>21</v>
      </c>
      <c r="J58" s="27" t="s">
        <v>22</v>
      </c>
      <c r="K58" s="28" t="s">
        <v>2</v>
      </c>
      <c r="L58" s="25" t="s">
        <v>24</v>
      </c>
      <c r="M58" s="1"/>
    </row>
    <row r="59" spans="1:13" ht="10.5" customHeight="1">
      <c r="A59" s="30" t="s">
        <v>3</v>
      </c>
      <c r="B59" s="31" t="s">
        <v>25</v>
      </c>
      <c r="C59" s="32" t="s">
        <v>4</v>
      </c>
      <c r="D59" s="33" t="s">
        <v>4</v>
      </c>
      <c r="E59" s="33" t="s">
        <v>4</v>
      </c>
      <c r="F59" s="34" t="s">
        <v>4</v>
      </c>
      <c r="G59" s="35" t="s">
        <v>4</v>
      </c>
      <c r="H59" s="33" t="s">
        <v>4</v>
      </c>
      <c r="I59" s="33" t="s">
        <v>4</v>
      </c>
      <c r="J59" s="33" t="s">
        <v>4</v>
      </c>
      <c r="K59" s="34" t="s">
        <v>4</v>
      </c>
      <c r="L59" s="36" t="s">
        <v>4</v>
      </c>
      <c r="M59" s="1"/>
    </row>
    <row r="60" spans="1:13" ht="10.5" customHeight="1">
      <c r="A60" s="37" t="s">
        <v>70</v>
      </c>
      <c r="B60" s="47">
        <v>1.01</v>
      </c>
      <c r="C60" s="39">
        <v>1508384.73</v>
      </c>
      <c r="D60" s="40">
        <v>6723.37</v>
      </c>
      <c r="E60" s="41">
        <v>18523.07</v>
      </c>
      <c r="F60" s="3">
        <f aca="true" t="shared" si="3" ref="F60:F104">(C60-D60)+E60</f>
        <v>1520184.43</v>
      </c>
      <c r="G60" s="42">
        <v>1508384.73</v>
      </c>
      <c r="H60" s="43">
        <v>8927.98</v>
      </c>
      <c r="I60" s="40">
        <v>6683.56</v>
      </c>
      <c r="J60" s="44">
        <v>18422.31</v>
      </c>
      <c r="K60" s="45">
        <f aca="true" t="shared" si="4" ref="K60:K104">(G60-(H60+I60)+J60)</f>
        <v>1511195.5</v>
      </c>
      <c r="L60" s="46">
        <f aca="true" t="shared" si="5" ref="L60:L104">F60+K60</f>
        <v>3031379.9299999997</v>
      </c>
      <c r="M60" s="1"/>
    </row>
    <row r="61" spans="1:13" ht="10.5" customHeight="1">
      <c r="A61" s="37" t="s">
        <v>71</v>
      </c>
      <c r="B61" s="47">
        <v>0.97</v>
      </c>
      <c r="C61" s="39">
        <v>2561478.78</v>
      </c>
      <c r="D61" s="48">
        <v>11420.92</v>
      </c>
      <c r="E61" s="49">
        <v>-70544.81</v>
      </c>
      <c r="F61" s="3">
        <f t="shared" si="3"/>
        <v>2479513.05</v>
      </c>
      <c r="G61" s="42">
        <v>2561478.78</v>
      </c>
      <c r="H61" s="50">
        <v>5936.34</v>
      </c>
      <c r="I61" s="48">
        <v>11394.54</v>
      </c>
      <c r="J61" s="51">
        <v>-70366.56</v>
      </c>
      <c r="K61" s="45">
        <f t="shared" si="4"/>
        <v>2473781.34</v>
      </c>
      <c r="L61" s="46">
        <f t="shared" si="5"/>
        <v>4953294.39</v>
      </c>
      <c r="M61" s="1"/>
    </row>
    <row r="62" spans="1:13" ht="10.5" customHeight="1">
      <c r="A62" s="71" t="s">
        <v>72</v>
      </c>
      <c r="B62" s="47">
        <v>0.98</v>
      </c>
      <c r="C62" s="39">
        <v>353638.11</v>
      </c>
      <c r="D62" s="48">
        <v>1576.12</v>
      </c>
      <c r="E62" s="49">
        <v>-6219.29</v>
      </c>
      <c r="F62" s="3">
        <f t="shared" si="3"/>
        <v>345842.7</v>
      </c>
      <c r="G62" s="42">
        <v>353638.11</v>
      </c>
      <c r="H62" s="50">
        <v>2748.79</v>
      </c>
      <c r="I62" s="48">
        <v>1564.13</v>
      </c>
      <c r="J62" s="51">
        <v>-6168.83</v>
      </c>
      <c r="K62" s="45">
        <f t="shared" si="4"/>
        <v>343156.36</v>
      </c>
      <c r="L62" s="46">
        <f t="shared" si="5"/>
        <v>688999.06</v>
      </c>
      <c r="M62" s="1"/>
    </row>
    <row r="63" spans="1:13" ht="10.5" customHeight="1">
      <c r="A63" s="71" t="s">
        <v>73</v>
      </c>
      <c r="B63" s="47">
        <v>0.99</v>
      </c>
      <c r="C63" s="39">
        <v>8814483.74</v>
      </c>
      <c r="D63" s="48">
        <v>39294.75</v>
      </c>
      <c r="E63" s="49">
        <v>-67257.56</v>
      </c>
      <c r="F63" s="3">
        <f t="shared" si="3"/>
        <v>8707931.43</v>
      </c>
      <c r="G63" s="42">
        <v>8814483.74</v>
      </c>
      <c r="H63" s="50">
        <v>101268.58</v>
      </c>
      <c r="I63" s="48">
        <v>38843.16</v>
      </c>
      <c r="J63" s="51">
        <v>-66433.75</v>
      </c>
      <c r="K63" s="45">
        <f t="shared" si="4"/>
        <v>8607938.25</v>
      </c>
      <c r="L63" s="46">
        <f t="shared" si="5"/>
        <v>17315869.68</v>
      </c>
      <c r="M63" s="1"/>
    </row>
    <row r="64" spans="1:13" ht="10.5" customHeight="1">
      <c r="A64" s="74" t="s">
        <v>74</v>
      </c>
      <c r="B64" s="53">
        <v>1.05</v>
      </c>
      <c r="C64" s="54">
        <v>2260209.36</v>
      </c>
      <c r="D64" s="55">
        <v>10074.37</v>
      </c>
      <c r="E64" s="56">
        <v>117760.82</v>
      </c>
      <c r="F64" s="3">
        <f t="shared" si="3"/>
        <v>2367895.8099999996</v>
      </c>
      <c r="G64" s="57">
        <v>2260209.36</v>
      </c>
      <c r="H64" s="58">
        <v>21553.6</v>
      </c>
      <c r="I64" s="55">
        <v>9978.84</v>
      </c>
      <c r="J64" s="59">
        <v>116651.07</v>
      </c>
      <c r="K64" s="45">
        <f t="shared" si="4"/>
        <v>2345327.9899999998</v>
      </c>
      <c r="L64" s="46">
        <f t="shared" si="5"/>
        <v>4713223.799999999</v>
      </c>
      <c r="M64" s="1"/>
    </row>
    <row r="65" spans="1:12" ht="10.5" customHeight="1">
      <c r="A65" s="71" t="s">
        <v>75</v>
      </c>
      <c r="B65" s="47">
        <v>1</v>
      </c>
      <c r="C65" s="39">
        <v>9223843.45</v>
      </c>
      <c r="D65" s="48">
        <v>41121.66</v>
      </c>
      <c r="E65" s="49">
        <v>21447.44</v>
      </c>
      <c r="F65" s="60">
        <f t="shared" si="3"/>
        <v>9204169.229999999</v>
      </c>
      <c r="G65" s="42">
        <v>9223843.45</v>
      </c>
      <c r="H65" s="50">
        <v>74403.42</v>
      </c>
      <c r="I65" s="48">
        <v>40789.39</v>
      </c>
      <c r="J65" s="51">
        <v>21327.79</v>
      </c>
      <c r="K65" s="61">
        <f t="shared" si="4"/>
        <v>9129978.429999998</v>
      </c>
      <c r="L65" s="62">
        <f t="shared" si="5"/>
        <v>18334147.659999996</v>
      </c>
    </row>
    <row r="66" spans="1:12" ht="10.5" customHeight="1">
      <c r="A66" s="71" t="s">
        <v>76</v>
      </c>
      <c r="B66" s="47">
        <v>0.9</v>
      </c>
      <c r="C66" s="39">
        <v>647905.14</v>
      </c>
      <c r="D66" s="48">
        <v>2887.84</v>
      </c>
      <c r="E66" s="49">
        <v>-62995.66</v>
      </c>
      <c r="F66" s="63">
        <f t="shared" si="3"/>
        <v>582021.64</v>
      </c>
      <c r="G66" s="42">
        <v>647905.14</v>
      </c>
      <c r="H66" s="50">
        <v>1475.02</v>
      </c>
      <c r="I66" s="48">
        <v>2881.22</v>
      </c>
      <c r="J66" s="51">
        <v>-62848.38</v>
      </c>
      <c r="K66" s="64">
        <f t="shared" si="4"/>
        <v>580700.52</v>
      </c>
      <c r="L66" s="46">
        <f t="shared" si="5"/>
        <v>1162722.1600000001</v>
      </c>
    </row>
    <row r="67" spans="1:12" ht="10.5" customHeight="1">
      <c r="A67" s="71" t="s">
        <v>77</v>
      </c>
      <c r="B67" s="47">
        <v>0.96</v>
      </c>
      <c r="C67" s="39">
        <v>3380225.05</v>
      </c>
      <c r="D67" s="48">
        <v>15073.2</v>
      </c>
      <c r="E67" s="49">
        <v>-126743.89</v>
      </c>
      <c r="F67" s="63">
        <f t="shared" si="3"/>
        <v>3238407.9599999995</v>
      </c>
      <c r="G67" s="42">
        <v>3380225.05</v>
      </c>
      <c r="H67" s="50">
        <v>29231.5</v>
      </c>
      <c r="I67" s="48">
        <v>14942.91</v>
      </c>
      <c r="J67" s="51">
        <v>-125628.66</v>
      </c>
      <c r="K67" s="64">
        <f t="shared" si="4"/>
        <v>3210421.9799999995</v>
      </c>
      <c r="L67" s="46">
        <f t="shared" si="5"/>
        <v>6448829.9399999995</v>
      </c>
    </row>
    <row r="68" spans="1:12" ht="10.5" customHeight="1">
      <c r="A68" s="71" t="s">
        <v>78</v>
      </c>
      <c r="B68" s="47">
        <v>0.88</v>
      </c>
      <c r="C68" s="39">
        <v>3687061.57</v>
      </c>
      <c r="D68" s="48">
        <v>16433.34</v>
      </c>
      <c r="E68" s="49">
        <v>-431905.06</v>
      </c>
      <c r="F68" s="63">
        <f t="shared" si="3"/>
        <v>3238723.17</v>
      </c>
      <c r="G68" s="42">
        <v>3687061.57</v>
      </c>
      <c r="H68" s="50">
        <v>26139.66</v>
      </c>
      <c r="I68" s="48">
        <v>16316.53</v>
      </c>
      <c r="J68" s="51">
        <v>-428821.09</v>
      </c>
      <c r="K68" s="64">
        <f t="shared" si="4"/>
        <v>3215784.29</v>
      </c>
      <c r="L68" s="46">
        <f t="shared" si="5"/>
        <v>6454507.46</v>
      </c>
    </row>
    <row r="69" spans="1:12" ht="10.5" customHeight="1">
      <c r="A69" s="71" t="s">
        <v>79</v>
      </c>
      <c r="B69" s="47">
        <v>0.97</v>
      </c>
      <c r="C69" s="39">
        <v>4388398.41</v>
      </c>
      <c r="D69" s="48">
        <v>19562.62</v>
      </c>
      <c r="E69" s="49">
        <v>-120862.23</v>
      </c>
      <c r="F69" s="65">
        <f t="shared" si="3"/>
        <v>4247973.56</v>
      </c>
      <c r="G69" s="42">
        <v>4388398.41</v>
      </c>
      <c r="H69" s="50">
        <v>29012.14</v>
      </c>
      <c r="I69" s="48">
        <v>19432.78</v>
      </c>
      <c r="J69" s="51">
        <v>-120037.5</v>
      </c>
      <c r="K69" s="66">
        <f t="shared" si="4"/>
        <v>4219915.99</v>
      </c>
      <c r="L69" s="67">
        <f t="shared" si="5"/>
        <v>8467889.55</v>
      </c>
    </row>
    <row r="70" spans="1:12" ht="10.5" customHeight="1">
      <c r="A70" s="75" t="s">
        <v>80</v>
      </c>
      <c r="B70" s="38">
        <v>0.98</v>
      </c>
      <c r="C70" s="69">
        <v>2053864.04</v>
      </c>
      <c r="D70" s="40">
        <v>9155.92</v>
      </c>
      <c r="E70" s="41">
        <v>-36118.88</v>
      </c>
      <c r="F70" s="3">
        <f t="shared" si="3"/>
        <v>2008589.2400000002</v>
      </c>
      <c r="G70" s="70">
        <v>2053864.04</v>
      </c>
      <c r="H70" s="43">
        <v>24401.45</v>
      </c>
      <c r="I70" s="40">
        <v>9048.07</v>
      </c>
      <c r="J70" s="44">
        <v>-35677.83</v>
      </c>
      <c r="K70" s="45">
        <f t="shared" si="4"/>
        <v>1984736.69</v>
      </c>
      <c r="L70" s="46">
        <f t="shared" si="5"/>
        <v>3993325.93</v>
      </c>
    </row>
    <row r="71" spans="1:12" ht="10.5" customHeight="1">
      <c r="A71" s="72" t="s">
        <v>81</v>
      </c>
      <c r="B71" s="47">
        <v>0.96</v>
      </c>
      <c r="C71" s="39">
        <v>1282974.63</v>
      </c>
      <c r="D71" s="48">
        <v>5718.59</v>
      </c>
      <c r="E71" s="49">
        <v>-48107.8</v>
      </c>
      <c r="F71" s="3">
        <f t="shared" si="3"/>
        <v>1229148.2399999998</v>
      </c>
      <c r="G71" s="42">
        <v>1282974.63</v>
      </c>
      <c r="H71" s="50">
        <v>4086.3</v>
      </c>
      <c r="I71" s="48">
        <v>5700.49</v>
      </c>
      <c r="J71" s="51">
        <v>-47947</v>
      </c>
      <c r="K71" s="45">
        <f t="shared" si="4"/>
        <v>1225240.8399999999</v>
      </c>
      <c r="L71" s="46">
        <f t="shared" si="5"/>
        <v>2454389.0799999996</v>
      </c>
    </row>
    <row r="72" spans="1:12" ht="10.5" customHeight="1">
      <c r="A72" s="72" t="s">
        <v>82</v>
      </c>
      <c r="B72" s="47">
        <v>1.03</v>
      </c>
      <c r="C72" s="39">
        <v>1555130.42</v>
      </c>
      <c r="D72" s="48">
        <v>6931.25</v>
      </c>
      <c r="E72" s="49">
        <v>50060.76</v>
      </c>
      <c r="F72" s="3">
        <f t="shared" si="3"/>
        <v>1598259.93</v>
      </c>
      <c r="G72" s="42">
        <v>1555130.42</v>
      </c>
      <c r="H72" s="50">
        <v>9284.18</v>
      </c>
      <c r="I72" s="48">
        <v>6889.8</v>
      </c>
      <c r="J72" s="51">
        <v>49771.12</v>
      </c>
      <c r="K72" s="45">
        <f t="shared" si="4"/>
        <v>1588727.56</v>
      </c>
      <c r="L72" s="46">
        <f t="shared" si="5"/>
        <v>3186987.49</v>
      </c>
    </row>
    <row r="73" spans="1:12" ht="10.5" customHeight="1">
      <c r="A73" s="72" t="s">
        <v>83</v>
      </c>
      <c r="B73" s="47">
        <v>1.09</v>
      </c>
      <c r="C73" s="39">
        <v>2730788.11</v>
      </c>
      <c r="D73" s="48">
        <v>12171.45</v>
      </c>
      <c r="E73" s="49">
        <v>251023.19</v>
      </c>
      <c r="F73" s="3">
        <f t="shared" si="3"/>
        <v>2969639.8499999996</v>
      </c>
      <c r="G73" s="42">
        <v>2730788.11</v>
      </c>
      <c r="H73" s="50">
        <v>14641.33</v>
      </c>
      <c r="I73" s="48">
        <v>12106.32</v>
      </c>
      <c r="J73" s="51">
        <v>249693.51</v>
      </c>
      <c r="K73" s="45">
        <f t="shared" si="4"/>
        <v>2953733.9699999997</v>
      </c>
      <c r="L73" s="46">
        <f t="shared" si="5"/>
        <v>5923373.819999999</v>
      </c>
    </row>
    <row r="74" spans="1:12" ht="10.5" customHeight="1">
      <c r="A74" s="76" t="s">
        <v>84</v>
      </c>
      <c r="B74" s="53">
        <v>0.89</v>
      </c>
      <c r="C74" s="39">
        <v>50192592.66</v>
      </c>
      <c r="D74" s="48">
        <v>223769.46</v>
      </c>
      <c r="E74" s="49">
        <v>-5379860.9</v>
      </c>
      <c r="F74" s="3">
        <f t="shared" si="3"/>
        <v>44588962.3</v>
      </c>
      <c r="G74" s="42">
        <v>50192592.66</v>
      </c>
      <c r="H74" s="50">
        <v>734450.63</v>
      </c>
      <c r="I74" s="48">
        <v>220490.91</v>
      </c>
      <c r="J74" s="51">
        <v>-5300850.71</v>
      </c>
      <c r="K74" s="45">
        <f t="shared" si="4"/>
        <v>43936800.41</v>
      </c>
      <c r="L74" s="46">
        <f t="shared" si="5"/>
        <v>88525762.71</v>
      </c>
    </row>
    <row r="75" spans="1:12" ht="10.5" customHeight="1">
      <c r="A75" s="37" t="s">
        <v>85</v>
      </c>
      <c r="B75" s="47">
        <v>0.95</v>
      </c>
      <c r="C75" s="69">
        <v>1004918.99</v>
      </c>
      <c r="D75" s="40">
        <v>4478.9</v>
      </c>
      <c r="E75" s="41">
        <v>-47686.18</v>
      </c>
      <c r="F75" s="60">
        <f t="shared" si="3"/>
        <v>952753.9099999999</v>
      </c>
      <c r="G75" s="70">
        <v>1004918.99</v>
      </c>
      <c r="H75" s="43">
        <v>7083.38</v>
      </c>
      <c r="I75" s="40">
        <v>4447.33</v>
      </c>
      <c r="J75" s="44">
        <v>-47344.1</v>
      </c>
      <c r="K75" s="61">
        <f t="shared" si="4"/>
        <v>946044.18</v>
      </c>
      <c r="L75" s="62">
        <f t="shared" si="5"/>
        <v>1898798.0899999999</v>
      </c>
    </row>
    <row r="76" spans="1:12" ht="10.5" customHeight="1">
      <c r="A76" s="71" t="s">
        <v>86</v>
      </c>
      <c r="B76" s="47">
        <v>0.97</v>
      </c>
      <c r="C76" s="39">
        <v>1728954.72</v>
      </c>
      <c r="D76" s="48">
        <v>7706.63</v>
      </c>
      <c r="E76" s="49">
        <v>-47618.18</v>
      </c>
      <c r="F76" s="63">
        <f t="shared" si="3"/>
        <v>1673629.9100000001</v>
      </c>
      <c r="G76" s="42">
        <v>1728954.72</v>
      </c>
      <c r="H76" s="50">
        <v>7240.02</v>
      </c>
      <c r="I76" s="48">
        <v>7674.42</v>
      </c>
      <c r="J76" s="51">
        <v>-47408.57</v>
      </c>
      <c r="K76" s="64">
        <f t="shared" si="4"/>
        <v>1666631.71</v>
      </c>
      <c r="L76" s="46">
        <f t="shared" si="5"/>
        <v>3340261.62</v>
      </c>
    </row>
    <row r="77" spans="1:12" ht="10.5" customHeight="1">
      <c r="A77" s="71" t="s">
        <v>87</v>
      </c>
      <c r="B77" s="47">
        <v>1.11</v>
      </c>
      <c r="C77" s="39">
        <v>5105069.62</v>
      </c>
      <c r="D77" s="48">
        <v>22757.08</v>
      </c>
      <c r="E77" s="49">
        <v>570923.24</v>
      </c>
      <c r="F77" s="63">
        <f t="shared" si="3"/>
        <v>5653235.78</v>
      </c>
      <c r="G77" s="42">
        <v>5105069.62</v>
      </c>
      <c r="H77" s="50">
        <v>48047.91</v>
      </c>
      <c r="I77" s="48">
        <v>22542.26</v>
      </c>
      <c r="J77" s="51">
        <v>565579.81</v>
      </c>
      <c r="K77" s="64">
        <f t="shared" si="4"/>
        <v>5600059.26</v>
      </c>
      <c r="L77" s="46">
        <f t="shared" si="5"/>
        <v>11253295.04</v>
      </c>
    </row>
    <row r="78" spans="1:12" ht="10.5" customHeight="1">
      <c r="A78" s="71" t="s">
        <v>88</v>
      </c>
      <c r="B78" s="77">
        <v>0.93</v>
      </c>
      <c r="C78" s="39">
        <v>5784296.98</v>
      </c>
      <c r="D78" s="48">
        <v>25783.2</v>
      </c>
      <c r="E78" s="49">
        <v>-389649.13</v>
      </c>
      <c r="F78" s="63">
        <f t="shared" si="3"/>
        <v>5368864.65</v>
      </c>
      <c r="G78" s="42">
        <v>5784296.98</v>
      </c>
      <c r="H78" s="50">
        <v>51508.67</v>
      </c>
      <c r="I78" s="48">
        <v>25553.2</v>
      </c>
      <c r="J78" s="51">
        <v>-386145.4</v>
      </c>
      <c r="K78" s="64">
        <f t="shared" si="4"/>
        <v>5321089.71</v>
      </c>
      <c r="L78" s="46">
        <f t="shared" si="5"/>
        <v>10689954.36</v>
      </c>
    </row>
    <row r="79" spans="1:12" ht="10.5" customHeight="1">
      <c r="A79" s="71" t="s">
        <v>89</v>
      </c>
      <c r="B79" s="77">
        <v>1.07</v>
      </c>
      <c r="C79" s="39">
        <v>11370294.1</v>
      </c>
      <c r="D79" s="48">
        <v>50690.9</v>
      </c>
      <c r="E79" s="49">
        <v>818810.6</v>
      </c>
      <c r="F79" s="65">
        <f t="shared" si="3"/>
        <v>12138413.799999999</v>
      </c>
      <c r="G79" s="42">
        <v>11370294.1</v>
      </c>
      <c r="H79" s="50">
        <v>173516.29</v>
      </c>
      <c r="I79" s="48">
        <v>49918.49</v>
      </c>
      <c r="J79" s="51">
        <v>806380.47</v>
      </c>
      <c r="K79" s="66">
        <f t="shared" si="4"/>
        <v>11953239.790000001</v>
      </c>
      <c r="L79" s="67">
        <f t="shared" si="5"/>
        <v>24091653.59</v>
      </c>
    </row>
    <row r="80" spans="1:12" ht="10.5" customHeight="1">
      <c r="A80" s="68" t="s">
        <v>90</v>
      </c>
      <c r="B80" s="38">
        <v>1</v>
      </c>
      <c r="C80" s="69">
        <v>1363935.28</v>
      </c>
      <c r="D80" s="40">
        <v>6079.3</v>
      </c>
      <c r="E80" s="41">
        <v>3170.5</v>
      </c>
      <c r="F80" s="3">
        <f t="shared" si="3"/>
        <v>1361026.48</v>
      </c>
      <c r="G80" s="70">
        <v>1363935.28</v>
      </c>
      <c r="H80" s="43">
        <v>3397.58</v>
      </c>
      <c r="I80" s="40">
        <v>6064.21</v>
      </c>
      <c r="J80" s="44">
        <v>3170.74</v>
      </c>
      <c r="K80" s="45">
        <f t="shared" si="4"/>
        <v>1357644.23</v>
      </c>
      <c r="L80" s="46">
        <f t="shared" si="5"/>
        <v>2718670.71</v>
      </c>
    </row>
    <row r="81" spans="1:12" ht="10.5" customHeight="1">
      <c r="A81" s="71" t="s">
        <v>91</v>
      </c>
      <c r="B81" s="47">
        <v>1.04</v>
      </c>
      <c r="C81" s="39">
        <v>9987402.11</v>
      </c>
      <c r="D81" s="48">
        <v>44511.77</v>
      </c>
      <c r="E81" s="49">
        <v>420929</v>
      </c>
      <c r="F81" s="3">
        <f t="shared" si="3"/>
        <v>10363819.34</v>
      </c>
      <c r="G81" s="42">
        <v>9987402.11</v>
      </c>
      <c r="H81" s="50">
        <v>77274.88</v>
      </c>
      <c r="I81" s="48">
        <v>44167.18</v>
      </c>
      <c r="J81" s="51">
        <v>417731.86</v>
      </c>
      <c r="K81" s="45">
        <f t="shared" si="4"/>
        <v>10283691.909999998</v>
      </c>
      <c r="L81" s="46">
        <f t="shared" si="5"/>
        <v>20647511.25</v>
      </c>
    </row>
    <row r="82" spans="1:12" ht="10.5" customHeight="1">
      <c r="A82" s="71" t="s">
        <v>92</v>
      </c>
      <c r="B82" s="47">
        <v>1.15</v>
      </c>
      <c r="C82" s="39">
        <v>7708620.39</v>
      </c>
      <c r="D82" s="48">
        <v>34360.58</v>
      </c>
      <c r="E82" s="49">
        <v>1169059.16</v>
      </c>
      <c r="F82" s="3">
        <f t="shared" si="3"/>
        <v>8843318.969999999</v>
      </c>
      <c r="G82" s="42">
        <v>7708620.39</v>
      </c>
      <c r="H82" s="50">
        <v>52951.91</v>
      </c>
      <c r="I82" s="48">
        <v>34123.35</v>
      </c>
      <c r="J82" s="51">
        <v>1161074.54</v>
      </c>
      <c r="K82" s="45">
        <f t="shared" si="4"/>
        <v>8782619.67</v>
      </c>
      <c r="L82" s="46">
        <f t="shared" si="5"/>
        <v>17625938.64</v>
      </c>
    </row>
    <row r="83" spans="1:12" ht="10.5" customHeight="1">
      <c r="A83" s="71" t="s">
        <v>93</v>
      </c>
      <c r="B83" s="47">
        <v>0.99</v>
      </c>
      <c r="C83" s="39">
        <v>826463.17</v>
      </c>
      <c r="D83" s="48">
        <v>3683.67</v>
      </c>
      <c r="E83" s="49">
        <v>-6306.67</v>
      </c>
      <c r="F83" s="3">
        <f t="shared" si="3"/>
        <v>816472.83</v>
      </c>
      <c r="G83" s="42">
        <v>826463.17</v>
      </c>
      <c r="H83" s="50">
        <v>3523.43</v>
      </c>
      <c r="I83" s="48">
        <v>3668.05</v>
      </c>
      <c r="J83" s="51">
        <v>-6274.87</v>
      </c>
      <c r="K83" s="45">
        <f t="shared" si="4"/>
        <v>812996.8200000001</v>
      </c>
      <c r="L83" s="46">
        <f t="shared" si="5"/>
        <v>1629469.65</v>
      </c>
    </row>
    <row r="84" spans="1:12" ht="10.5" customHeight="1">
      <c r="A84" s="52" t="s">
        <v>94</v>
      </c>
      <c r="B84" s="53">
        <v>1</v>
      </c>
      <c r="C84" s="39">
        <v>2451385.75</v>
      </c>
      <c r="D84" s="48">
        <v>10928.69</v>
      </c>
      <c r="E84" s="49">
        <v>5699.99</v>
      </c>
      <c r="F84" s="3">
        <f t="shared" si="3"/>
        <v>2446157.0500000003</v>
      </c>
      <c r="G84" s="42">
        <v>2451385.75</v>
      </c>
      <c r="H84" s="50">
        <v>22845.02</v>
      </c>
      <c r="I84" s="48">
        <v>10827.06</v>
      </c>
      <c r="J84" s="51">
        <v>5661.04</v>
      </c>
      <c r="K84" s="45">
        <f t="shared" si="4"/>
        <v>2423374.71</v>
      </c>
      <c r="L84" s="46">
        <f t="shared" si="5"/>
        <v>4869531.76</v>
      </c>
    </row>
    <row r="85" spans="1:12" ht="10.5" customHeight="1">
      <c r="A85" s="37" t="s">
        <v>95</v>
      </c>
      <c r="B85" s="77">
        <v>0.99</v>
      </c>
      <c r="C85" s="69">
        <v>2934844.57</v>
      </c>
      <c r="D85" s="40">
        <v>13083.78</v>
      </c>
      <c r="E85" s="41">
        <f>-22393.69</f>
        <v>-22393.69</v>
      </c>
      <c r="F85" s="60">
        <f t="shared" si="3"/>
        <v>2899367.1</v>
      </c>
      <c r="G85" s="70">
        <v>2934844.57</v>
      </c>
      <c r="H85" s="43">
        <v>15238.73</v>
      </c>
      <c r="I85" s="40">
        <v>13016.6</v>
      </c>
      <c r="J85" s="44">
        <v>-22260.29</v>
      </c>
      <c r="K85" s="61">
        <f t="shared" si="4"/>
        <v>2884328.9499999997</v>
      </c>
      <c r="L85" s="62">
        <f t="shared" si="5"/>
        <v>5783696.05</v>
      </c>
    </row>
    <row r="86" spans="1:12" ht="10.5" customHeight="1">
      <c r="A86" s="37" t="s">
        <v>96</v>
      </c>
      <c r="B86" s="47">
        <v>1.06</v>
      </c>
      <c r="C86" s="39">
        <v>766772.66</v>
      </c>
      <c r="D86" s="48">
        <v>3418.24</v>
      </c>
      <c r="E86" s="49">
        <v>47584.06</v>
      </c>
      <c r="F86" s="63">
        <f t="shared" si="3"/>
        <v>810938.48</v>
      </c>
      <c r="G86" s="42">
        <v>766772.66</v>
      </c>
      <c r="H86" s="50">
        <v>2924.33</v>
      </c>
      <c r="I86" s="48">
        <v>3405.1</v>
      </c>
      <c r="J86" s="51">
        <v>47407.07</v>
      </c>
      <c r="K86" s="64">
        <f t="shared" si="4"/>
        <v>807850.2999999999</v>
      </c>
      <c r="L86" s="46">
        <f t="shared" si="5"/>
        <v>1618788.7799999998</v>
      </c>
    </row>
    <row r="87" spans="1:12" ht="10.5" customHeight="1">
      <c r="A87" s="37" t="s">
        <v>97</v>
      </c>
      <c r="B87" s="47">
        <v>1</v>
      </c>
      <c r="C87" s="39">
        <v>2346968.4</v>
      </c>
      <c r="D87" s="48">
        <v>10461.12</v>
      </c>
      <c r="E87" s="49">
        <v>5455.78</v>
      </c>
      <c r="F87" s="63">
        <f t="shared" si="3"/>
        <v>2341963.0599999996</v>
      </c>
      <c r="G87" s="42">
        <v>2346968.4</v>
      </c>
      <c r="H87" s="50">
        <v>14029.15</v>
      </c>
      <c r="I87" s="48">
        <v>10398.53</v>
      </c>
      <c r="J87" s="51">
        <v>5437.03</v>
      </c>
      <c r="K87" s="64">
        <f t="shared" si="4"/>
        <v>2327977.7499999995</v>
      </c>
      <c r="L87" s="46">
        <f t="shared" si="5"/>
        <v>4669940.809999999</v>
      </c>
    </row>
    <row r="88" spans="1:12" ht="10.5" customHeight="1">
      <c r="A88" s="37" t="s">
        <v>98</v>
      </c>
      <c r="B88" s="47">
        <v>1.07</v>
      </c>
      <c r="C88" s="39">
        <v>9046387.49</v>
      </c>
      <c r="D88" s="48">
        <v>40324.52</v>
      </c>
      <c r="E88" s="49">
        <v>651455.18</v>
      </c>
      <c r="F88" s="63">
        <f t="shared" si="3"/>
        <v>9657518.15</v>
      </c>
      <c r="G88" s="42">
        <v>9046387.49</v>
      </c>
      <c r="H88" s="50">
        <v>86886.87</v>
      </c>
      <c r="I88" s="48">
        <v>39937.08</v>
      </c>
      <c r="J88" s="51">
        <v>645251.32</v>
      </c>
      <c r="K88" s="64">
        <f t="shared" si="4"/>
        <v>9564814.860000001</v>
      </c>
      <c r="L88" s="46">
        <f t="shared" si="5"/>
        <v>19222333.01</v>
      </c>
    </row>
    <row r="89" spans="1:12" ht="10.5" customHeight="1">
      <c r="A89" s="52" t="s">
        <v>99</v>
      </c>
      <c r="B89" s="53">
        <v>1</v>
      </c>
      <c r="C89" s="39">
        <v>1201688.82</v>
      </c>
      <c r="D89" s="48">
        <v>5356.19</v>
      </c>
      <c r="E89" s="49">
        <v>2793.41</v>
      </c>
      <c r="F89" s="65">
        <f t="shared" si="3"/>
        <v>1199126.04</v>
      </c>
      <c r="G89" s="42">
        <v>1201688.82</v>
      </c>
      <c r="H89" s="50">
        <v>4918.19</v>
      </c>
      <c r="I89" s="48">
        <v>5334.41</v>
      </c>
      <c r="J89" s="51">
        <v>2789.07</v>
      </c>
      <c r="K89" s="66">
        <f t="shared" si="4"/>
        <v>1194225.29</v>
      </c>
      <c r="L89" s="67">
        <f t="shared" si="5"/>
        <v>2393351.33</v>
      </c>
    </row>
    <row r="90" spans="1:12" ht="10.5" customHeight="1">
      <c r="A90" s="71" t="s">
        <v>100</v>
      </c>
      <c r="B90" s="77">
        <v>0.99</v>
      </c>
      <c r="C90" s="69">
        <v>8673065.31</v>
      </c>
      <c r="D90" s="40">
        <v>38660.14</v>
      </c>
      <c r="E90" s="41">
        <v>-66181.36</v>
      </c>
      <c r="F90" s="3">
        <f t="shared" si="3"/>
        <v>8568223.81</v>
      </c>
      <c r="G90" s="70">
        <v>8673065.31</v>
      </c>
      <c r="H90" s="43">
        <v>45294.94</v>
      </c>
      <c r="I90" s="40">
        <v>38457.94</v>
      </c>
      <c r="J90" s="44">
        <v>-65784.48</v>
      </c>
      <c r="K90" s="45">
        <f t="shared" si="4"/>
        <v>8523527.95</v>
      </c>
      <c r="L90" s="46">
        <f t="shared" si="5"/>
        <v>17091751.759999998</v>
      </c>
    </row>
    <row r="91" spans="1:12" ht="10.5" customHeight="1">
      <c r="A91" s="71" t="s">
        <v>101</v>
      </c>
      <c r="B91" s="47">
        <v>1.09</v>
      </c>
      <c r="C91" s="39">
        <v>2950430.14</v>
      </c>
      <c r="D91" s="48">
        <v>13150.98</v>
      </c>
      <c r="E91" s="49">
        <v>271213.76</v>
      </c>
      <c r="F91" s="3">
        <f t="shared" si="3"/>
        <v>3208492.92</v>
      </c>
      <c r="G91" s="42">
        <v>2950430.14</v>
      </c>
      <c r="H91" s="50">
        <v>16172</v>
      </c>
      <c r="I91" s="48">
        <v>13078.86</v>
      </c>
      <c r="J91" s="51">
        <v>269744.65</v>
      </c>
      <c r="K91" s="45">
        <f t="shared" si="4"/>
        <v>3190923.93</v>
      </c>
      <c r="L91" s="46">
        <f t="shared" si="5"/>
        <v>6399416.85</v>
      </c>
    </row>
    <row r="92" spans="1:12" ht="10.5" customHeight="1">
      <c r="A92" s="71" t="s">
        <v>102</v>
      </c>
      <c r="B92" s="47">
        <v>1.04</v>
      </c>
      <c r="C92" s="39">
        <v>8068673.27</v>
      </c>
      <c r="D92" s="48">
        <v>35965.61</v>
      </c>
      <c r="E92" s="49">
        <v>340065.57</v>
      </c>
      <c r="F92" s="3">
        <f t="shared" si="3"/>
        <v>8372773.2299999995</v>
      </c>
      <c r="G92" s="42">
        <v>8068673.27</v>
      </c>
      <c r="H92" s="50">
        <v>42232.82</v>
      </c>
      <c r="I92" s="48">
        <v>35777.15</v>
      </c>
      <c r="J92" s="51">
        <v>338333.37</v>
      </c>
      <c r="K92" s="45">
        <f t="shared" si="4"/>
        <v>8328996.67</v>
      </c>
      <c r="L92" s="46">
        <f t="shared" si="5"/>
        <v>16701769.899999999</v>
      </c>
    </row>
    <row r="93" spans="1:12" ht="10.5" customHeight="1">
      <c r="A93" s="71" t="s">
        <v>103</v>
      </c>
      <c r="B93" s="47">
        <v>1.01</v>
      </c>
      <c r="C93" s="39">
        <v>5808234.61</v>
      </c>
      <c r="D93" s="48">
        <v>25887.71</v>
      </c>
      <c r="E93" s="49">
        <v>71324.46</v>
      </c>
      <c r="F93" s="3">
        <f t="shared" si="3"/>
        <v>5853671.36</v>
      </c>
      <c r="G93" s="42">
        <v>5808234.61</v>
      </c>
      <c r="H93" s="50">
        <v>29166.88</v>
      </c>
      <c r="I93" s="48">
        <v>25756.98</v>
      </c>
      <c r="J93" s="51">
        <v>71000.93</v>
      </c>
      <c r="K93" s="45">
        <f t="shared" si="4"/>
        <v>5824311.68</v>
      </c>
      <c r="L93" s="46">
        <f t="shared" si="5"/>
        <v>11677983.04</v>
      </c>
    </row>
    <row r="94" spans="1:12" ht="10.5" customHeight="1">
      <c r="A94" s="52" t="s">
        <v>104</v>
      </c>
      <c r="B94" s="53">
        <v>0.92</v>
      </c>
      <c r="C94" s="39">
        <v>8431096.32</v>
      </c>
      <c r="D94" s="48">
        <v>37579.21</v>
      </c>
      <c r="E94" s="49">
        <v>-651882.81</v>
      </c>
      <c r="F94" s="3">
        <f t="shared" si="3"/>
        <v>7741634.299999999</v>
      </c>
      <c r="G94" s="42">
        <v>8431096.32</v>
      </c>
      <c r="H94" s="50">
        <v>48449.03</v>
      </c>
      <c r="I94" s="48">
        <v>37363.68</v>
      </c>
      <c r="J94" s="51">
        <v>-648086.71</v>
      </c>
      <c r="K94" s="45">
        <f t="shared" si="4"/>
        <v>7697196.9</v>
      </c>
      <c r="L94" s="46">
        <f t="shared" si="5"/>
        <v>15438831.2</v>
      </c>
    </row>
    <row r="95" spans="1:12" ht="10.5" customHeight="1">
      <c r="A95" s="37" t="s">
        <v>105</v>
      </c>
      <c r="B95" s="47">
        <v>0.98</v>
      </c>
      <c r="C95" s="69">
        <v>4002741.7</v>
      </c>
      <c r="D95" s="40">
        <v>17841.05</v>
      </c>
      <c r="E95" s="41">
        <v>-70393.44</v>
      </c>
      <c r="F95" s="60">
        <f t="shared" si="3"/>
        <v>3914507.2100000004</v>
      </c>
      <c r="G95" s="70">
        <v>4002741.7</v>
      </c>
      <c r="H95" s="43">
        <v>23948.05</v>
      </c>
      <c r="I95" s="40">
        <v>17734.21</v>
      </c>
      <c r="J95" s="44">
        <v>-69948.51</v>
      </c>
      <c r="K95" s="61">
        <f t="shared" si="4"/>
        <v>3891110.9300000006</v>
      </c>
      <c r="L95" s="62">
        <f t="shared" si="5"/>
        <v>7805618.140000001</v>
      </c>
    </row>
    <row r="96" spans="1:12" ht="10.5" customHeight="1">
      <c r="A96" s="37" t="s">
        <v>106</v>
      </c>
      <c r="B96" s="47">
        <v>0.96</v>
      </c>
      <c r="C96" s="39">
        <v>4014376.49</v>
      </c>
      <c r="D96" s="48">
        <v>17894.54</v>
      </c>
      <c r="E96" s="49">
        <v>-150526.54</v>
      </c>
      <c r="F96" s="63">
        <f t="shared" si="3"/>
        <v>3845955.41</v>
      </c>
      <c r="G96" s="42">
        <v>4014376.49</v>
      </c>
      <c r="H96" s="50">
        <v>18939.75</v>
      </c>
      <c r="I96" s="48">
        <v>17810.08</v>
      </c>
      <c r="J96" s="51">
        <v>-149792.68</v>
      </c>
      <c r="K96" s="64">
        <f t="shared" si="4"/>
        <v>3827833.98</v>
      </c>
      <c r="L96" s="46">
        <f t="shared" si="5"/>
        <v>7673789.390000001</v>
      </c>
    </row>
    <row r="97" spans="1:12" ht="10.5" customHeight="1">
      <c r="A97" s="37" t="s">
        <v>107</v>
      </c>
      <c r="B97" s="47">
        <v>0.98</v>
      </c>
      <c r="C97" s="39">
        <v>2329768.4</v>
      </c>
      <c r="D97" s="48">
        <v>10384.1</v>
      </c>
      <c r="E97" s="49">
        <v>-40972.11</v>
      </c>
      <c r="F97" s="63">
        <f t="shared" si="3"/>
        <v>2278412.19</v>
      </c>
      <c r="G97" s="42">
        <v>2329768.4</v>
      </c>
      <c r="H97" s="50">
        <v>12372.77</v>
      </c>
      <c r="I97" s="48">
        <v>10329.32</v>
      </c>
      <c r="J97" s="51">
        <v>-40740.65</v>
      </c>
      <c r="K97" s="64">
        <f t="shared" si="4"/>
        <v>2266325.66</v>
      </c>
      <c r="L97" s="46">
        <f t="shared" si="5"/>
        <v>4544737.85</v>
      </c>
    </row>
    <row r="98" spans="1:12" ht="10.5" customHeight="1">
      <c r="A98" s="37" t="s">
        <v>108</v>
      </c>
      <c r="B98" s="47">
        <v>0.99</v>
      </c>
      <c r="C98" s="39">
        <v>3726546.25</v>
      </c>
      <c r="D98" s="48">
        <v>16609.53</v>
      </c>
      <c r="E98" s="49">
        <v>-28437.13</v>
      </c>
      <c r="F98" s="63">
        <f t="shared" si="3"/>
        <v>3681499.5900000003</v>
      </c>
      <c r="G98" s="42">
        <v>3726546.25</v>
      </c>
      <c r="H98" s="50">
        <v>24267.72</v>
      </c>
      <c r="I98" s="48">
        <v>16501.15</v>
      </c>
      <c r="J98" s="51">
        <v>-28229.81</v>
      </c>
      <c r="K98" s="64">
        <f t="shared" si="4"/>
        <v>3657547.57</v>
      </c>
      <c r="L98" s="46">
        <f t="shared" si="5"/>
        <v>7339047.16</v>
      </c>
    </row>
    <row r="99" spans="1:12" ht="10.5" customHeight="1">
      <c r="A99" s="37" t="s">
        <v>109</v>
      </c>
      <c r="B99" s="47">
        <v>1.01</v>
      </c>
      <c r="C99" s="39">
        <v>2921764.59</v>
      </c>
      <c r="D99" s="48">
        <v>13023.45</v>
      </c>
      <c r="E99" s="49">
        <v>35879.57</v>
      </c>
      <c r="F99" s="65">
        <f t="shared" si="3"/>
        <v>2944620.7099999995</v>
      </c>
      <c r="G99" s="42">
        <v>2921764.59</v>
      </c>
      <c r="H99" s="50">
        <v>8753.34</v>
      </c>
      <c r="I99" s="48">
        <v>12984.41</v>
      </c>
      <c r="J99" s="51">
        <v>35789.43</v>
      </c>
      <c r="K99" s="66">
        <f t="shared" si="4"/>
        <v>2935816.27</v>
      </c>
      <c r="L99" s="67">
        <f t="shared" si="5"/>
        <v>5880436.9799999995</v>
      </c>
    </row>
    <row r="100" spans="1:12" ht="10.5" customHeight="1">
      <c r="A100" s="68" t="s">
        <v>110</v>
      </c>
      <c r="B100" s="38">
        <v>1.05</v>
      </c>
      <c r="C100" s="69">
        <v>4613863.17</v>
      </c>
      <c r="D100" s="40">
        <v>20566.21</v>
      </c>
      <c r="E100" s="41">
        <v>240390.84</v>
      </c>
      <c r="F100" s="3">
        <f t="shared" si="3"/>
        <v>4833687.8</v>
      </c>
      <c r="G100" s="70">
        <v>4613863.17</v>
      </c>
      <c r="H100" s="43">
        <v>35579.04</v>
      </c>
      <c r="I100" s="40">
        <v>20407.43</v>
      </c>
      <c r="J100" s="44">
        <v>238564.32</v>
      </c>
      <c r="K100" s="45">
        <f t="shared" si="4"/>
        <v>4796441.0200000005</v>
      </c>
      <c r="L100" s="46">
        <f t="shared" si="5"/>
        <v>9630128.82</v>
      </c>
    </row>
    <row r="101" spans="1:12" ht="10.5" customHeight="1">
      <c r="A101" s="71" t="s">
        <v>111</v>
      </c>
      <c r="B101" s="47">
        <v>1.02</v>
      </c>
      <c r="C101" s="39">
        <v>858426.64</v>
      </c>
      <c r="D101" s="48">
        <v>3826.37</v>
      </c>
      <c r="E101" s="49">
        <v>19087.59</v>
      </c>
      <c r="F101" s="3">
        <f t="shared" si="3"/>
        <v>873687.86</v>
      </c>
      <c r="G101" s="42">
        <v>858426.64</v>
      </c>
      <c r="H101" s="50">
        <v>4653.57</v>
      </c>
      <c r="I101" s="48">
        <v>3805.86</v>
      </c>
      <c r="J101" s="51">
        <v>18989.17</v>
      </c>
      <c r="K101" s="45">
        <f t="shared" si="4"/>
        <v>868956.38</v>
      </c>
      <c r="L101" s="46">
        <f t="shared" si="5"/>
        <v>1742644.24</v>
      </c>
    </row>
    <row r="102" spans="1:12" ht="10.5" customHeight="1">
      <c r="A102" s="71" t="s">
        <v>112</v>
      </c>
      <c r="B102" s="47">
        <v>1.1</v>
      </c>
      <c r="C102" s="39">
        <v>1888634.54</v>
      </c>
      <c r="D102" s="48">
        <v>8418.27</v>
      </c>
      <c r="E102" s="49">
        <v>192412.03</v>
      </c>
      <c r="F102" s="3">
        <f t="shared" si="3"/>
        <v>2072628.3</v>
      </c>
      <c r="G102" s="42">
        <v>1888634.54</v>
      </c>
      <c r="H102" s="50">
        <v>15989.82</v>
      </c>
      <c r="I102" s="48">
        <v>8347.38</v>
      </c>
      <c r="J102" s="51">
        <v>190794.11</v>
      </c>
      <c r="K102" s="45">
        <f t="shared" si="4"/>
        <v>2055091.4500000002</v>
      </c>
      <c r="L102" s="46">
        <f t="shared" si="5"/>
        <v>4127719.75</v>
      </c>
    </row>
    <row r="103" spans="1:12" ht="10.5" customHeight="1">
      <c r="A103" s="71" t="s">
        <v>113</v>
      </c>
      <c r="B103" s="47">
        <v>0.99</v>
      </c>
      <c r="C103" s="39">
        <v>265625.45</v>
      </c>
      <c r="D103" s="48">
        <v>1183.98</v>
      </c>
      <c r="E103" s="49">
        <v>-2026.9</v>
      </c>
      <c r="F103" s="3">
        <f t="shared" si="3"/>
        <v>262414.57</v>
      </c>
      <c r="G103" s="42">
        <v>265625.45</v>
      </c>
      <c r="H103" s="50">
        <v>807.83</v>
      </c>
      <c r="I103" s="48">
        <v>1180.43</v>
      </c>
      <c r="J103" s="51">
        <v>-2019.18</v>
      </c>
      <c r="K103" s="45">
        <f t="shared" si="4"/>
        <v>261618.01</v>
      </c>
      <c r="L103" s="46">
        <f t="shared" si="5"/>
        <v>524032.58</v>
      </c>
    </row>
    <row r="104" spans="1:12" ht="10.5" customHeight="1">
      <c r="A104" s="71" t="s">
        <v>114</v>
      </c>
      <c r="B104" s="47">
        <v>1.01</v>
      </c>
      <c r="C104" s="39">
        <v>10146943.18</v>
      </c>
      <c r="D104" s="48">
        <v>45244.83</v>
      </c>
      <c r="E104" s="49">
        <v>124616.16</v>
      </c>
      <c r="F104" s="3">
        <f t="shared" si="3"/>
        <v>10226314.51</v>
      </c>
      <c r="G104" s="42">
        <v>10146943.18</v>
      </c>
      <c r="H104" s="50">
        <v>79374.36</v>
      </c>
      <c r="I104" s="48">
        <v>44890.73</v>
      </c>
      <c r="J104" s="51">
        <v>123699.26</v>
      </c>
      <c r="K104" s="45">
        <f t="shared" si="4"/>
        <v>10146377.35</v>
      </c>
      <c r="L104" s="46">
        <f t="shared" si="5"/>
        <v>20372691.86</v>
      </c>
    </row>
    <row r="105" spans="1:11" ht="10.5" customHeight="1">
      <c r="A105" s="1" t="s">
        <v>134</v>
      </c>
      <c r="F105" s="1"/>
      <c r="I105" s="4"/>
      <c r="J105" s="4"/>
      <c r="K105" s="3"/>
    </row>
    <row r="106" spans="1:12" ht="10.5" customHeight="1">
      <c r="A106" s="10"/>
      <c r="B106" s="11" t="s">
        <v>7</v>
      </c>
      <c r="C106" s="12" t="s">
        <v>0</v>
      </c>
      <c r="D106" s="10" t="s">
        <v>132</v>
      </c>
      <c r="E106" s="13"/>
      <c r="F106" s="14"/>
      <c r="G106" s="15"/>
      <c r="H106" s="16" t="s">
        <v>0</v>
      </c>
      <c r="I106" s="10" t="s">
        <v>133</v>
      </c>
      <c r="J106" s="13"/>
      <c r="K106" s="14"/>
      <c r="L106" s="17" t="s">
        <v>8</v>
      </c>
    </row>
    <row r="107" spans="1:12" ht="10.5" customHeight="1">
      <c r="A107" s="19"/>
      <c r="B107" s="20" t="s">
        <v>9</v>
      </c>
      <c r="C107" s="21" t="s">
        <v>10</v>
      </c>
      <c r="D107" s="22" t="s">
        <v>11</v>
      </c>
      <c r="E107" s="22" t="s">
        <v>12</v>
      </c>
      <c r="F107" s="23"/>
      <c r="G107" s="24" t="s">
        <v>10</v>
      </c>
      <c r="H107" s="9" t="s">
        <v>11</v>
      </c>
      <c r="I107" s="22" t="s">
        <v>11</v>
      </c>
      <c r="J107" s="22" t="s">
        <v>12</v>
      </c>
      <c r="K107" s="23"/>
      <c r="L107" s="25" t="s">
        <v>1</v>
      </c>
    </row>
    <row r="108" spans="1:12" ht="10.5" customHeight="1">
      <c r="A108" s="19"/>
      <c r="B108" s="20" t="s">
        <v>13</v>
      </c>
      <c r="C108" s="26" t="s">
        <v>14</v>
      </c>
      <c r="D108" s="27" t="s">
        <v>15</v>
      </c>
      <c r="E108" s="27" t="s">
        <v>16</v>
      </c>
      <c r="F108" s="28" t="s">
        <v>17</v>
      </c>
      <c r="G108" s="29" t="s">
        <v>14</v>
      </c>
      <c r="H108" s="9" t="s">
        <v>18</v>
      </c>
      <c r="I108" s="27" t="s">
        <v>15</v>
      </c>
      <c r="J108" s="27" t="s">
        <v>16</v>
      </c>
      <c r="K108" s="28" t="s">
        <v>17</v>
      </c>
      <c r="L108" s="25" t="s">
        <v>2</v>
      </c>
    </row>
    <row r="109" spans="1:12" ht="10.5" customHeight="1">
      <c r="A109" s="19"/>
      <c r="B109" s="20" t="s">
        <v>19</v>
      </c>
      <c r="C109" s="26" t="s">
        <v>20</v>
      </c>
      <c r="D109" s="27" t="s">
        <v>21</v>
      </c>
      <c r="E109" s="27" t="s">
        <v>22</v>
      </c>
      <c r="F109" s="28" t="s">
        <v>2</v>
      </c>
      <c r="G109" s="29" t="s">
        <v>20</v>
      </c>
      <c r="H109" s="9" t="s">
        <v>23</v>
      </c>
      <c r="I109" s="27" t="s">
        <v>21</v>
      </c>
      <c r="J109" s="27" t="s">
        <v>22</v>
      </c>
      <c r="K109" s="28" t="s">
        <v>2</v>
      </c>
      <c r="L109" s="25" t="s">
        <v>24</v>
      </c>
    </row>
    <row r="110" spans="1:12" ht="10.5" customHeight="1">
      <c r="A110" s="30" t="s">
        <v>3</v>
      </c>
      <c r="B110" s="31" t="s">
        <v>25</v>
      </c>
      <c r="C110" s="32" t="s">
        <v>4</v>
      </c>
      <c r="D110" s="33" t="s">
        <v>4</v>
      </c>
      <c r="E110" s="33" t="s">
        <v>4</v>
      </c>
      <c r="F110" s="34" t="s">
        <v>4</v>
      </c>
      <c r="G110" s="35" t="s">
        <v>4</v>
      </c>
      <c r="H110" s="33" t="s">
        <v>4</v>
      </c>
      <c r="I110" s="33" t="s">
        <v>4</v>
      </c>
      <c r="J110" s="33" t="s">
        <v>4</v>
      </c>
      <c r="K110" s="34" t="s">
        <v>4</v>
      </c>
      <c r="L110" s="36" t="s">
        <v>4</v>
      </c>
    </row>
    <row r="111" spans="1:12" ht="10.5" customHeight="1">
      <c r="A111" s="71" t="s">
        <v>115</v>
      </c>
      <c r="B111" s="47">
        <v>1.04</v>
      </c>
      <c r="C111" s="39">
        <v>2759952.33</v>
      </c>
      <c r="D111" s="40">
        <v>12301.18</v>
      </c>
      <c r="E111" s="41">
        <v>116321.35</v>
      </c>
      <c r="F111" s="3">
        <f aca="true" t="shared" si="6" ref="F111:F120">(C111-D111)+E111</f>
        <v>2863972.5</v>
      </c>
      <c r="G111" s="42">
        <v>2759952.33</v>
      </c>
      <c r="H111" s="43">
        <v>20277.72</v>
      </c>
      <c r="I111" s="40">
        <v>12210.82</v>
      </c>
      <c r="J111" s="44">
        <v>115483.09</v>
      </c>
      <c r="K111" s="45">
        <f aca="true" t="shared" si="7" ref="K111:K120">(G111-(H111+I111)+J111)</f>
        <v>2842946.88</v>
      </c>
      <c r="L111" s="46">
        <f aca="true" t="shared" si="8" ref="L111:L120">F111+K111</f>
        <v>5706919.38</v>
      </c>
    </row>
    <row r="112" spans="1:12" ht="10.5" customHeight="1">
      <c r="A112" s="71" t="s">
        <v>116</v>
      </c>
      <c r="B112" s="47">
        <v>0.96</v>
      </c>
      <c r="C112" s="39">
        <v>47564332.12</v>
      </c>
      <c r="D112" s="48">
        <v>212062.29</v>
      </c>
      <c r="E112" s="49">
        <v>-1783485.52</v>
      </c>
      <c r="F112" s="3">
        <f t="shared" si="6"/>
        <v>45568784.309999995</v>
      </c>
      <c r="G112" s="42">
        <v>47564332.12</v>
      </c>
      <c r="H112" s="50">
        <v>595984.36</v>
      </c>
      <c r="I112" s="48">
        <v>209404.95</v>
      </c>
      <c r="J112" s="51">
        <v>-1760865.85</v>
      </c>
      <c r="K112" s="45">
        <f t="shared" si="7"/>
        <v>44998076.95999999</v>
      </c>
      <c r="L112" s="46">
        <f t="shared" si="8"/>
        <v>90566861.26999998</v>
      </c>
    </row>
    <row r="113" spans="1:12" ht="10.5" customHeight="1">
      <c r="A113" s="71" t="s">
        <v>117</v>
      </c>
      <c r="B113" s="47">
        <v>0.97</v>
      </c>
      <c r="C113" s="39">
        <v>1277575.79</v>
      </c>
      <c r="D113" s="48">
        <v>5694.64</v>
      </c>
      <c r="E113" s="49">
        <v>-35186.49</v>
      </c>
      <c r="F113" s="3">
        <f t="shared" si="6"/>
        <v>1236694.6600000001</v>
      </c>
      <c r="G113" s="42">
        <v>1277575.79</v>
      </c>
      <c r="H113" s="50">
        <v>3450.81</v>
      </c>
      <c r="I113" s="48">
        <v>5679.23</v>
      </c>
      <c r="J113" s="51">
        <v>-35083.88</v>
      </c>
      <c r="K113" s="45">
        <f t="shared" si="7"/>
        <v>1233361.87</v>
      </c>
      <c r="L113" s="46">
        <f t="shared" si="8"/>
        <v>2470056.5300000003</v>
      </c>
    </row>
    <row r="114" spans="1:12" ht="10.5" customHeight="1">
      <c r="A114" s="37" t="s">
        <v>118</v>
      </c>
      <c r="B114" s="47">
        <v>1.04</v>
      </c>
      <c r="C114" s="39">
        <v>848917.04</v>
      </c>
      <c r="D114" s="48">
        <v>3783.67</v>
      </c>
      <c r="E114" s="49">
        <v>35778.58</v>
      </c>
      <c r="F114" s="3">
        <f t="shared" si="6"/>
        <v>880911.95</v>
      </c>
      <c r="G114" s="42">
        <v>848917.04</v>
      </c>
      <c r="H114" s="50">
        <v>3441.36</v>
      </c>
      <c r="I114" s="48">
        <v>3768.39</v>
      </c>
      <c r="J114" s="51">
        <v>35638.63</v>
      </c>
      <c r="K114" s="45">
        <f t="shared" si="7"/>
        <v>877345.92</v>
      </c>
      <c r="L114" s="46">
        <f t="shared" si="8"/>
        <v>1758257.87</v>
      </c>
    </row>
    <row r="115" spans="1:12" ht="10.5" customHeight="1">
      <c r="A115" s="37" t="s">
        <v>119</v>
      </c>
      <c r="B115" s="47">
        <v>1.06</v>
      </c>
      <c r="C115" s="54">
        <v>2714636.32</v>
      </c>
      <c r="D115" s="55">
        <v>12099.75</v>
      </c>
      <c r="E115" s="56">
        <v>168462.53</v>
      </c>
      <c r="F115" s="3">
        <f t="shared" si="6"/>
        <v>2870999.0999999996</v>
      </c>
      <c r="G115" s="57">
        <v>2714636.32</v>
      </c>
      <c r="H115" s="58">
        <v>37741.75</v>
      </c>
      <c r="I115" s="55">
        <v>11932.89</v>
      </c>
      <c r="J115" s="59">
        <v>166136.14</v>
      </c>
      <c r="K115" s="45">
        <f t="shared" si="7"/>
        <v>2831097.82</v>
      </c>
      <c r="L115" s="46">
        <f t="shared" si="8"/>
        <v>5702096.92</v>
      </c>
    </row>
    <row r="116" spans="1:12" ht="10.5" customHeight="1">
      <c r="A116" s="68" t="s">
        <v>120</v>
      </c>
      <c r="B116" s="38">
        <v>0.96</v>
      </c>
      <c r="C116" s="39">
        <v>7314131.97</v>
      </c>
      <c r="D116" s="48">
        <v>32601.46</v>
      </c>
      <c r="E116" s="49">
        <v>-274258.56</v>
      </c>
      <c r="F116" s="60">
        <f t="shared" si="6"/>
        <v>7007271.95</v>
      </c>
      <c r="G116" s="42">
        <v>7314131.97</v>
      </c>
      <c r="H116" s="50">
        <v>47810.64</v>
      </c>
      <c r="I116" s="48">
        <v>32387.77</v>
      </c>
      <c r="J116" s="51">
        <v>-272422.49</v>
      </c>
      <c r="K116" s="61">
        <f t="shared" si="7"/>
        <v>6961511.069999999</v>
      </c>
      <c r="L116" s="62">
        <f t="shared" si="8"/>
        <v>13968783.02</v>
      </c>
    </row>
    <row r="117" spans="1:12" ht="10.5" customHeight="1">
      <c r="A117" s="71" t="s">
        <v>121</v>
      </c>
      <c r="B117" s="47">
        <v>1.02</v>
      </c>
      <c r="C117" s="39">
        <v>4231033.06</v>
      </c>
      <c r="D117" s="48">
        <v>18858.29</v>
      </c>
      <c r="E117" s="49">
        <v>94078.52</v>
      </c>
      <c r="F117" s="63">
        <f t="shared" si="6"/>
        <v>4306253.289999999</v>
      </c>
      <c r="G117" s="42">
        <v>4231033.06</v>
      </c>
      <c r="H117" s="50">
        <v>26018.86</v>
      </c>
      <c r="I117" s="48">
        <v>18742.31</v>
      </c>
      <c r="J117" s="51">
        <v>93525.1</v>
      </c>
      <c r="K117" s="45">
        <f t="shared" si="7"/>
        <v>4279796.989999999</v>
      </c>
      <c r="L117" s="46">
        <f t="shared" si="8"/>
        <v>8586050.279999997</v>
      </c>
    </row>
    <row r="118" spans="1:12" ht="10.5" customHeight="1">
      <c r="A118" s="71" t="s">
        <v>122</v>
      </c>
      <c r="B118" s="47">
        <v>0.98</v>
      </c>
      <c r="C118" s="39">
        <v>4856014.32</v>
      </c>
      <c r="D118" s="48">
        <v>21644.87</v>
      </c>
      <c r="E118" s="49">
        <v>-85398.96</v>
      </c>
      <c r="F118" s="63">
        <f t="shared" si="6"/>
        <v>4748970.49</v>
      </c>
      <c r="G118" s="42">
        <v>4856014.32</v>
      </c>
      <c r="H118" s="50">
        <v>41062.6</v>
      </c>
      <c r="I118" s="48">
        <v>21462.02</v>
      </c>
      <c r="J118" s="51">
        <v>-84648.22</v>
      </c>
      <c r="K118" s="45">
        <f t="shared" si="7"/>
        <v>4708841.48</v>
      </c>
      <c r="L118" s="46">
        <f t="shared" si="8"/>
        <v>9457811.97</v>
      </c>
    </row>
    <row r="119" spans="1:12" ht="10.5" customHeight="1">
      <c r="A119" s="37" t="s">
        <v>123</v>
      </c>
      <c r="B119" s="47">
        <v>1</v>
      </c>
      <c r="C119" s="39">
        <v>2363359.83</v>
      </c>
      <c r="D119" s="48">
        <v>10534.56</v>
      </c>
      <c r="E119" s="49">
        <v>5494.16</v>
      </c>
      <c r="F119" s="63">
        <f t="shared" si="6"/>
        <v>2358319.43</v>
      </c>
      <c r="G119" s="42">
        <v>2363359.83</v>
      </c>
      <c r="H119" s="50">
        <v>9476.4</v>
      </c>
      <c r="I119" s="48">
        <v>10492.41</v>
      </c>
      <c r="J119" s="51">
        <v>5486.09</v>
      </c>
      <c r="K119" s="45">
        <f t="shared" si="7"/>
        <v>2348877.11</v>
      </c>
      <c r="L119" s="46">
        <f t="shared" si="8"/>
        <v>4707196.54</v>
      </c>
    </row>
    <row r="120" spans="1:12" ht="10.5" customHeight="1">
      <c r="A120" s="71" t="s">
        <v>124</v>
      </c>
      <c r="B120" s="77">
        <v>1.01</v>
      </c>
      <c r="C120" s="39">
        <v>1147423.17</v>
      </c>
      <c r="D120" s="48">
        <v>5114.4</v>
      </c>
      <c r="E120" s="49">
        <v>14090.4</v>
      </c>
      <c r="F120" s="65">
        <f t="shared" si="6"/>
        <v>1156399.17</v>
      </c>
      <c r="G120" s="42">
        <v>1147423.17</v>
      </c>
      <c r="H120" s="50">
        <v>6234.96</v>
      </c>
      <c r="I120" s="48">
        <v>5086.8</v>
      </c>
      <c r="J120" s="51">
        <v>14020.65</v>
      </c>
      <c r="K120" s="45">
        <f t="shared" si="7"/>
        <v>1150122.0599999998</v>
      </c>
      <c r="L120" s="46">
        <f t="shared" si="8"/>
        <v>2306521.2299999995</v>
      </c>
    </row>
    <row r="121" spans="1:12" ht="10.5" customHeight="1">
      <c r="A121" s="52" t="s">
        <v>125</v>
      </c>
      <c r="B121" s="78" t="s">
        <v>126</v>
      </c>
      <c r="C121" s="85">
        <f>SUM(C9:C53)+SUM(C60:C104)+SUM(C111:C120)</f>
        <v>548223830.55</v>
      </c>
      <c r="D121" s="81">
        <f>SUM(D9:D53)+SUM(D60:D104)+SUM(D111:D120)</f>
        <v>2443795.72</v>
      </c>
      <c r="E121" s="80">
        <v>0</v>
      </c>
      <c r="F121" s="81">
        <f>SUM(F9:F53)+SUM(F60:F104)+SUM(F111:F120)</f>
        <v>545780034.83</v>
      </c>
      <c r="G121" s="82">
        <f>SUM(G9:G53)+SUM(G60:G104)+SUM(G111:G120)</f>
        <v>548223830.55</v>
      </c>
      <c r="H121" s="79">
        <f>SUM(H9:H53)+SUM(H60:H104)+SUM(H111:H120)</f>
        <v>5050855.500000001</v>
      </c>
      <c r="I121" s="81">
        <f>SUM(I9:I53)+SUM(I60:I104)+SUM(I111:I120)</f>
        <v>2421285.78</v>
      </c>
      <c r="J121" s="80">
        <v>0</v>
      </c>
      <c r="K121" s="84">
        <f>SUM(K9:K53)+SUM(K60:K104)+SUM(K111:K120)</f>
        <v>540751689.27</v>
      </c>
      <c r="L121" s="81">
        <f>SUM(L9:L53)+SUM(L60:L104)+SUM(L111:L120)</f>
        <v>1086531724.1</v>
      </c>
    </row>
    <row r="123" spans="1:6" ht="10.5" customHeight="1">
      <c r="A123" s="1" t="s">
        <v>127</v>
      </c>
      <c r="C123" s="1"/>
      <c r="D123" s="1"/>
      <c r="E123" s="1"/>
      <c r="F123" s="1"/>
    </row>
    <row r="124" spans="1:6" ht="10.5" customHeight="1">
      <c r="A124" s="1" t="s">
        <v>128</v>
      </c>
      <c r="C124" s="1"/>
      <c r="D124" s="1"/>
      <c r="E124" s="1"/>
      <c r="F124" s="1"/>
    </row>
    <row r="125" spans="1:6" ht="10.5" customHeight="1">
      <c r="A125" s="1" t="s">
        <v>129</v>
      </c>
      <c r="C125" s="1"/>
      <c r="D125" s="1"/>
      <c r="E125" s="1"/>
      <c r="F125" s="1"/>
    </row>
    <row r="126" spans="1:6" ht="10.5" customHeight="1">
      <c r="A126" s="1" t="s">
        <v>130</v>
      </c>
      <c r="C126" s="1"/>
      <c r="D126" s="1"/>
      <c r="E126" s="1"/>
      <c r="F126" s="1"/>
    </row>
    <row r="127" spans="3:6" ht="10.5" customHeight="1">
      <c r="C127" s="1"/>
      <c r="D127" s="1"/>
      <c r="E127" s="1"/>
      <c r="F127" s="1"/>
    </row>
    <row r="128" spans="1:6" ht="10.5" customHeight="1">
      <c r="A128" s="1" t="s">
        <v>135</v>
      </c>
      <c r="F128" s="1"/>
    </row>
    <row r="129" spans="1:6" ht="10.5" customHeight="1">
      <c r="A129" s="1" t="s">
        <v>137</v>
      </c>
      <c r="C129" s="1"/>
      <c r="D129" s="1"/>
      <c r="E129" s="1"/>
      <c r="F129" s="1"/>
    </row>
    <row r="130" spans="1:6" ht="10.5" customHeight="1">
      <c r="A130" s="1" t="s">
        <v>136</v>
      </c>
      <c r="C130" s="1"/>
      <c r="D130" s="1"/>
      <c r="E130" s="1"/>
      <c r="F130" s="1"/>
    </row>
    <row r="131" spans="3:6" ht="10.5" customHeight="1">
      <c r="C131" s="1"/>
      <c r="D131" s="1"/>
      <c r="E131" s="1"/>
      <c r="F131" s="1"/>
    </row>
    <row r="132" spans="1:4" ht="10.5" customHeight="1">
      <c r="A132" s="1" t="s">
        <v>139</v>
      </c>
      <c r="C132" s="1"/>
      <c r="D132" s="1"/>
    </row>
    <row r="133" spans="1:4" ht="10.5" customHeight="1">
      <c r="A133" s="2"/>
      <c r="B133" s="2"/>
      <c r="C133" s="2"/>
      <c r="D133" s="2"/>
    </row>
    <row r="134" spans="1:6" ht="10.5" customHeight="1">
      <c r="A134" s="8" t="s">
        <v>140</v>
      </c>
      <c r="B134" s="83"/>
      <c r="C134" s="83"/>
      <c r="D134" s="83"/>
      <c r="E134" s="3"/>
      <c r="F134" s="3"/>
    </row>
    <row r="135" spans="1:6" ht="10.5" customHeight="1">
      <c r="A135" s="1" t="s">
        <v>131</v>
      </c>
      <c r="C135" s="1"/>
      <c r="D135" s="1"/>
      <c r="E135" s="1"/>
      <c r="F135" s="1"/>
    </row>
  </sheetData>
  <printOptions horizontalCentered="1"/>
  <pageMargins left="1" right="0" top="0.5" bottom="0" header="0" footer="0"/>
  <pageSetup horizontalDpi="600" verticalDpi="600" orientation="landscape" r:id="rId1"/>
  <rowBreaks count="2" manualBreakCount="2">
    <brk id="53" max="255" man="1"/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2008-09-30T15:47:03Z</cp:lastPrinted>
  <dcterms:created xsi:type="dcterms:W3CDTF">2004-09-10T20:30:00Z</dcterms:created>
  <dcterms:modified xsi:type="dcterms:W3CDTF">2008-10-08T13:57:24Z</dcterms:modified>
  <cp:category/>
  <cp:version/>
  <cp:contentType/>
  <cp:contentStatus/>
</cp:coreProperties>
</file>