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90" windowHeight="10950" tabRatio="952" activeTab="0"/>
  </bookViews>
  <sheets>
    <sheet name="Article 44 Local S&amp;U" sheetId="1" r:id="rId1"/>
  </sheets>
  <definedNames>
    <definedName name="_xlnm.Print_Area" localSheetId="0">'Article 44 Local S&amp;U'!$A$1:$J$131</definedName>
  </definedNames>
  <calcPr fullCalcOnLoad="1"/>
</workbook>
</file>

<file path=xl/sharedStrings.xml><?xml version="1.0" encoding="utf-8"?>
<sst xmlns="http://schemas.openxmlformats.org/spreadsheetml/2006/main" count="208" uniqueCount="138">
  <si>
    <t>County</t>
  </si>
  <si>
    <t>[$]</t>
  </si>
  <si>
    <t>Cost</t>
  </si>
  <si>
    <t>of</t>
  </si>
  <si>
    <t>ment</t>
  </si>
  <si>
    <t>Tax</t>
  </si>
  <si>
    <t>allocation</t>
  </si>
  <si>
    <t>point -of -sale</t>
  </si>
  <si>
    <t>collection</t>
  </si>
  <si>
    <t>proceeds</t>
  </si>
  <si>
    <t>per capita</t>
  </si>
  <si>
    <t>factor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</si>
  <si>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</si>
  <si>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</si>
  <si>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</si>
  <si>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</si>
  <si>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</si>
  <si>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</si>
  <si>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Nash..........................</t>
  </si>
  <si>
    <t>Northampton...................</t>
  </si>
  <si>
    <t>Onslow........................</t>
  </si>
  <si>
    <t>Orange........................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</si>
  <si>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</si>
  <si>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</si>
  <si>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</si>
  <si>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</si>
  <si>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</si>
  <si>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</si>
  <si>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</si>
  <si>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</si>
  <si>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</si>
  <si>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Rowan.........................</t>
  </si>
  <si>
    <t>Rutherford....................</t>
  </si>
  <si>
    <t>Sampson.......................</t>
  </si>
  <si>
    <t>Scotland......................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</si>
  <si>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</si>
  <si>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</si>
  <si>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</si>
  <si>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</si>
  <si>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</si>
  <si>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</si>
  <si>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</si>
  <si>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</si>
  <si>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</si>
  <si>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</si>
  <si>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</si>
  <si>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</si>
  <si>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</si>
  <si>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</si>
  <si>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</si>
  <si>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</si>
  <si>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</si>
  <si>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Johnston……………</t>
  </si>
  <si>
    <t>Lincoln......……….</t>
  </si>
  <si>
    <t>Moore……………..</t>
  </si>
  <si>
    <t>Pamlico…………….</t>
  </si>
  <si>
    <t>Stanly………………</t>
  </si>
  <si>
    <t xml:space="preserve"> </t>
  </si>
  <si>
    <t xml:space="preserve">  </t>
  </si>
  <si>
    <t xml:space="preserve">   </t>
  </si>
  <si>
    <t xml:space="preserve">   (1) one-half (1/2) of the Article 44 net tax collected in a county is allocated on a point-of-sale (origin) basis. </t>
  </si>
  <si>
    <t xml:space="preserve">   (2) one-half (1/2) of the Article 44 net tax is allocated based on a county's share of  state population;  county allocated amounts are then reduced by </t>
  </si>
  <si>
    <t xml:space="preserve">        administrative costs retained by the State and adjusted by an adjustment factor according to special provisions prescribed in G.S. 105-486(b).      </t>
  </si>
  <si>
    <t>Alamance..…………….</t>
  </si>
  <si>
    <t>Alexander..………………</t>
  </si>
  <si>
    <t>Alleghany..………………</t>
  </si>
  <si>
    <t>Anson.......………………</t>
  </si>
  <si>
    <t>Ashe..........……………….</t>
  </si>
  <si>
    <t>Avery........…………………</t>
  </si>
  <si>
    <t>Beaufort...……………….</t>
  </si>
  <si>
    <t>Bertie.........……………</t>
  </si>
  <si>
    <t>Bladen......……………….</t>
  </si>
  <si>
    <t>Brunswick..…………….</t>
  </si>
  <si>
    <t>Buncombe.………………</t>
  </si>
  <si>
    <t>Burke.........………………</t>
  </si>
  <si>
    <t>Cabarrus.....………………</t>
  </si>
  <si>
    <t>Caldwell.....……………….</t>
  </si>
  <si>
    <t>Camden.....………………</t>
  </si>
  <si>
    <t>Carteret......………………</t>
  </si>
  <si>
    <t>Caswell......…………..</t>
  </si>
  <si>
    <t>Catawba......……………….</t>
  </si>
  <si>
    <t>Chatham..……………………</t>
  </si>
  <si>
    <t>Cherokee...………………..</t>
  </si>
  <si>
    <t>Chowan......……………….</t>
  </si>
  <si>
    <t>Clay...………………………</t>
  </si>
  <si>
    <t>Cleveland...……………….</t>
  </si>
  <si>
    <t>Columbus..………………..</t>
  </si>
  <si>
    <t>Craven........………………..</t>
  </si>
  <si>
    <t>Cumberland………………..</t>
  </si>
  <si>
    <t>Currituck...…………………</t>
  </si>
  <si>
    <t>Dare...........………………….</t>
  </si>
  <si>
    <t>Davidson.....…………………</t>
  </si>
  <si>
    <t>Davie...........……………….</t>
  </si>
  <si>
    <t>Duplin........…………………</t>
  </si>
  <si>
    <t>Durham......…………………..</t>
  </si>
  <si>
    <t>Edgecombe..………………….</t>
  </si>
  <si>
    <t>Forsyth.......………………</t>
  </si>
  <si>
    <t>Franklin.....…………………</t>
  </si>
  <si>
    <t>Gaston........……………..</t>
  </si>
  <si>
    <t>Gates...........……………….</t>
  </si>
  <si>
    <t>Graham.....………………</t>
  </si>
  <si>
    <t>Granville....……………</t>
  </si>
  <si>
    <t>Greene........…………….</t>
  </si>
  <si>
    <t>Guilford......……………….</t>
  </si>
  <si>
    <t>Halifax........……………….</t>
  </si>
  <si>
    <t>Harnett.......……………….</t>
  </si>
  <si>
    <t>Haywood...…………………..</t>
  </si>
  <si>
    <t>Henderson...………………</t>
  </si>
  <si>
    <t>Hertford......………………..</t>
  </si>
  <si>
    <t>Hoke.........…………………...</t>
  </si>
  <si>
    <t>Hyde..........……………………</t>
  </si>
  <si>
    <t>Iredell........…………………..</t>
  </si>
  <si>
    <t>Jackson…………………….</t>
  </si>
  <si>
    <t>Jones...........……………..</t>
  </si>
  <si>
    <t>Lee..............………………</t>
  </si>
  <si>
    <t>Lenoir.........……………….</t>
  </si>
  <si>
    <t>Macon……………………..</t>
  </si>
  <si>
    <t>New Hanover……………..</t>
  </si>
  <si>
    <t>Rockingham……………</t>
  </si>
  <si>
    <t>-</t>
  </si>
  <si>
    <t xml:space="preserve">Article 44 proceeds are allocated to counties, incorporating both the point-of-sale and per capita methods: </t>
  </si>
  <si>
    <t xml:space="preserve">Total </t>
  </si>
  <si>
    <t>before</t>
  </si>
  <si>
    <t>adjustments</t>
  </si>
  <si>
    <t>Per</t>
  </si>
  <si>
    <t>capita</t>
  </si>
  <si>
    <t>adjust-</t>
  </si>
  <si>
    <t>Per capita</t>
  </si>
  <si>
    <t>adjustment</t>
  </si>
  <si>
    <t>[G.S. 105-486(b)]</t>
  </si>
  <si>
    <t>Distributable</t>
  </si>
  <si>
    <t xml:space="preserve">        adjustment factors for all counties exceeds 100).  [The adjustment factors are provided for reference.]</t>
  </si>
  <si>
    <t xml:space="preserve">        Per capita adjustment amounts are developed using a combination of the per capita adjustment factors and a rounding process (the sum of the </t>
  </si>
  <si>
    <t xml:space="preserve">                                                                                                  TABLE 58. - Continued</t>
  </si>
  <si>
    <t xml:space="preserve">These amounts do not agree with the actual receipts of the local governments in fiscal year 2006-07 due to the lag in the collection/distribution cycle. </t>
  </si>
  <si>
    <t xml:space="preserve">                  SHARES BY COUNTY FOR FISCAL YEAR 2006-2007</t>
  </si>
  <si>
    <t xml:space="preserve">Tax allocations for Article 44 do not include taxes collected on food purchased for home consumption. </t>
  </si>
  <si>
    <t xml:space="preserve">TABLE 58. ARTICLE 44 THIRD ONE-HALF CENT (1/2¢) LOCAL GOVERNMENT SALES AND USE TAX ALLOCATIONS AND DISTRIBUTABLE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</si>
</sst>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</numFmts>
  <fonts count="7">
    <font>
      <sz val="10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2" fontId="2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left"/>
      <protection/>
    </xf>
    <xf numFmtId="4" fontId="1" fillId="2" borderId="6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/>
    </xf>
    <xf numFmtId="4" fontId="1" fillId="2" borderId="4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left"/>
      <protection/>
    </xf>
    <xf numFmtId="4" fontId="1" fillId="2" borderId="11" xfId="0" applyNumberFormat="1" applyFont="1" applyFill="1" applyBorder="1" applyAlignment="1">
      <alignment/>
    </xf>
    <xf numFmtId="2" fontId="3" fillId="2" borderId="9" xfId="0" applyNumberFormat="1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left"/>
      <protection/>
    </xf>
    <xf numFmtId="4" fontId="1" fillId="2" borderId="2" xfId="0" applyNumberFormat="1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4" fontId="1" fillId="2" borderId="0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left"/>
      <protection/>
    </xf>
    <xf numFmtId="0" fontId="1" fillId="2" borderId="13" xfId="0" applyFont="1" applyFill="1" applyBorder="1" applyAlignment="1" applyProtection="1">
      <alignment horizontal="left"/>
      <protection/>
    </xf>
    <xf numFmtId="4" fontId="1" fillId="2" borderId="7" xfId="0" applyNumberFormat="1" applyFont="1" applyFill="1" applyBorder="1" applyAlignment="1">
      <alignment/>
    </xf>
    <xf numFmtId="0" fontId="1" fillId="2" borderId="14" xfId="0" applyFont="1" applyFill="1" applyBorder="1" applyAlignment="1" applyProtection="1">
      <alignment horizontal="left"/>
      <protection/>
    </xf>
    <xf numFmtId="4" fontId="1" fillId="2" borderId="10" xfId="0" applyNumberFormat="1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4" fontId="1" fillId="2" borderId="15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1" fillId="2" borderId="8" xfId="0" applyFont="1" applyFill="1" applyBorder="1" applyAlignment="1" applyProtection="1" quotePrefix="1">
      <alignment horizontal="left"/>
      <protection/>
    </xf>
    <xf numFmtId="4" fontId="1" fillId="2" borderId="16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1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" fontId="1" fillId="2" borderId="18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/>
    </xf>
    <xf numFmtId="39" fontId="1" fillId="2" borderId="3" xfId="0" applyNumberFormat="1" applyFont="1" applyFill="1" applyBorder="1" applyAlignment="1">
      <alignment/>
    </xf>
    <xf numFmtId="39" fontId="1" fillId="2" borderId="4" xfId="0" applyNumberFormat="1" applyFont="1" applyFill="1" applyBorder="1" applyAlignment="1">
      <alignment/>
    </xf>
    <xf numFmtId="39" fontId="1" fillId="2" borderId="9" xfId="0" applyNumberFormat="1" applyFont="1" applyFill="1" applyBorder="1" applyAlignment="1">
      <alignment/>
    </xf>
    <xf numFmtId="39" fontId="1" fillId="2" borderId="4" xfId="0" applyNumberFormat="1" applyFont="1" applyFill="1" applyBorder="1" applyAlignment="1" quotePrefix="1">
      <alignment horizontal="right"/>
    </xf>
    <xf numFmtId="39" fontId="1" fillId="2" borderId="3" xfId="0" applyNumberFormat="1" applyFont="1" applyFill="1" applyBorder="1" applyAlignment="1" quotePrefix="1">
      <alignment horizontal="right"/>
    </xf>
    <xf numFmtId="0" fontId="1" fillId="2" borderId="7" xfId="0" applyFont="1" applyFill="1" applyBorder="1" applyAlignment="1">
      <alignment/>
    </xf>
    <xf numFmtId="4" fontId="1" fillId="2" borderId="22" xfId="0" applyNumberFormat="1" applyFont="1" applyFill="1" applyBorder="1" applyAlignment="1">
      <alignment horizontal="right"/>
    </xf>
    <xf numFmtId="43" fontId="1" fillId="2" borderId="2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K11" sqref="K11"/>
    </sheetView>
  </sheetViews>
  <sheetFormatPr defaultColWidth="9.140625" defaultRowHeight="10.5" customHeight="1"/>
  <cols>
    <col min="1" max="1" width="11.00390625" style="2" customWidth="1"/>
    <col min="2" max="4" width="11.57421875" style="4" customWidth="1"/>
    <col min="5" max="5" width="10.28125" style="2" customWidth="1"/>
    <col min="6" max="6" width="5.421875" style="2" customWidth="1"/>
    <col min="7" max="7" width="12.7109375" style="2" customWidth="1"/>
    <col min="8" max="8" width="11.57421875" style="2" customWidth="1"/>
    <col min="9" max="9" width="5.8515625" style="5" customWidth="1"/>
    <col min="10" max="10" width="10.7109375" style="2" customWidth="1"/>
    <col min="11" max="11" width="9.140625" style="2" customWidth="1"/>
    <col min="12" max="12" width="5.8515625" style="5" customWidth="1"/>
    <col min="13" max="13" width="10.8515625" style="2" customWidth="1"/>
    <col min="14" max="15" width="9.140625" style="2" customWidth="1"/>
    <col min="16" max="16" width="10.421875" style="2" customWidth="1"/>
    <col min="17" max="16384" width="9.140625" style="2" customWidth="1"/>
  </cols>
  <sheetData>
    <row r="1" spans="1:10" ht="10.5" customHeight="1">
      <c r="A1" s="2" t="s">
        <v>137</v>
      </c>
      <c r="I1" s="2"/>
      <c r="J1" s="6"/>
    </row>
    <row r="2" spans="2:9" ht="10.5" customHeight="1">
      <c r="B2" s="5" t="s">
        <v>57</v>
      </c>
      <c r="C2" s="47" t="s">
        <v>135</v>
      </c>
      <c r="F2" s="7"/>
      <c r="G2" s="3"/>
      <c r="I2" s="2"/>
    </row>
    <row r="3" spans="1:12" ht="10.5" customHeight="1">
      <c r="A3" s="11"/>
      <c r="B3" s="48"/>
      <c r="C3" s="49"/>
      <c r="D3" s="9" t="s">
        <v>121</v>
      </c>
      <c r="E3" s="9"/>
      <c r="F3" s="53" t="s">
        <v>124</v>
      </c>
      <c r="G3" s="13"/>
      <c r="H3" s="13"/>
      <c r="I3" s="10"/>
      <c r="K3" s="10"/>
      <c r="L3" s="2"/>
    </row>
    <row r="4" spans="1:12" ht="10.5" customHeight="1">
      <c r="A4" s="11"/>
      <c r="B4" s="14" t="s">
        <v>5</v>
      </c>
      <c r="C4" s="12" t="s">
        <v>5</v>
      </c>
      <c r="D4" s="12" t="s">
        <v>6</v>
      </c>
      <c r="E4" s="12" t="s">
        <v>2</v>
      </c>
      <c r="F4" s="15" t="s">
        <v>125</v>
      </c>
      <c r="G4" s="16" t="s">
        <v>127</v>
      </c>
      <c r="H4" s="62"/>
      <c r="I4" s="10"/>
      <c r="K4" s="10"/>
      <c r="L4" s="2"/>
    </row>
    <row r="5" spans="1:12" ht="10.5" customHeight="1">
      <c r="A5" s="8"/>
      <c r="B5" s="14" t="s">
        <v>6</v>
      </c>
      <c r="C5" s="12" t="s">
        <v>6</v>
      </c>
      <c r="D5" s="12" t="s">
        <v>122</v>
      </c>
      <c r="E5" s="12" t="s">
        <v>3</v>
      </c>
      <c r="F5" s="15" t="s">
        <v>126</v>
      </c>
      <c r="G5" s="16" t="s">
        <v>128</v>
      </c>
      <c r="H5" s="16" t="s">
        <v>130</v>
      </c>
      <c r="I5" s="10"/>
      <c r="K5" s="10"/>
      <c r="L5" s="2"/>
    </row>
    <row r="6" spans="1:12" ht="10.5" customHeight="1">
      <c r="A6" s="11"/>
      <c r="B6" s="14" t="s">
        <v>10</v>
      </c>
      <c r="C6" s="12" t="s">
        <v>7</v>
      </c>
      <c r="D6" s="12" t="s">
        <v>123</v>
      </c>
      <c r="E6" s="12" t="s">
        <v>8</v>
      </c>
      <c r="F6" s="15" t="s">
        <v>4</v>
      </c>
      <c r="G6" s="16" t="s">
        <v>129</v>
      </c>
      <c r="H6" s="16" t="s">
        <v>9</v>
      </c>
      <c r="I6" s="10"/>
      <c r="K6" s="10"/>
      <c r="L6" s="2"/>
    </row>
    <row r="7" spans="1:12" ht="10.5" customHeight="1">
      <c r="A7" s="17" t="s">
        <v>0</v>
      </c>
      <c r="B7" s="21" t="s">
        <v>1</v>
      </c>
      <c r="C7" s="18" t="s">
        <v>1</v>
      </c>
      <c r="D7" s="18" t="s">
        <v>1</v>
      </c>
      <c r="E7" s="20" t="s">
        <v>1</v>
      </c>
      <c r="F7" s="19" t="s">
        <v>11</v>
      </c>
      <c r="G7" s="18" t="s">
        <v>1</v>
      </c>
      <c r="H7" s="20" t="s">
        <v>1</v>
      </c>
      <c r="I7" s="10"/>
      <c r="K7" s="10"/>
      <c r="L7" s="2"/>
    </row>
    <row r="8" spans="1:12" ht="10.5" customHeight="1">
      <c r="A8" s="22" t="s">
        <v>63</v>
      </c>
      <c r="B8" s="23">
        <v>3896862.87</v>
      </c>
      <c r="C8" s="50">
        <v>3714139</v>
      </c>
      <c r="D8" s="24">
        <f>B8+C8</f>
        <v>7611001.87</v>
      </c>
      <c r="E8" s="35">
        <v>33938.75</v>
      </c>
      <c r="F8" s="25">
        <v>1.02</v>
      </c>
      <c r="G8" s="57">
        <v>86647.87</v>
      </c>
      <c r="H8" s="26">
        <f>(D8-E8)+G8</f>
        <v>7663710.99</v>
      </c>
      <c r="I8" s="10"/>
      <c r="K8" s="5"/>
      <c r="L8" s="2"/>
    </row>
    <row r="9" spans="1:12" ht="10.5" customHeight="1">
      <c r="A9" s="22" t="s">
        <v>64</v>
      </c>
      <c r="B9" s="23">
        <v>1008489.08</v>
      </c>
      <c r="C9" s="51">
        <v>371890.53</v>
      </c>
      <c r="D9" s="27">
        <f aca="true" t="shared" si="0" ref="D9:D52">B9+C9</f>
        <v>1380379.6099999999</v>
      </c>
      <c r="E9" s="35">
        <v>6157.41</v>
      </c>
      <c r="F9" s="28">
        <v>1</v>
      </c>
      <c r="G9" s="58">
        <v>2344.38</v>
      </c>
      <c r="H9" s="26">
        <f aca="true" t="shared" si="1" ref="H9:H52">(D9-E9)+G9</f>
        <v>1376566.5799999998</v>
      </c>
      <c r="I9" s="10"/>
      <c r="K9" s="10"/>
      <c r="L9" s="2"/>
    </row>
    <row r="10" spans="1:12" ht="10.5" customHeight="1">
      <c r="A10" s="22" t="s">
        <v>65</v>
      </c>
      <c r="B10" s="23">
        <v>306983.44</v>
      </c>
      <c r="C10" s="51">
        <v>182595.93</v>
      </c>
      <c r="D10" s="27">
        <f t="shared" si="0"/>
        <v>489579.37</v>
      </c>
      <c r="E10" s="35">
        <v>2177.23</v>
      </c>
      <c r="F10" s="28">
        <v>1.04</v>
      </c>
      <c r="G10" s="58">
        <v>12938.11</v>
      </c>
      <c r="H10" s="26">
        <f t="shared" si="1"/>
        <v>500340.25</v>
      </c>
      <c r="I10" s="10"/>
      <c r="K10" s="10"/>
      <c r="L10" s="2"/>
    </row>
    <row r="11" spans="1:12" ht="10.5" customHeight="1">
      <c r="A11" s="22" t="s">
        <v>66</v>
      </c>
      <c r="B11" s="23">
        <v>725180.67</v>
      </c>
      <c r="C11" s="51">
        <v>311491</v>
      </c>
      <c r="D11" s="27">
        <f t="shared" si="0"/>
        <v>1036671.67</v>
      </c>
      <c r="E11" s="35">
        <v>4615.65</v>
      </c>
      <c r="F11" s="28">
        <v>1</v>
      </c>
      <c r="G11" s="58">
        <v>1685.48</v>
      </c>
      <c r="H11" s="26">
        <f t="shared" si="1"/>
        <v>1033741.5</v>
      </c>
      <c r="I11" s="10"/>
      <c r="K11" s="10"/>
      <c r="L11" s="2"/>
    </row>
    <row r="12" spans="1:12" ht="10.5" customHeight="1">
      <c r="A12" s="29" t="s">
        <v>67</v>
      </c>
      <c r="B12" s="30">
        <v>716759.35</v>
      </c>
      <c r="C12" s="52">
        <v>544636.63</v>
      </c>
      <c r="D12" s="27">
        <f t="shared" si="0"/>
        <v>1261395.98</v>
      </c>
      <c r="E12" s="35">
        <v>5617.04</v>
      </c>
      <c r="F12" s="31">
        <v>0.97</v>
      </c>
      <c r="G12" s="59">
        <v>-19740.83</v>
      </c>
      <c r="H12" s="26">
        <f t="shared" si="1"/>
        <v>1236038.1099999999</v>
      </c>
      <c r="I12" s="10"/>
      <c r="K12" s="10"/>
      <c r="L12" s="2"/>
    </row>
    <row r="13" spans="1:12" ht="10.5" customHeight="1">
      <c r="A13" s="22" t="s">
        <v>68</v>
      </c>
      <c r="B13" s="23">
        <v>507451.11</v>
      </c>
      <c r="C13" s="51">
        <v>566524.76</v>
      </c>
      <c r="D13" s="24">
        <f t="shared" si="0"/>
        <v>1073975.87</v>
      </c>
      <c r="E13" s="33">
        <v>4769.94</v>
      </c>
      <c r="F13" s="28">
        <v>1.12</v>
      </c>
      <c r="G13" s="58">
        <v>61802.14</v>
      </c>
      <c r="H13" s="56">
        <f t="shared" si="1"/>
        <v>1131008.07</v>
      </c>
      <c r="I13" s="10"/>
      <c r="K13" s="10"/>
      <c r="L13" s="2"/>
    </row>
    <row r="14" spans="1:12" ht="10.5" customHeight="1">
      <c r="A14" s="22" t="s">
        <v>69</v>
      </c>
      <c r="B14" s="23">
        <v>1294739.85</v>
      </c>
      <c r="C14" s="51">
        <v>1046439.76</v>
      </c>
      <c r="D14" s="27">
        <f t="shared" si="0"/>
        <v>2341179.6100000003</v>
      </c>
      <c r="E14" s="35">
        <v>10439.82</v>
      </c>
      <c r="F14" s="28">
        <v>1.06</v>
      </c>
      <c r="G14" s="58">
        <v>80347.51</v>
      </c>
      <c r="H14" s="39">
        <f t="shared" si="1"/>
        <v>2411087.3000000003</v>
      </c>
      <c r="I14" s="10"/>
      <c r="K14" s="10"/>
      <c r="L14" s="2"/>
    </row>
    <row r="15" spans="1:12" ht="10.5" customHeight="1">
      <c r="A15" s="22" t="s">
        <v>70</v>
      </c>
      <c r="B15" s="23">
        <v>553044.57</v>
      </c>
      <c r="C15" s="51">
        <v>183374.46</v>
      </c>
      <c r="D15" s="27">
        <f t="shared" si="0"/>
        <v>736419.0299999999</v>
      </c>
      <c r="E15" s="35">
        <v>3281.64</v>
      </c>
      <c r="F15" s="28">
        <v>0.97</v>
      </c>
      <c r="G15" s="58">
        <v>-15232.08</v>
      </c>
      <c r="H15" s="39">
        <f t="shared" si="1"/>
        <v>717905.3099999999</v>
      </c>
      <c r="I15" s="10"/>
      <c r="K15" s="10"/>
      <c r="L15" s="2"/>
    </row>
    <row r="16" spans="1:12" ht="10.5" customHeight="1">
      <c r="A16" s="22" t="s">
        <v>71</v>
      </c>
      <c r="B16" s="23">
        <v>925492.36</v>
      </c>
      <c r="C16" s="51">
        <v>385528.83</v>
      </c>
      <c r="D16" s="27">
        <f t="shared" si="0"/>
        <v>1311021.19</v>
      </c>
      <c r="E16" s="35">
        <v>5839.81</v>
      </c>
      <c r="F16" s="28">
        <v>1.04</v>
      </c>
      <c r="G16" s="58">
        <v>39005.68</v>
      </c>
      <c r="H16" s="39">
        <f t="shared" si="1"/>
        <v>1344187.0599999998</v>
      </c>
      <c r="I16" s="10"/>
      <c r="K16" s="10"/>
      <c r="L16" s="2"/>
    </row>
    <row r="17" spans="1:12" ht="10.5" customHeight="1">
      <c r="A17" s="22" t="s">
        <v>72</v>
      </c>
      <c r="B17" s="23">
        <v>2506601.64</v>
      </c>
      <c r="C17" s="51">
        <v>3094347.59</v>
      </c>
      <c r="D17" s="27">
        <f t="shared" si="0"/>
        <v>5600949.23</v>
      </c>
      <c r="E17" s="35">
        <v>24853.68</v>
      </c>
      <c r="F17" s="28">
        <v>1.17</v>
      </c>
      <c r="G17" s="58">
        <v>430050.97</v>
      </c>
      <c r="H17" s="41">
        <f t="shared" si="1"/>
        <v>6006146.5200000005</v>
      </c>
      <c r="I17" s="10"/>
      <c r="K17" s="10"/>
      <c r="L17" s="2"/>
    </row>
    <row r="18" spans="1:12" ht="10.5" customHeight="1">
      <c r="A18" s="32" t="s">
        <v>73</v>
      </c>
      <c r="B18" s="1">
        <v>6096705.24</v>
      </c>
      <c r="C18" s="50">
        <v>8649666.55</v>
      </c>
      <c r="D18" s="24">
        <f t="shared" si="0"/>
        <v>14746371.790000001</v>
      </c>
      <c r="E18" s="33">
        <v>65723.33</v>
      </c>
      <c r="F18" s="25">
        <v>1.06</v>
      </c>
      <c r="G18" s="57">
        <v>378342.9</v>
      </c>
      <c r="H18" s="26">
        <f t="shared" si="1"/>
        <v>15058991.360000001</v>
      </c>
      <c r="I18" s="10"/>
      <c r="K18" s="10"/>
      <c r="L18" s="2"/>
    </row>
    <row r="19" spans="1:12" ht="10.5" customHeight="1">
      <c r="A19" s="34" t="s">
        <v>74</v>
      </c>
      <c r="B19" s="23">
        <v>2486968.07</v>
      </c>
      <c r="C19" s="51">
        <v>1372035.04</v>
      </c>
      <c r="D19" s="27">
        <f t="shared" si="0"/>
        <v>3859003.11</v>
      </c>
      <c r="E19" s="35">
        <v>17193.68</v>
      </c>
      <c r="F19" s="28">
        <v>1.02</v>
      </c>
      <c r="G19" s="58">
        <v>55297.57</v>
      </c>
      <c r="H19" s="26">
        <f t="shared" si="1"/>
        <v>3897106.9999999995</v>
      </c>
      <c r="I19" s="10"/>
      <c r="K19" s="10"/>
      <c r="L19" s="2"/>
    </row>
    <row r="20" spans="1:12" ht="10.5" customHeight="1">
      <c r="A20" s="34" t="s">
        <v>75</v>
      </c>
      <c r="B20" s="23">
        <v>4224543.15</v>
      </c>
      <c r="C20" s="51">
        <v>5443763.2</v>
      </c>
      <c r="D20" s="27">
        <f t="shared" si="0"/>
        <v>9668306.350000001</v>
      </c>
      <c r="E20" s="35">
        <v>43123.54</v>
      </c>
      <c r="F20" s="28">
        <v>1.05</v>
      </c>
      <c r="G20" s="58">
        <v>220106.55</v>
      </c>
      <c r="H20" s="26">
        <f t="shared" si="1"/>
        <v>9845289.360000003</v>
      </c>
      <c r="I20" s="10"/>
      <c r="K20" s="10"/>
      <c r="L20" s="2"/>
    </row>
    <row r="21" spans="1:12" ht="10.5" customHeight="1">
      <c r="A21" s="34" t="s">
        <v>76</v>
      </c>
      <c r="B21" s="23">
        <v>2209631.51</v>
      </c>
      <c r="C21" s="51">
        <v>1257584.85</v>
      </c>
      <c r="D21" s="27">
        <f t="shared" si="0"/>
        <v>3467216.36</v>
      </c>
      <c r="E21" s="35">
        <v>15460.04</v>
      </c>
      <c r="F21" s="28">
        <v>1.02</v>
      </c>
      <c r="G21" s="58">
        <v>49131.3</v>
      </c>
      <c r="H21" s="26">
        <f t="shared" si="1"/>
        <v>3500887.6199999996</v>
      </c>
      <c r="I21" s="10"/>
      <c r="K21" s="10"/>
      <c r="L21" s="2"/>
    </row>
    <row r="22" spans="1:12" ht="10.5" customHeight="1">
      <c r="A22" s="34" t="s">
        <v>77</v>
      </c>
      <c r="B22" s="23">
        <v>252282.96</v>
      </c>
      <c r="C22" s="51">
        <v>146190.26</v>
      </c>
      <c r="D22" s="27">
        <f t="shared" si="0"/>
        <v>398473.22</v>
      </c>
      <c r="E22" s="35">
        <v>1774.45</v>
      </c>
      <c r="F22" s="28">
        <v>0.92</v>
      </c>
      <c r="G22" s="58">
        <v>-19505.98</v>
      </c>
      <c r="H22" s="26">
        <f t="shared" si="1"/>
        <v>377192.79</v>
      </c>
      <c r="I22" s="10"/>
      <c r="K22" s="10"/>
      <c r="L22" s="2"/>
    </row>
    <row r="23" spans="1:12" ht="10.5" customHeight="1">
      <c r="A23" s="32" t="s">
        <v>78</v>
      </c>
      <c r="B23" s="1">
        <v>1764293.38</v>
      </c>
      <c r="C23" s="50">
        <v>2334570.84</v>
      </c>
      <c r="D23" s="24">
        <f t="shared" si="0"/>
        <v>4098864.2199999997</v>
      </c>
      <c r="E23" s="33">
        <v>18181.01</v>
      </c>
      <c r="F23" s="25">
        <v>1.14</v>
      </c>
      <c r="G23" s="57">
        <v>250001.27</v>
      </c>
      <c r="H23" s="56">
        <f t="shared" si="1"/>
        <v>4330684.4799999995</v>
      </c>
      <c r="I23" s="10"/>
      <c r="K23" s="10"/>
      <c r="L23" s="2"/>
    </row>
    <row r="24" spans="1:12" ht="10.5" customHeight="1">
      <c r="A24" s="38" t="s">
        <v>79</v>
      </c>
      <c r="B24" s="23">
        <v>668570.86</v>
      </c>
      <c r="C24" s="51">
        <v>119711.7</v>
      </c>
      <c r="D24" s="27">
        <f t="shared" si="0"/>
        <v>788282.5599999999</v>
      </c>
      <c r="E24" s="35">
        <v>3514.46</v>
      </c>
      <c r="F24" s="28">
        <v>0.95</v>
      </c>
      <c r="G24" s="58">
        <v>-31725.6</v>
      </c>
      <c r="H24" s="39">
        <f t="shared" si="1"/>
        <v>753042.5</v>
      </c>
      <c r="I24" s="10"/>
      <c r="K24" s="10"/>
      <c r="L24" s="2"/>
    </row>
    <row r="25" spans="1:12" ht="10.5" customHeight="1">
      <c r="A25" s="22" t="s">
        <v>80</v>
      </c>
      <c r="B25" s="23">
        <v>4191843.15</v>
      </c>
      <c r="C25" s="51">
        <v>4752213.92</v>
      </c>
      <c r="D25" s="27">
        <f t="shared" si="0"/>
        <v>8944057.07</v>
      </c>
      <c r="E25" s="35">
        <v>39969.98</v>
      </c>
      <c r="F25" s="28">
        <v>0.99</v>
      </c>
      <c r="G25" s="58">
        <v>-31988.17</v>
      </c>
      <c r="H25" s="39">
        <f t="shared" si="1"/>
        <v>8872098.92</v>
      </c>
      <c r="I25" s="10"/>
      <c r="K25" s="10"/>
      <c r="L25" s="2"/>
    </row>
    <row r="26" spans="1:12" ht="10.5" customHeight="1">
      <c r="A26" s="22" t="s">
        <v>81</v>
      </c>
      <c r="B26" s="23">
        <v>1575997.59</v>
      </c>
      <c r="C26" s="51">
        <v>1028782.07</v>
      </c>
      <c r="D26" s="27">
        <f t="shared" si="0"/>
        <v>2604779.66</v>
      </c>
      <c r="E26" s="35">
        <v>11608.84</v>
      </c>
      <c r="F26" s="28">
        <v>1.02</v>
      </c>
      <c r="G26" s="58">
        <v>35043.06</v>
      </c>
      <c r="H26" s="39">
        <f t="shared" si="1"/>
        <v>2628213.8800000004</v>
      </c>
      <c r="I26" s="10"/>
      <c r="K26" s="10"/>
      <c r="L26" s="2"/>
    </row>
    <row r="27" spans="1:12" ht="10.5" customHeight="1">
      <c r="A27" s="22" t="s">
        <v>82</v>
      </c>
      <c r="B27" s="23">
        <v>735649.62</v>
      </c>
      <c r="C27" s="51">
        <v>822666.11</v>
      </c>
      <c r="D27" s="27">
        <f t="shared" si="0"/>
        <v>1558315.73</v>
      </c>
      <c r="E27" s="35">
        <v>6943.95</v>
      </c>
      <c r="F27" s="28">
        <v>0.98</v>
      </c>
      <c r="G27" s="58">
        <v>-12937.32</v>
      </c>
      <c r="H27" s="41">
        <f t="shared" si="1"/>
        <v>1538434.46</v>
      </c>
      <c r="I27" s="10"/>
      <c r="K27" s="10"/>
      <c r="L27" s="2"/>
    </row>
    <row r="28" spans="1:12" ht="10.5" customHeight="1">
      <c r="A28" s="32" t="s">
        <v>83</v>
      </c>
      <c r="B28" s="1">
        <v>407330.3</v>
      </c>
      <c r="C28" s="50">
        <v>276503.68</v>
      </c>
      <c r="D28" s="24">
        <f t="shared" si="0"/>
        <v>683833.98</v>
      </c>
      <c r="E28" s="33">
        <v>3049.06</v>
      </c>
      <c r="F28" s="25">
        <v>1.09</v>
      </c>
      <c r="G28" s="57">
        <v>37443.07</v>
      </c>
      <c r="H28" s="26">
        <f t="shared" si="1"/>
        <v>718227.9899999999</v>
      </c>
      <c r="I28" s="10"/>
      <c r="K28" s="10"/>
      <c r="L28" s="2"/>
    </row>
    <row r="29" spans="1:12" ht="10.5" customHeight="1">
      <c r="A29" s="34" t="s">
        <v>84</v>
      </c>
      <c r="B29" s="23">
        <v>277316.77</v>
      </c>
      <c r="C29" s="51">
        <v>224896.52</v>
      </c>
      <c r="D29" s="27">
        <f t="shared" si="0"/>
        <v>502213.29000000004</v>
      </c>
      <c r="E29" s="35">
        <v>2233.84</v>
      </c>
      <c r="F29" s="28">
        <v>0.96</v>
      </c>
      <c r="G29" s="58">
        <v>-10398.53</v>
      </c>
      <c r="H29" s="26">
        <f t="shared" si="1"/>
        <v>489580.92</v>
      </c>
      <c r="I29" s="10"/>
      <c r="K29" s="10"/>
      <c r="L29" s="2"/>
    </row>
    <row r="30" spans="1:12" ht="10.5" customHeight="1">
      <c r="A30" s="34" t="s">
        <v>85</v>
      </c>
      <c r="B30" s="23">
        <v>2732953.98</v>
      </c>
      <c r="C30" s="51">
        <v>1664941.91</v>
      </c>
      <c r="D30" s="27">
        <f t="shared" si="0"/>
        <v>4397895.89</v>
      </c>
      <c r="E30" s="35">
        <v>19592.49</v>
      </c>
      <c r="F30" s="28">
        <v>1.01</v>
      </c>
      <c r="G30" s="58">
        <v>33559.52</v>
      </c>
      <c r="H30" s="26">
        <f t="shared" si="1"/>
        <v>4411862.919999999</v>
      </c>
      <c r="I30" s="10"/>
      <c r="K30" s="10"/>
      <c r="L30" s="2"/>
    </row>
    <row r="31" spans="1:12" ht="10.5" customHeight="1">
      <c r="A31" s="34" t="s">
        <v>86</v>
      </c>
      <c r="B31" s="23">
        <v>1534917.64</v>
      </c>
      <c r="C31" s="51">
        <v>839148.8</v>
      </c>
      <c r="D31" s="27">
        <f t="shared" si="0"/>
        <v>2374066.44</v>
      </c>
      <c r="E31" s="35">
        <v>10585.9</v>
      </c>
      <c r="F31" s="28">
        <v>0.81</v>
      </c>
      <c r="G31" s="58">
        <v>-286767.17</v>
      </c>
      <c r="H31" s="26">
        <f t="shared" si="1"/>
        <v>2076713.37</v>
      </c>
      <c r="I31" s="10"/>
      <c r="K31" s="10"/>
      <c r="L31" s="2"/>
    </row>
    <row r="32" spans="1:12" ht="10.5" customHeight="1">
      <c r="A32" s="34" t="s">
        <v>87</v>
      </c>
      <c r="B32" s="23">
        <v>2606755.23</v>
      </c>
      <c r="C32" s="51">
        <v>2266520.86</v>
      </c>
      <c r="D32" s="27">
        <f t="shared" si="0"/>
        <v>4873276.09</v>
      </c>
      <c r="E32" s="35">
        <v>21742.04</v>
      </c>
      <c r="F32" s="28">
        <v>1.04</v>
      </c>
      <c r="G32" s="58">
        <v>109864.54</v>
      </c>
      <c r="H32" s="26">
        <f t="shared" si="1"/>
        <v>4961398.59</v>
      </c>
      <c r="I32" s="10"/>
      <c r="K32" s="10"/>
      <c r="L32" s="2"/>
    </row>
    <row r="33" spans="1:12" ht="10.5" customHeight="1">
      <c r="A33" s="32" t="s">
        <v>88</v>
      </c>
      <c r="B33" s="1">
        <v>8605358.35</v>
      </c>
      <c r="C33" s="50">
        <v>7616417.63</v>
      </c>
      <c r="D33" s="24">
        <f t="shared" si="0"/>
        <v>16221775.98</v>
      </c>
      <c r="E33" s="33">
        <v>72292.75</v>
      </c>
      <c r="F33" s="44">
        <v>0.98</v>
      </c>
      <c r="G33" s="57">
        <v>-151342.91</v>
      </c>
      <c r="H33" s="56">
        <f t="shared" si="1"/>
        <v>15998140.32</v>
      </c>
      <c r="I33" s="10"/>
      <c r="K33" s="10"/>
      <c r="L33" s="2"/>
    </row>
    <row r="34" spans="1:12" ht="10.5" customHeight="1">
      <c r="A34" s="34" t="s">
        <v>89</v>
      </c>
      <c r="B34" s="23">
        <v>644054.52</v>
      </c>
      <c r="C34" s="51">
        <v>915379.01</v>
      </c>
      <c r="D34" s="27">
        <f t="shared" si="0"/>
        <v>1559433.53</v>
      </c>
      <c r="E34" s="35">
        <v>6823.03</v>
      </c>
      <c r="F34" s="28">
        <v>0.94</v>
      </c>
      <c r="G34" s="58">
        <v>-36973.41</v>
      </c>
      <c r="H34" s="39">
        <f t="shared" si="1"/>
        <v>1515637.09</v>
      </c>
      <c r="I34" s="10"/>
      <c r="K34" s="10"/>
      <c r="L34" s="2"/>
    </row>
    <row r="35" spans="1:12" ht="10.5" customHeight="1">
      <c r="A35" s="34" t="s">
        <v>90</v>
      </c>
      <c r="B35" s="23">
        <v>977875.41</v>
      </c>
      <c r="C35" s="51">
        <v>2978361.82</v>
      </c>
      <c r="D35" s="27">
        <f t="shared" si="0"/>
        <v>3956237.23</v>
      </c>
      <c r="E35" s="35">
        <v>17291.28</v>
      </c>
      <c r="F35" s="28">
        <v>1.49</v>
      </c>
      <c r="G35" s="58">
        <v>479296.34</v>
      </c>
      <c r="H35" s="39">
        <f t="shared" si="1"/>
        <v>4418242.29</v>
      </c>
      <c r="I35" s="10"/>
      <c r="K35" s="10"/>
      <c r="L35" s="2"/>
    </row>
    <row r="36" spans="1:12" ht="10.5" customHeight="1">
      <c r="A36" s="22" t="s">
        <v>91</v>
      </c>
      <c r="B36" s="23">
        <v>4340533.93</v>
      </c>
      <c r="C36" s="51">
        <v>2455168.11</v>
      </c>
      <c r="D36" s="27">
        <f t="shared" si="0"/>
        <v>6795702.039999999</v>
      </c>
      <c r="E36" s="35">
        <v>30291.21</v>
      </c>
      <c r="F36" s="28">
        <v>0.98</v>
      </c>
      <c r="G36" s="58">
        <v>-76334.86</v>
      </c>
      <c r="H36" s="39">
        <f t="shared" si="1"/>
        <v>6689075.969999999</v>
      </c>
      <c r="I36" s="10"/>
      <c r="K36" s="10"/>
      <c r="L36" s="2"/>
    </row>
    <row r="37" spans="1:12" ht="10.5" customHeight="1">
      <c r="A37" s="22" t="s">
        <v>92</v>
      </c>
      <c r="B37" s="23">
        <v>1093206.76</v>
      </c>
      <c r="C37" s="51">
        <v>641523.26</v>
      </c>
      <c r="D37" s="27">
        <f t="shared" si="0"/>
        <v>1734730.02</v>
      </c>
      <c r="E37" s="35">
        <v>7735.8</v>
      </c>
      <c r="F37" s="28">
        <v>0.93</v>
      </c>
      <c r="G37" s="58">
        <v>-73641.96</v>
      </c>
      <c r="H37" s="41">
        <f t="shared" si="1"/>
        <v>1653352.26</v>
      </c>
      <c r="I37" s="10"/>
      <c r="K37" s="10"/>
      <c r="L37" s="2"/>
    </row>
    <row r="38" spans="1:12" ht="10.5" customHeight="1">
      <c r="A38" s="32" t="s">
        <v>93</v>
      </c>
      <c r="B38" s="1">
        <v>1460337.4</v>
      </c>
      <c r="C38" s="50">
        <v>724645.03</v>
      </c>
      <c r="D38" s="24">
        <f t="shared" si="0"/>
        <v>2184982.4299999997</v>
      </c>
      <c r="E38" s="33">
        <v>9746.62</v>
      </c>
      <c r="F38" s="25">
        <v>1.02</v>
      </c>
      <c r="G38" s="57">
        <v>32470.97</v>
      </c>
      <c r="H38" s="26">
        <f t="shared" si="1"/>
        <v>2207706.78</v>
      </c>
      <c r="I38" s="10"/>
      <c r="K38" s="10"/>
      <c r="L38" s="2"/>
    </row>
    <row r="39" spans="1:12" ht="10.5" customHeight="1">
      <c r="A39" s="34" t="s">
        <v>94</v>
      </c>
      <c r="B39" s="23">
        <v>6809167</v>
      </c>
      <c r="C39" s="51">
        <v>9892083.52</v>
      </c>
      <c r="D39" s="27">
        <f t="shared" si="0"/>
        <v>16701250.52</v>
      </c>
      <c r="E39" s="35">
        <v>74462.68</v>
      </c>
      <c r="F39" s="28">
        <v>1.14</v>
      </c>
      <c r="G39" s="58">
        <v>964862.3</v>
      </c>
      <c r="H39" s="26">
        <f t="shared" si="1"/>
        <v>17591650.14</v>
      </c>
      <c r="I39" s="10"/>
      <c r="K39" s="10"/>
      <c r="L39" s="2"/>
    </row>
    <row r="40" spans="1:12" ht="10.5" customHeight="1">
      <c r="A40" s="34" t="s">
        <v>95</v>
      </c>
      <c r="B40" s="23">
        <v>1495202.63</v>
      </c>
      <c r="C40" s="51">
        <v>821724.23</v>
      </c>
      <c r="D40" s="27">
        <f t="shared" si="0"/>
        <v>2316926.86</v>
      </c>
      <c r="E40" s="35">
        <v>10328.92</v>
      </c>
      <c r="F40" s="28">
        <v>1.02</v>
      </c>
      <c r="G40" s="58">
        <v>33245.45</v>
      </c>
      <c r="H40" s="26">
        <f t="shared" si="1"/>
        <v>2339843.39</v>
      </c>
      <c r="I40" s="10"/>
      <c r="K40" s="10"/>
      <c r="L40" s="2"/>
    </row>
    <row r="41" spans="1:12" ht="10.5" customHeight="1">
      <c r="A41" s="34" t="s">
        <v>96</v>
      </c>
      <c r="B41" s="23">
        <v>9171465.54</v>
      </c>
      <c r="C41" s="51">
        <v>10802097.02</v>
      </c>
      <c r="D41" s="27">
        <f t="shared" si="0"/>
        <v>19973562.56</v>
      </c>
      <c r="E41" s="35">
        <v>89093.31</v>
      </c>
      <c r="F41" s="28">
        <v>0.96</v>
      </c>
      <c r="G41" s="58">
        <v>-343903.74</v>
      </c>
      <c r="H41" s="26">
        <f t="shared" si="1"/>
        <v>19540565.51</v>
      </c>
      <c r="I41" s="10"/>
      <c r="K41" s="10"/>
      <c r="L41" s="2"/>
    </row>
    <row r="42" spans="1:12" ht="10.5" customHeight="1">
      <c r="A42" s="34" t="s">
        <v>97</v>
      </c>
      <c r="B42" s="23">
        <v>1519801.1</v>
      </c>
      <c r="C42" s="51">
        <v>733942.33</v>
      </c>
      <c r="D42" s="27">
        <f t="shared" si="0"/>
        <v>2253743.43</v>
      </c>
      <c r="E42" s="35">
        <v>10049.67</v>
      </c>
      <c r="F42" s="28">
        <v>0.97</v>
      </c>
      <c r="G42" s="58">
        <v>-41857.75</v>
      </c>
      <c r="H42" s="26">
        <f t="shared" si="1"/>
        <v>2201836.0100000002</v>
      </c>
      <c r="I42" s="10"/>
      <c r="K42" s="10"/>
      <c r="L42" s="2"/>
    </row>
    <row r="43" spans="1:12" ht="10.5" customHeight="1">
      <c r="A43" s="32" t="s">
        <v>98</v>
      </c>
      <c r="B43" s="1">
        <v>5452869.78</v>
      </c>
      <c r="C43" s="50">
        <v>4309513.08</v>
      </c>
      <c r="D43" s="24">
        <f t="shared" si="0"/>
        <v>9762382.86</v>
      </c>
      <c r="E43" s="33">
        <v>43562.33</v>
      </c>
      <c r="F43" s="25">
        <v>1.03</v>
      </c>
      <c r="G43" s="57">
        <v>175531.69</v>
      </c>
      <c r="H43" s="56">
        <f t="shared" si="1"/>
        <v>9894352.219999999</v>
      </c>
      <c r="I43" s="10"/>
      <c r="K43" s="10"/>
      <c r="L43" s="2"/>
    </row>
    <row r="44" spans="1:12" ht="10.5" customHeight="1">
      <c r="A44" s="34" t="s">
        <v>99</v>
      </c>
      <c r="B44" s="23">
        <v>315188.65</v>
      </c>
      <c r="C44" s="51">
        <v>60363.84</v>
      </c>
      <c r="D44" s="27">
        <f t="shared" si="0"/>
        <v>375552.49</v>
      </c>
      <c r="E44" s="35">
        <v>1673.42</v>
      </c>
      <c r="F44" s="28">
        <v>0.95</v>
      </c>
      <c r="G44" s="58">
        <v>-14956.5</v>
      </c>
      <c r="H44" s="39">
        <f t="shared" si="1"/>
        <v>358922.57</v>
      </c>
      <c r="I44" s="10"/>
      <c r="K44" s="10"/>
      <c r="L44" s="2"/>
    </row>
    <row r="45" spans="1:12" ht="10.5" customHeight="1">
      <c r="A45" s="34" t="s">
        <v>100</v>
      </c>
      <c r="B45" s="23">
        <v>228414.19</v>
      </c>
      <c r="C45" s="51">
        <v>137301.95</v>
      </c>
      <c r="D45" s="27">
        <f t="shared" si="0"/>
        <v>365716.14</v>
      </c>
      <c r="E45" s="35">
        <v>1635.27</v>
      </c>
      <c r="F45" s="28">
        <v>0.98</v>
      </c>
      <c r="G45" s="58">
        <v>-4016.99</v>
      </c>
      <c r="H45" s="39">
        <f t="shared" si="1"/>
        <v>360063.88</v>
      </c>
      <c r="I45" s="10"/>
      <c r="K45" s="10"/>
      <c r="L45" s="2"/>
    </row>
    <row r="46" spans="1:12" ht="10.5" customHeight="1">
      <c r="A46" s="22" t="s">
        <v>101</v>
      </c>
      <c r="B46" s="23">
        <v>1500824.83</v>
      </c>
      <c r="C46" s="51">
        <v>663862.41</v>
      </c>
      <c r="D46" s="27">
        <f t="shared" si="0"/>
        <v>2164687.24</v>
      </c>
      <c r="E46" s="35">
        <v>9646.16</v>
      </c>
      <c r="F46" s="28">
        <v>1.03</v>
      </c>
      <c r="G46" s="58">
        <v>48312.56</v>
      </c>
      <c r="H46" s="39">
        <f t="shared" si="1"/>
        <v>2203353.64</v>
      </c>
      <c r="I46" s="10"/>
      <c r="K46" s="10"/>
      <c r="L46" s="2"/>
    </row>
    <row r="47" spans="1:12" ht="10.5" customHeight="1">
      <c r="A47" s="34" t="s">
        <v>102</v>
      </c>
      <c r="B47" s="23">
        <v>567384.49</v>
      </c>
      <c r="C47" s="51">
        <v>133185.97</v>
      </c>
      <c r="D47" s="27">
        <f t="shared" si="0"/>
        <v>700570.46</v>
      </c>
      <c r="E47" s="35">
        <v>3119.85</v>
      </c>
      <c r="F47" s="28">
        <v>0.95</v>
      </c>
      <c r="G47" s="58">
        <v>-26923.94</v>
      </c>
      <c r="H47" s="41">
        <f t="shared" si="1"/>
        <v>670526.67</v>
      </c>
      <c r="I47" s="10"/>
      <c r="K47" s="10"/>
      <c r="L47" s="2"/>
    </row>
    <row r="48" spans="1:12" ht="10.5" customHeight="1">
      <c r="A48" s="32" t="s">
        <v>103</v>
      </c>
      <c r="B48" s="1">
        <v>12408052.21</v>
      </c>
      <c r="C48" s="50">
        <v>15222094.03</v>
      </c>
      <c r="D48" s="24">
        <f t="shared" si="0"/>
        <v>27630146.240000002</v>
      </c>
      <c r="E48" s="33">
        <v>123243.4</v>
      </c>
      <c r="F48" s="25">
        <v>0.94</v>
      </c>
      <c r="G48" s="57">
        <v>-712321.95</v>
      </c>
      <c r="H48" s="26">
        <f t="shared" si="1"/>
        <v>26794580.890000004</v>
      </c>
      <c r="I48" s="10"/>
      <c r="K48" s="10"/>
      <c r="L48" s="2"/>
    </row>
    <row r="49" spans="1:12" ht="10.5" customHeight="1">
      <c r="A49" s="34" t="s">
        <v>104</v>
      </c>
      <c r="B49" s="23">
        <v>1584059.45</v>
      </c>
      <c r="C49" s="51">
        <v>1031355.07</v>
      </c>
      <c r="D49" s="27">
        <f t="shared" si="0"/>
        <v>2615414.52</v>
      </c>
      <c r="E49" s="35">
        <v>11657.28</v>
      </c>
      <c r="F49" s="28">
        <v>1.01</v>
      </c>
      <c r="G49" s="58">
        <v>19451.56</v>
      </c>
      <c r="H49" s="26">
        <f t="shared" si="1"/>
        <v>2623208.8000000003</v>
      </c>
      <c r="I49" s="10"/>
      <c r="K49" s="10"/>
      <c r="L49" s="2"/>
    </row>
    <row r="50" spans="1:12" ht="10.5" customHeight="1">
      <c r="A50" s="34" t="s">
        <v>105</v>
      </c>
      <c r="B50" s="23">
        <v>2854949.58</v>
      </c>
      <c r="C50" s="51">
        <v>1404240.5</v>
      </c>
      <c r="D50" s="27">
        <f t="shared" si="0"/>
        <v>4259190.08</v>
      </c>
      <c r="E50" s="35">
        <v>18982.85</v>
      </c>
      <c r="F50" s="28">
        <v>0.99</v>
      </c>
      <c r="G50" s="58">
        <v>-21785.57</v>
      </c>
      <c r="H50" s="26">
        <f t="shared" si="1"/>
        <v>4218421.66</v>
      </c>
      <c r="I50" s="10"/>
      <c r="K50" s="10"/>
      <c r="L50" s="2"/>
    </row>
    <row r="51" spans="1:12" ht="10.5" customHeight="1">
      <c r="A51" s="34" t="s">
        <v>106</v>
      </c>
      <c r="B51" s="23">
        <v>1592843.67</v>
      </c>
      <c r="C51" s="51">
        <v>1491178.31</v>
      </c>
      <c r="D51" s="27">
        <f t="shared" si="0"/>
        <v>3084021.98</v>
      </c>
      <c r="E51" s="35">
        <v>13715.42</v>
      </c>
      <c r="F51" s="28">
        <v>1.02</v>
      </c>
      <c r="G51" s="58">
        <v>35417.04</v>
      </c>
      <c r="H51" s="26">
        <f t="shared" si="1"/>
        <v>3105723.6</v>
      </c>
      <c r="I51" s="10"/>
      <c r="K51" s="10"/>
      <c r="L51" s="2"/>
    </row>
    <row r="52" spans="1:12" ht="10.5" customHeight="1">
      <c r="A52" s="34" t="s">
        <v>107</v>
      </c>
      <c r="B52" s="23">
        <v>2748363.36</v>
      </c>
      <c r="C52" s="51">
        <v>2500555.66</v>
      </c>
      <c r="D52" s="27">
        <f t="shared" si="0"/>
        <v>5248919.02</v>
      </c>
      <c r="E52" s="35">
        <v>23348.71</v>
      </c>
      <c r="F52" s="28">
        <v>1.02</v>
      </c>
      <c r="G52" s="58">
        <v>115833.25</v>
      </c>
      <c r="H52" s="26">
        <f t="shared" si="1"/>
        <v>5341403.56</v>
      </c>
      <c r="I52" s="10"/>
      <c r="K52" s="10"/>
      <c r="L52" s="2"/>
    </row>
    <row r="53" spans="1:12" ht="10.5" customHeight="1">
      <c r="A53" s="2" t="s">
        <v>133</v>
      </c>
      <c r="C53" s="2"/>
      <c r="G53" s="5"/>
      <c r="H53" s="6"/>
      <c r="I53" s="2"/>
      <c r="L53" s="2"/>
    </row>
    <row r="54" spans="1:9" ht="10.5" customHeight="1">
      <c r="A54" s="11"/>
      <c r="B54" s="48"/>
      <c r="C54" s="49"/>
      <c r="D54" s="9" t="s">
        <v>121</v>
      </c>
      <c r="E54" s="9"/>
      <c r="F54" s="53" t="s">
        <v>124</v>
      </c>
      <c r="G54" s="13"/>
      <c r="H54" s="13"/>
      <c r="I54" s="2"/>
    </row>
    <row r="55" spans="1:9" ht="10.5" customHeight="1">
      <c r="A55" s="11"/>
      <c r="B55" s="14" t="s">
        <v>5</v>
      </c>
      <c r="C55" s="12" t="s">
        <v>5</v>
      </c>
      <c r="D55" s="12" t="s">
        <v>6</v>
      </c>
      <c r="E55" s="12" t="s">
        <v>2</v>
      </c>
      <c r="F55" s="15" t="s">
        <v>125</v>
      </c>
      <c r="G55" s="16" t="s">
        <v>127</v>
      </c>
      <c r="H55" s="62"/>
      <c r="I55" s="2"/>
    </row>
    <row r="56" spans="1:9" ht="10.5" customHeight="1">
      <c r="A56" s="8"/>
      <c r="B56" s="14" t="s">
        <v>6</v>
      </c>
      <c r="C56" s="12" t="s">
        <v>6</v>
      </c>
      <c r="D56" s="12" t="s">
        <v>122</v>
      </c>
      <c r="E56" s="12" t="s">
        <v>3</v>
      </c>
      <c r="F56" s="15" t="s">
        <v>126</v>
      </c>
      <c r="G56" s="16" t="s">
        <v>128</v>
      </c>
      <c r="H56" s="16" t="s">
        <v>130</v>
      </c>
      <c r="I56" s="2"/>
    </row>
    <row r="57" spans="1:9" ht="10.5" customHeight="1">
      <c r="A57" s="11"/>
      <c r="B57" s="14" t="s">
        <v>10</v>
      </c>
      <c r="C57" s="12" t="s">
        <v>7</v>
      </c>
      <c r="D57" s="12" t="s">
        <v>123</v>
      </c>
      <c r="E57" s="12" t="s">
        <v>8</v>
      </c>
      <c r="F57" s="15" t="s">
        <v>4</v>
      </c>
      <c r="G57" s="16" t="s">
        <v>129</v>
      </c>
      <c r="H57" s="16" t="s">
        <v>9</v>
      </c>
      <c r="I57" s="2"/>
    </row>
    <row r="58" spans="1:9" ht="10.5" customHeight="1">
      <c r="A58" s="17" t="s">
        <v>0</v>
      </c>
      <c r="B58" s="21" t="s">
        <v>1</v>
      </c>
      <c r="C58" s="18" t="s">
        <v>1</v>
      </c>
      <c r="D58" s="18" t="s">
        <v>1</v>
      </c>
      <c r="E58" s="20" t="s">
        <v>1</v>
      </c>
      <c r="F58" s="19" t="s">
        <v>11</v>
      </c>
      <c r="G58" s="18" t="s">
        <v>1</v>
      </c>
      <c r="H58" s="20" t="s">
        <v>1</v>
      </c>
      <c r="I58" s="2"/>
    </row>
    <row r="59" spans="1:9" ht="10.5" customHeight="1">
      <c r="A59" s="22" t="s">
        <v>108</v>
      </c>
      <c r="B59" s="23">
        <v>671408.45</v>
      </c>
      <c r="C59" s="50">
        <v>430761.62</v>
      </c>
      <c r="D59" s="24">
        <f>B59+C59</f>
        <v>1102170.0699999998</v>
      </c>
      <c r="E59" s="35">
        <v>4913.51</v>
      </c>
      <c r="F59" s="28">
        <v>1.01</v>
      </c>
      <c r="G59" s="58">
        <v>8244.73</v>
      </c>
      <c r="H59" s="26">
        <f>(D59-E59)+G59</f>
        <v>1105501.2899999998</v>
      </c>
      <c r="I59" s="2"/>
    </row>
    <row r="60" spans="1:9" ht="10.5" customHeight="1">
      <c r="A60" s="22" t="s">
        <v>109</v>
      </c>
      <c r="B60" s="23">
        <v>1140099.59</v>
      </c>
      <c r="C60" s="51">
        <v>286459.25</v>
      </c>
      <c r="D60" s="27">
        <f aca="true" t="shared" si="2" ref="D60:D103">B60+C60</f>
        <v>1426558.84</v>
      </c>
      <c r="E60" s="35">
        <v>6356.43</v>
      </c>
      <c r="F60" s="28">
        <v>0.97</v>
      </c>
      <c r="G60" s="58">
        <v>-31399.47</v>
      </c>
      <c r="H60" s="26">
        <f aca="true" t="shared" si="3" ref="H60:H103">(D60-E60)+G60</f>
        <v>1388802.9400000002</v>
      </c>
      <c r="I60" s="2"/>
    </row>
    <row r="61" spans="1:9" ht="10.5" customHeight="1">
      <c r="A61" s="34" t="s">
        <v>110</v>
      </c>
      <c r="B61" s="23">
        <v>157413.35</v>
      </c>
      <c r="C61" s="51">
        <v>132652.53</v>
      </c>
      <c r="D61" s="27">
        <f t="shared" si="2"/>
        <v>290065.88</v>
      </c>
      <c r="E61" s="35">
        <v>1279.63</v>
      </c>
      <c r="F61" s="28">
        <v>0.98</v>
      </c>
      <c r="G61" s="58">
        <v>-2768.38</v>
      </c>
      <c r="H61" s="26">
        <f t="shared" si="3"/>
        <v>286017.87</v>
      </c>
      <c r="I61" s="2"/>
    </row>
    <row r="62" spans="1:9" ht="10.5" customHeight="1">
      <c r="A62" s="34" t="s">
        <v>111</v>
      </c>
      <c r="B62" s="23">
        <v>3923386.28</v>
      </c>
      <c r="C62" s="51">
        <v>4903369.03</v>
      </c>
      <c r="D62" s="27">
        <f t="shared" si="2"/>
        <v>8826755.31</v>
      </c>
      <c r="E62" s="35">
        <v>39353.68</v>
      </c>
      <c r="F62" s="28">
        <v>0.99</v>
      </c>
      <c r="G62" s="58">
        <v>-29938.02</v>
      </c>
      <c r="H62" s="26">
        <f t="shared" si="3"/>
        <v>8757463.610000001</v>
      </c>
      <c r="I62" s="2"/>
    </row>
    <row r="63" spans="1:9" ht="10.5" customHeight="1">
      <c r="A63" s="45" t="s">
        <v>112</v>
      </c>
      <c r="B63" s="30">
        <v>1006061.26</v>
      </c>
      <c r="C63" s="52">
        <v>1042689.36</v>
      </c>
      <c r="D63" s="27">
        <f t="shared" si="2"/>
        <v>2048750.62</v>
      </c>
      <c r="E63" s="35">
        <v>9105.57</v>
      </c>
      <c r="F63" s="31">
        <v>1.05</v>
      </c>
      <c r="G63" s="59">
        <v>52417.25</v>
      </c>
      <c r="H63" s="26">
        <f t="shared" si="3"/>
        <v>2092062.3</v>
      </c>
      <c r="I63" s="2"/>
    </row>
    <row r="64" spans="1:8" ht="10.5" customHeight="1">
      <c r="A64" s="34" t="s">
        <v>52</v>
      </c>
      <c r="B64" s="23">
        <v>4105561.9</v>
      </c>
      <c r="C64" s="51">
        <v>3580495.77</v>
      </c>
      <c r="D64" s="24">
        <f t="shared" si="2"/>
        <v>7686057.67</v>
      </c>
      <c r="E64" s="33">
        <v>34296.86</v>
      </c>
      <c r="F64" s="28">
        <v>1</v>
      </c>
      <c r="G64" s="60">
        <v>9545.06</v>
      </c>
      <c r="H64" s="56">
        <f t="shared" si="3"/>
        <v>7661305.869999999</v>
      </c>
    </row>
    <row r="65" spans="1:8" ht="10.5" customHeight="1">
      <c r="A65" s="34" t="s">
        <v>113</v>
      </c>
      <c r="B65" s="23">
        <v>288395.63</v>
      </c>
      <c r="C65" s="51">
        <v>75351.74</v>
      </c>
      <c r="D65" s="27">
        <f t="shared" si="2"/>
        <v>363747.37</v>
      </c>
      <c r="E65" s="35">
        <v>1621.09</v>
      </c>
      <c r="F65" s="28">
        <v>0.9</v>
      </c>
      <c r="G65" s="58">
        <v>-28040.73</v>
      </c>
      <c r="H65" s="39">
        <f t="shared" si="3"/>
        <v>334085.55</v>
      </c>
    </row>
    <row r="66" spans="1:8" ht="10.5" customHeight="1">
      <c r="A66" s="34" t="s">
        <v>114</v>
      </c>
      <c r="B66" s="23">
        <v>1504489.52</v>
      </c>
      <c r="C66" s="51">
        <v>1409933.58</v>
      </c>
      <c r="D66" s="27">
        <f t="shared" si="2"/>
        <v>2914423.1</v>
      </c>
      <c r="E66" s="35">
        <v>12997.94</v>
      </c>
      <c r="F66" s="28">
        <v>0.96</v>
      </c>
      <c r="G66" s="58">
        <v>-56412.37</v>
      </c>
      <c r="H66" s="39">
        <f t="shared" si="3"/>
        <v>2845012.79</v>
      </c>
    </row>
    <row r="67" spans="1:8" ht="10.5" customHeight="1">
      <c r="A67" s="34" t="s">
        <v>115</v>
      </c>
      <c r="B67" s="23">
        <v>1641194.85</v>
      </c>
      <c r="C67" s="51">
        <v>1267658.88</v>
      </c>
      <c r="D67" s="27">
        <f t="shared" si="2"/>
        <v>2908853.73</v>
      </c>
      <c r="E67" s="35">
        <v>12980.24</v>
      </c>
      <c r="F67" s="28">
        <v>0.88</v>
      </c>
      <c r="G67" s="58">
        <v>-192251.37</v>
      </c>
      <c r="H67" s="39">
        <f t="shared" si="3"/>
        <v>2703622.1199999996</v>
      </c>
    </row>
    <row r="68" spans="1:8" ht="10.5" customHeight="1">
      <c r="A68" s="34" t="s">
        <v>53</v>
      </c>
      <c r="B68" s="23">
        <v>1953318.47</v>
      </c>
      <c r="C68" s="51">
        <v>1404041.68</v>
      </c>
      <c r="D68" s="27">
        <f t="shared" si="2"/>
        <v>3357360.15</v>
      </c>
      <c r="E68" s="35">
        <v>14992.27</v>
      </c>
      <c r="F68" s="28">
        <v>0.97</v>
      </c>
      <c r="G68" s="58">
        <v>-53797.57</v>
      </c>
      <c r="H68" s="41">
        <f t="shared" si="3"/>
        <v>3288570.31</v>
      </c>
    </row>
    <row r="69" spans="1:8" ht="10.5" customHeight="1">
      <c r="A69" s="37" t="s">
        <v>116</v>
      </c>
      <c r="B69" s="1">
        <v>914191.53</v>
      </c>
      <c r="C69" s="50">
        <v>1177409.36</v>
      </c>
      <c r="D69" s="24">
        <f t="shared" si="2"/>
        <v>2091600.8900000001</v>
      </c>
      <c r="E69" s="33">
        <v>9278.06</v>
      </c>
      <c r="F69" s="25">
        <v>0.98</v>
      </c>
      <c r="G69" s="61">
        <v>-16077.1</v>
      </c>
      <c r="H69" s="26">
        <f t="shared" si="3"/>
        <v>2066245.73</v>
      </c>
    </row>
    <row r="70" spans="1:8" ht="10.5" customHeight="1">
      <c r="A70" s="38" t="s">
        <v>12</v>
      </c>
      <c r="B70" s="23">
        <v>571075.19</v>
      </c>
      <c r="C70" s="51">
        <v>195131.16</v>
      </c>
      <c r="D70" s="27">
        <f t="shared" si="2"/>
        <v>766206.35</v>
      </c>
      <c r="E70" s="35">
        <v>3411.77</v>
      </c>
      <c r="F70" s="28">
        <v>0.96</v>
      </c>
      <c r="G70" s="58">
        <v>-21413.86</v>
      </c>
      <c r="H70" s="26">
        <f t="shared" si="3"/>
        <v>741380.72</v>
      </c>
    </row>
    <row r="71" spans="1:8" ht="10.5" customHeight="1">
      <c r="A71" s="38" t="s">
        <v>13</v>
      </c>
      <c r="B71" s="23">
        <v>692224.17</v>
      </c>
      <c r="C71" s="51">
        <v>448124.1</v>
      </c>
      <c r="D71" s="27">
        <f t="shared" si="2"/>
        <v>1140348.27</v>
      </c>
      <c r="E71" s="35">
        <v>5084.6</v>
      </c>
      <c r="F71" s="28">
        <v>1.03</v>
      </c>
      <c r="G71" s="58">
        <v>22283.02</v>
      </c>
      <c r="H71" s="26">
        <f t="shared" si="3"/>
        <v>1157546.69</v>
      </c>
    </row>
    <row r="72" spans="1:8" ht="10.5" customHeight="1">
      <c r="A72" s="38" t="s">
        <v>14</v>
      </c>
      <c r="B72" s="23">
        <v>1215531.75</v>
      </c>
      <c r="C72" s="51">
        <v>707511.98</v>
      </c>
      <c r="D72" s="27">
        <f t="shared" si="2"/>
        <v>1923043.73</v>
      </c>
      <c r="E72" s="35">
        <v>8563.95</v>
      </c>
      <c r="F72" s="28">
        <v>1.09</v>
      </c>
      <c r="G72" s="58">
        <v>111735.41</v>
      </c>
      <c r="H72" s="26">
        <f t="shared" si="3"/>
        <v>2026215.19</v>
      </c>
    </row>
    <row r="73" spans="1:8" ht="10.5" customHeight="1">
      <c r="A73" s="40" t="s">
        <v>15</v>
      </c>
      <c r="B73" s="23">
        <v>22340791.46</v>
      </c>
      <c r="C73" s="51">
        <v>35373454.09</v>
      </c>
      <c r="D73" s="27">
        <f t="shared" si="2"/>
        <v>57714245.550000004</v>
      </c>
      <c r="E73" s="35">
        <v>257551.42</v>
      </c>
      <c r="F73" s="31">
        <v>0.89</v>
      </c>
      <c r="G73" s="59">
        <v>-2394591.28</v>
      </c>
      <c r="H73" s="26">
        <f t="shared" si="3"/>
        <v>55062102.85</v>
      </c>
    </row>
    <row r="74" spans="1:8" ht="10.5" customHeight="1">
      <c r="A74" s="22" t="s">
        <v>16</v>
      </c>
      <c r="B74" s="1">
        <v>447313.53</v>
      </c>
      <c r="C74" s="50">
        <v>344261.74</v>
      </c>
      <c r="D74" s="24">
        <f t="shared" si="2"/>
        <v>791575.27</v>
      </c>
      <c r="E74" s="33">
        <v>3526.45</v>
      </c>
      <c r="F74" s="28">
        <v>0.95</v>
      </c>
      <c r="G74" s="58">
        <v>-21226.43</v>
      </c>
      <c r="H74" s="56">
        <f t="shared" si="3"/>
        <v>766822.39</v>
      </c>
    </row>
    <row r="75" spans="1:8" ht="10.5" customHeight="1">
      <c r="A75" s="34" t="s">
        <v>17</v>
      </c>
      <c r="B75" s="23">
        <v>769586.34</v>
      </c>
      <c r="C75" s="51">
        <v>351443.84</v>
      </c>
      <c r="D75" s="27">
        <f t="shared" si="2"/>
        <v>1121030.18</v>
      </c>
      <c r="E75" s="35">
        <v>4993.84</v>
      </c>
      <c r="F75" s="28">
        <v>0.97</v>
      </c>
      <c r="G75" s="58">
        <v>-21195.92</v>
      </c>
      <c r="H75" s="39">
        <f t="shared" si="3"/>
        <v>1094840.42</v>
      </c>
    </row>
    <row r="76" spans="1:8" ht="10.5" customHeight="1">
      <c r="A76" s="34" t="s">
        <v>54</v>
      </c>
      <c r="B76" s="23">
        <v>2272321.29</v>
      </c>
      <c r="C76" s="51">
        <v>2324765.83</v>
      </c>
      <c r="D76" s="27">
        <f t="shared" si="2"/>
        <v>4597087.12</v>
      </c>
      <c r="E76" s="35">
        <v>20519.43</v>
      </c>
      <c r="F76" s="28">
        <v>1.11</v>
      </c>
      <c r="G76" s="60">
        <v>254123.45</v>
      </c>
      <c r="H76" s="39">
        <f t="shared" si="3"/>
        <v>4830691.140000001</v>
      </c>
    </row>
    <row r="77" spans="1:8" ht="10.5" customHeight="1">
      <c r="A77" s="34" t="s">
        <v>18</v>
      </c>
      <c r="B77" s="23">
        <v>2574681.59</v>
      </c>
      <c r="C77" s="51">
        <v>2490915.46</v>
      </c>
      <c r="D77" s="27">
        <f t="shared" si="2"/>
        <v>5065597.05</v>
      </c>
      <c r="E77" s="35">
        <v>22600.89</v>
      </c>
      <c r="F77" s="36">
        <v>0.93</v>
      </c>
      <c r="G77" s="58">
        <v>-173439.83</v>
      </c>
      <c r="H77" s="39">
        <f t="shared" si="3"/>
        <v>4869556.33</v>
      </c>
    </row>
    <row r="78" spans="1:8" ht="10.5" customHeight="1">
      <c r="A78" s="34" t="s">
        <v>117</v>
      </c>
      <c r="B78" s="23">
        <v>5060954.5</v>
      </c>
      <c r="C78" s="51">
        <v>8402249.34</v>
      </c>
      <c r="D78" s="27">
        <f t="shared" si="2"/>
        <v>13463203.84</v>
      </c>
      <c r="E78" s="35">
        <v>59966.86</v>
      </c>
      <c r="F78" s="36">
        <v>1.07</v>
      </c>
      <c r="G78" s="60">
        <v>364453.83</v>
      </c>
      <c r="H78" s="41">
        <f t="shared" si="3"/>
        <v>13767690.81</v>
      </c>
    </row>
    <row r="79" spans="1:8" ht="10.5" customHeight="1">
      <c r="A79" s="32" t="s">
        <v>19</v>
      </c>
      <c r="B79" s="1">
        <v>607115.28</v>
      </c>
      <c r="C79" s="50">
        <v>163129.5</v>
      </c>
      <c r="D79" s="24">
        <f t="shared" si="2"/>
        <v>770244.78</v>
      </c>
      <c r="E79" s="33">
        <v>3430.82</v>
      </c>
      <c r="F79" s="25">
        <v>1</v>
      </c>
      <c r="G79" s="57">
        <v>1411.04</v>
      </c>
      <c r="H79" s="26">
        <f t="shared" si="3"/>
        <v>768225.0000000001</v>
      </c>
    </row>
    <row r="80" spans="1:8" ht="10.5" customHeight="1">
      <c r="A80" s="34" t="s">
        <v>20</v>
      </c>
      <c r="B80" s="23">
        <v>4445659.48</v>
      </c>
      <c r="C80" s="51">
        <v>3747868.16</v>
      </c>
      <c r="D80" s="27">
        <f t="shared" si="2"/>
        <v>8193527.640000001</v>
      </c>
      <c r="E80" s="35">
        <v>36525.25</v>
      </c>
      <c r="F80" s="28">
        <v>1.04</v>
      </c>
      <c r="G80" s="58">
        <v>187365.41</v>
      </c>
      <c r="H80" s="26">
        <f t="shared" si="3"/>
        <v>8344367.800000001</v>
      </c>
    </row>
    <row r="81" spans="1:8" ht="10.5" customHeight="1">
      <c r="A81" s="34" t="s">
        <v>21</v>
      </c>
      <c r="B81" s="23">
        <v>3431230.89</v>
      </c>
      <c r="C81" s="51">
        <v>2537156.7</v>
      </c>
      <c r="D81" s="27">
        <f t="shared" si="2"/>
        <v>5968387.59</v>
      </c>
      <c r="E81" s="35">
        <v>26662.94</v>
      </c>
      <c r="F81" s="28">
        <v>1.15</v>
      </c>
      <c r="G81" s="58">
        <v>520366.18</v>
      </c>
      <c r="H81" s="26">
        <f t="shared" si="3"/>
        <v>6462090.829999999</v>
      </c>
    </row>
    <row r="82" spans="1:8" ht="10.5" customHeight="1">
      <c r="A82" s="34" t="s">
        <v>55</v>
      </c>
      <c r="B82" s="23">
        <v>367875.77</v>
      </c>
      <c r="C82" s="51">
        <v>168381.22</v>
      </c>
      <c r="D82" s="27">
        <f t="shared" si="2"/>
        <v>536256.99</v>
      </c>
      <c r="E82" s="35">
        <v>2386.57</v>
      </c>
      <c r="F82" s="28">
        <v>0.99</v>
      </c>
      <c r="G82" s="60">
        <v>-2807.34</v>
      </c>
      <c r="H82" s="26">
        <f t="shared" si="3"/>
        <v>531063.0800000001</v>
      </c>
    </row>
    <row r="83" spans="1:8" ht="10.5" customHeight="1">
      <c r="A83" s="29" t="s">
        <v>22</v>
      </c>
      <c r="B83" s="23">
        <v>1091120.6</v>
      </c>
      <c r="C83" s="51">
        <v>1104568.8</v>
      </c>
      <c r="D83" s="27">
        <f t="shared" si="2"/>
        <v>2195689.4000000004</v>
      </c>
      <c r="E83" s="35">
        <v>9777.36</v>
      </c>
      <c r="F83" s="31">
        <v>1</v>
      </c>
      <c r="G83" s="59">
        <v>2536.75</v>
      </c>
      <c r="H83" s="26">
        <f t="shared" si="3"/>
        <v>2188448.7900000005</v>
      </c>
    </row>
    <row r="84" spans="1:8" ht="10.5" customHeight="1">
      <c r="A84" s="22" t="s">
        <v>23</v>
      </c>
      <c r="B84" s="1">
        <v>1306314.16</v>
      </c>
      <c r="C84" s="50">
        <v>734967.12</v>
      </c>
      <c r="D84" s="24">
        <f t="shared" si="2"/>
        <v>2041281.2799999998</v>
      </c>
      <c r="E84" s="33">
        <v>9063.43</v>
      </c>
      <c r="F84" s="36">
        <v>0.99</v>
      </c>
      <c r="G84" s="58">
        <v>-9967.97</v>
      </c>
      <c r="H84" s="56">
        <f t="shared" si="3"/>
        <v>2022249.88</v>
      </c>
    </row>
    <row r="85" spans="1:8" ht="10.5" customHeight="1">
      <c r="A85" s="22" t="s">
        <v>24</v>
      </c>
      <c r="B85" s="23">
        <v>341295.99</v>
      </c>
      <c r="C85" s="51">
        <v>139096.1</v>
      </c>
      <c r="D85" s="27">
        <f t="shared" si="2"/>
        <v>480392.08999999997</v>
      </c>
      <c r="E85" s="35">
        <v>2146.92</v>
      </c>
      <c r="F85" s="28">
        <v>1.06</v>
      </c>
      <c r="G85" s="58">
        <v>21179.9</v>
      </c>
      <c r="H85" s="39">
        <f t="shared" si="3"/>
        <v>499425.07</v>
      </c>
    </row>
    <row r="86" spans="1:8" ht="10.5" customHeight="1">
      <c r="A86" s="22" t="s">
        <v>25</v>
      </c>
      <c r="B86" s="23">
        <v>1044678.93</v>
      </c>
      <c r="C86" s="51">
        <v>678337.22</v>
      </c>
      <c r="D86" s="27">
        <f t="shared" si="2"/>
        <v>1723016.15</v>
      </c>
      <c r="E86" s="35">
        <v>7683.1</v>
      </c>
      <c r="F86" s="28">
        <v>1</v>
      </c>
      <c r="G86" s="58">
        <v>2428.13</v>
      </c>
      <c r="H86" s="39">
        <f t="shared" si="3"/>
        <v>1717761.1799999997</v>
      </c>
    </row>
    <row r="87" spans="1:8" ht="10.5" customHeight="1">
      <c r="A87" s="22" t="s">
        <v>26</v>
      </c>
      <c r="B87" s="23">
        <v>4026676.57</v>
      </c>
      <c r="C87" s="51">
        <v>4187001.97</v>
      </c>
      <c r="D87" s="27">
        <f t="shared" si="2"/>
        <v>8213678.54</v>
      </c>
      <c r="E87" s="35">
        <v>36628.15</v>
      </c>
      <c r="F87" s="28">
        <v>1.07</v>
      </c>
      <c r="G87" s="58">
        <v>289970.9</v>
      </c>
      <c r="H87" s="39">
        <f t="shared" si="3"/>
        <v>8467021.29</v>
      </c>
    </row>
    <row r="88" spans="1:8" ht="10.5" customHeight="1">
      <c r="A88" s="29" t="s">
        <v>27</v>
      </c>
      <c r="B88" s="23">
        <v>534894.88</v>
      </c>
      <c r="C88" s="51">
        <v>236287.08</v>
      </c>
      <c r="D88" s="27">
        <f t="shared" si="2"/>
        <v>771181.96</v>
      </c>
      <c r="E88" s="35">
        <v>3431.76</v>
      </c>
      <c r="F88" s="31">
        <v>1</v>
      </c>
      <c r="G88" s="59">
        <v>1243.23</v>
      </c>
      <c r="H88" s="41">
        <f t="shared" si="3"/>
        <v>768993.4299999999</v>
      </c>
    </row>
    <row r="89" spans="1:8" ht="10.5" customHeight="1">
      <c r="A89" s="34" t="s">
        <v>28</v>
      </c>
      <c r="B89" s="1">
        <v>3860510.38</v>
      </c>
      <c r="C89" s="50">
        <v>2187347.27</v>
      </c>
      <c r="D89" s="24">
        <f t="shared" si="2"/>
        <v>6047857.65</v>
      </c>
      <c r="E89" s="33">
        <v>26972.34</v>
      </c>
      <c r="F89" s="36">
        <v>0.99</v>
      </c>
      <c r="G89" s="58">
        <v>-29459.54</v>
      </c>
      <c r="H89" s="26">
        <f t="shared" si="3"/>
        <v>5991425.7700000005</v>
      </c>
    </row>
    <row r="90" spans="1:8" ht="10.5" customHeight="1">
      <c r="A90" s="34" t="s">
        <v>29</v>
      </c>
      <c r="B90" s="23">
        <v>1313289.35</v>
      </c>
      <c r="C90" s="51">
        <v>784619.9</v>
      </c>
      <c r="D90" s="27">
        <f t="shared" si="2"/>
        <v>2097909.25</v>
      </c>
      <c r="E90" s="35">
        <v>9352.55</v>
      </c>
      <c r="F90" s="28">
        <v>1.09</v>
      </c>
      <c r="G90" s="58">
        <v>120721.74</v>
      </c>
      <c r="H90" s="26">
        <f t="shared" si="3"/>
        <v>2209278.44</v>
      </c>
    </row>
    <row r="91" spans="1:8" ht="10.5" customHeight="1">
      <c r="A91" s="34" t="s">
        <v>30</v>
      </c>
      <c r="B91" s="23">
        <v>3591494.06</v>
      </c>
      <c r="C91" s="51">
        <v>2040376.64</v>
      </c>
      <c r="D91" s="27">
        <f t="shared" si="2"/>
        <v>5631870.7</v>
      </c>
      <c r="E91" s="35">
        <v>25116.1</v>
      </c>
      <c r="F91" s="28">
        <v>1.04</v>
      </c>
      <c r="G91" s="58">
        <v>151367.52</v>
      </c>
      <c r="H91" s="26">
        <f t="shared" si="3"/>
        <v>5758122.12</v>
      </c>
    </row>
    <row r="92" spans="1:8" ht="10.5" customHeight="1">
      <c r="A92" s="34" t="s">
        <v>118</v>
      </c>
      <c r="B92" s="23">
        <v>2585373.24</v>
      </c>
      <c r="C92" s="51">
        <v>1422382.29</v>
      </c>
      <c r="D92" s="27">
        <f t="shared" si="2"/>
        <v>4007755.5300000003</v>
      </c>
      <c r="E92" s="35">
        <v>17892.57</v>
      </c>
      <c r="F92" s="28">
        <v>1.01</v>
      </c>
      <c r="G92" s="60">
        <v>31747.27</v>
      </c>
      <c r="H92" s="26">
        <f t="shared" si="3"/>
        <v>4021610.2300000004</v>
      </c>
    </row>
    <row r="93" spans="1:8" ht="10.5" customHeight="1">
      <c r="A93" s="29" t="s">
        <v>31</v>
      </c>
      <c r="B93" s="23">
        <v>3752846.13</v>
      </c>
      <c r="C93" s="51">
        <v>2335037.5</v>
      </c>
      <c r="D93" s="27">
        <f t="shared" si="2"/>
        <v>6087883.63</v>
      </c>
      <c r="E93" s="35">
        <v>27115.46</v>
      </c>
      <c r="F93" s="31">
        <v>0.92</v>
      </c>
      <c r="G93" s="59">
        <v>-290167.12</v>
      </c>
      <c r="H93" s="26">
        <f t="shared" si="3"/>
        <v>5770601.05</v>
      </c>
    </row>
    <row r="94" spans="1:8" ht="10.5" customHeight="1">
      <c r="A94" s="22" t="s">
        <v>32</v>
      </c>
      <c r="B94" s="1">
        <v>1781699.21</v>
      </c>
      <c r="C94" s="50">
        <v>1156204.56</v>
      </c>
      <c r="D94" s="24">
        <f t="shared" si="2"/>
        <v>2937903.77</v>
      </c>
      <c r="E94" s="33">
        <v>13098.03</v>
      </c>
      <c r="F94" s="28">
        <v>0.98</v>
      </c>
      <c r="G94" s="58">
        <v>-31334.09</v>
      </c>
      <c r="H94" s="56">
        <f t="shared" si="3"/>
        <v>2893471.6500000004</v>
      </c>
    </row>
    <row r="95" spans="1:8" ht="10.5" customHeight="1">
      <c r="A95" s="22" t="s">
        <v>33</v>
      </c>
      <c r="B95" s="23">
        <v>1786850.56</v>
      </c>
      <c r="C95" s="51">
        <v>916579.37</v>
      </c>
      <c r="D95" s="27">
        <f t="shared" si="2"/>
        <v>2703429.93</v>
      </c>
      <c r="E95" s="35">
        <v>12051.9</v>
      </c>
      <c r="F95" s="28">
        <v>0.96</v>
      </c>
      <c r="G95" s="58">
        <v>-67001.9</v>
      </c>
      <c r="H95" s="39">
        <f t="shared" si="3"/>
        <v>2624376.1300000004</v>
      </c>
    </row>
    <row r="96" spans="1:8" ht="10.5" customHeight="1">
      <c r="A96" s="22" t="s">
        <v>34</v>
      </c>
      <c r="B96" s="23">
        <v>1037028.21</v>
      </c>
      <c r="C96" s="51">
        <v>597255.56</v>
      </c>
      <c r="D96" s="27">
        <f t="shared" si="2"/>
        <v>1634283.77</v>
      </c>
      <c r="E96" s="35">
        <v>7267.83</v>
      </c>
      <c r="F96" s="28">
        <v>0.98</v>
      </c>
      <c r="G96" s="58">
        <v>-18237.85</v>
      </c>
      <c r="H96" s="39">
        <f t="shared" si="3"/>
        <v>1608778.0899999999</v>
      </c>
    </row>
    <row r="97" spans="1:8" ht="10.5" customHeight="1">
      <c r="A97" s="22" t="s">
        <v>56</v>
      </c>
      <c r="B97" s="23">
        <v>1658767</v>
      </c>
      <c r="C97" s="51">
        <v>1179727.22</v>
      </c>
      <c r="D97" s="27">
        <f t="shared" si="2"/>
        <v>2838494.2199999997</v>
      </c>
      <c r="E97" s="35">
        <v>12659.44</v>
      </c>
      <c r="F97" s="28">
        <v>0.99</v>
      </c>
      <c r="G97" s="60">
        <v>-12658.52</v>
      </c>
      <c r="H97" s="39">
        <f t="shared" si="3"/>
        <v>2813176.26</v>
      </c>
    </row>
    <row r="98" spans="1:8" ht="10.5" customHeight="1">
      <c r="A98" s="22" t="s">
        <v>35</v>
      </c>
      <c r="B98" s="23">
        <v>1300525.74</v>
      </c>
      <c r="C98" s="51">
        <v>421784.62</v>
      </c>
      <c r="D98" s="27">
        <f t="shared" si="2"/>
        <v>1722310.3599999999</v>
      </c>
      <c r="E98" s="35">
        <v>7678.05</v>
      </c>
      <c r="F98" s="28">
        <v>1.01</v>
      </c>
      <c r="G98" s="58">
        <v>15970.19</v>
      </c>
      <c r="H98" s="41">
        <f t="shared" si="3"/>
        <v>1730602.4999999998</v>
      </c>
    </row>
    <row r="99" spans="1:8" ht="10.5" customHeight="1">
      <c r="A99" s="32" t="s">
        <v>36</v>
      </c>
      <c r="B99" s="1">
        <v>2053700.24</v>
      </c>
      <c r="C99" s="50">
        <v>1728712.48</v>
      </c>
      <c r="D99" s="24">
        <f t="shared" si="2"/>
        <v>3782412.7199999997</v>
      </c>
      <c r="E99" s="33">
        <v>16866.29</v>
      </c>
      <c r="F99" s="25">
        <v>1.05</v>
      </c>
      <c r="G99" s="57">
        <v>107001.04</v>
      </c>
      <c r="H99" s="26">
        <f t="shared" si="3"/>
        <v>3872547.4699999997</v>
      </c>
    </row>
    <row r="100" spans="1:8" ht="10.5" customHeight="1">
      <c r="A100" s="34" t="s">
        <v>37</v>
      </c>
      <c r="B100" s="23">
        <v>382099.49</v>
      </c>
      <c r="C100" s="51">
        <v>224805.23</v>
      </c>
      <c r="D100" s="27">
        <f t="shared" si="2"/>
        <v>606904.72</v>
      </c>
      <c r="E100" s="35">
        <v>2693.61</v>
      </c>
      <c r="F100" s="28">
        <v>1.02</v>
      </c>
      <c r="G100" s="58">
        <v>8496.11</v>
      </c>
      <c r="H100" s="26">
        <f t="shared" si="3"/>
        <v>612707.22</v>
      </c>
    </row>
    <row r="101" spans="1:8" ht="10.5" customHeight="1">
      <c r="A101" s="34" t="s">
        <v>38</v>
      </c>
      <c r="B101" s="23">
        <v>840664.37</v>
      </c>
      <c r="C101" s="51">
        <v>775846.48</v>
      </c>
      <c r="D101" s="27">
        <f t="shared" si="2"/>
        <v>1616510.85</v>
      </c>
      <c r="E101" s="35">
        <v>7186.31</v>
      </c>
      <c r="F101" s="28">
        <v>1.1</v>
      </c>
      <c r="G101" s="58">
        <v>85645.73</v>
      </c>
      <c r="H101" s="26">
        <f t="shared" si="3"/>
        <v>1694970.27</v>
      </c>
    </row>
    <row r="102" spans="1:8" ht="10.5" customHeight="1">
      <c r="A102" s="34" t="s">
        <v>39</v>
      </c>
      <c r="B102" s="23">
        <v>118234.37</v>
      </c>
      <c r="C102" s="51">
        <v>38350</v>
      </c>
      <c r="D102" s="27">
        <f t="shared" si="2"/>
        <v>156584.37</v>
      </c>
      <c r="E102" s="35">
        <v>696.51</v>
      </c>
      <c r="F102" s="28">
        <v>0.99</v>
      </c>
      <c r="G102" s="58">
        <v>-902.28</v>
      </c>
      <c r="H102" s="26">
        <f t="shared" si="3"/>
        <v>154985.58</v>
      </c>
    </row>
    <row r="103" spans="1:8" ht="10.5" customHeight="1">
      <c r="A103" s="34" t="s">
        <v>40</v>
      </c>
      <c r="B103" s="23">
        <v>4516305.13</v>
      </c>
      <c r="C103" s="51">
        <v>3829401.23</v>
      </c>
      <c r="D103" s="27">
        <f t="shared" si="2"/>
        <v>8345706.359999999</v>
      </c>
      <c r="E103" s="35">
        <v>37220.23</v>
      </c>
      <c r="F103" s="28">
        <v>1.01</v>
      </c>
      <c r="G103" s="58">
        <v>55464.1</v>
      </c>
      <c r="H103" s="26">
        <f t="shared" si="3"/>
        <v>8363950.229999999</v>
      </c>
    </row>
    <row r="104" spans="1:8" ht="10.5" customHeight="1">
      <c r="A104" s="2" t="s">
        <v>133</v>
      </c>
      <c r="C104" s="2"/>
      <c r="G104" s="5"/>
      <c r="H104" s="6"/>
    </row>
    <row r="105" spans="1:8" ht="10.5" customHeight="1">
      <c r="A105" s="11"/>
      <c r="B105" s="48"/>
      <c r="C105" s="49"/>
      <c r="D105" s="9" t="s">
        <v>121</v>
      </c>
      <c r="E105" s="9"/>
      <c r="F105" s="53" t="s">
        <v>124</v>
      </c>
      <c r="G105" s="13"/>
      <c r="H105" s="13"/>
    </row>
    <row r="106" spans="1:8" ht="10.5" customHeight="1">
      <c r="A106" s="11"/>
      <c r="B106" s="14" t="s">
        <v>5</v>
      </c>
      <c r="C106" s="12" t="s">
        <v>5</v>
      </c>
      <c r="D106" s="12" t="s">
        <v>6</v>
      </c>
      <c r="E106" s="12" t="s">
        <v>2</v>
      </c>
      <c r="F106" s="15" t="s">
        <v>125</v>
      </c>
      <c r="G106" s="16" t="s">
        <v>127</v>
      </c>
      <c r="H106" s="62"/>
    </row>
    <row r="107" spans="1:8" ht="10.5" customHeight="1">
      <c r="A107" s="8"/>
      <c r="B107" s="14" t="s">
        <v>6</v>
      </c>
      <c r="C107" s="12" t="s">
        <v>6</v>
      </c>
      <c r="D107" s="12" t="s">
        <v>122</v>
      </c>
      <c r="E107" s="12" t="s">
        <v>3</v>
      </c>
      <c r="F107" s="15" t="s">
        <v>126</v>
      </c>
      <c r="G107" s="16" t="s">
        <v>128</v>
      </c>
      <c r="H107" s="16" t="s">
        <v>130</v>
      </c>
    </row>
    <row r="108" spans="1:8" ht="10.5" customHeight="1">
      <c r="A108" s="11"/>
      <c r="B108" s="14" t="s">
        <v>10</v>
      </c>
      <c r="C108" s="12" t="s">
        <v>7</v>
      </c>
      <c r="D108" s="12" t="s">
        <v>123</v>
      </c>
      <c r="E108" s="12" t="s">
        <v>8</v>
      </c>
      <c r="F108" s="15" t="s">
        <v>4</v>
      </c>
      <c r="G108" s="16" t="s">
        <v>129</v>
      </c>
      <c r="H108" s="16" t="s">
        <v>9</v>
      </c>
    </row>
    <row r="109" spans="1:8" ht="10.5" customHeight="1">
      <c r="A109" s="17" t="s">
        <v>0</v>
      </c>
      <c r="B109" s="21" t="s">
        <v>1</v>
      </c>
      <c r="C109" s="18" t="s">
        <v>1</v>
      </c>
      <c r="D109" s="18" t="s">
        <v>1</v>
      </c>
      <c r="E109" s="20" t="s">
        <v>1</v>
      </c>
      <c r="F109" s="19" t="s">
        <v>11</v>
      </c>
      <c r="G109" s="18" t="s">
        <v>1</v>
      </c>
      <c r="H109" s="20" t="s">
        <v>1</v>
      </c>
    </row>
    <row r="110" spans="1:8" ht="10.5" customHeight="1">
      <c r="A110" s="34" t="s">
        <v>41</v>
      </c>
      <c r="B110" s="23">
        <v>1228517.62</v>
      </c>
      <c r="C110" s="50">
        <v>976787.61</v>
      </c>
      <c r="D110" s="24">
        <f aca="true" t="shared" si="4" ref="D110:D119">B110+C110</f>
        <v>2205305.23</v>
      </c>
      <c r="E110" s="35">
        <v>9829.15</v>
      </c>
      <c r="F110" s="28">
        <v>1.04</v>
      </c>
      <c r="G110" s="58">
        <v>51776.92</v>
      </c>
      <c r="H110" s="26">
        <f aca="true" t="shared" si="5" ref="H110:H119">(D110-E110)+G110</f>
        <v>2247253</v>
      </c>
    </row>
    <row r="111" spans="1:8" ht="10.5" customHeight="1">
      <c r="A111" s="34" t="s">
        <v>42</v>
      </c>
      <c r="B111" s="23">
        <v>21170842.59</v>
      </c>
      <c r="C111" s="51">
        <v>28777710.12</v>
      </c>
      <c r="D111" s="27">
        <f t="shared" si="4"/>
        <v>49948552.71</v>
      </c>
      <c r="E111" s="35">
        <v>222712.21</v>
      </c>
      <c r="F111" s="28">
        <v>0.96</v>
      </c>
      <c r="G111" s="58">
        <v>-793834.68</v>
      </c>
      <c r="H111" s="26">
        <f t="shared" si="5"/>
        <v>48932005.82</v>
      </c>
    </row>
    <row r="112" spans="1:8" ht="10.5" customHeight="1">
      <c r="A112" s="34" t="s">
        <v>43</v>
      </c>
      <c r="B112" s="23">
        <v>568670.43</v>
      </c>
      <c r="C112" s="51">
        <v>165356.51</v>
      </c>
      <c r="D112" s="27">
        <f t="shared" si="4"/>
        <v>734026.9400000001</v>
      </c>
      <c r="E112" s="35">
        <v>3272.56</v>
      </c>
      <c r="F112" s="28">
        <v>0.97</v>
      </c>
      <c r="G112" s="58">
        <v>-15662.28</v>
      </c>
      <c r="H112" s="26">
        <f t="shared" si="5"/>
        <v>715092.1</v>
      </c>
    </row>
    <row r="113" spans="1:8" ht="10.5" customHeight="1">
      <c r="A113" s="22" t="s">
        <v>44</v>
      </c>
      <c r="B113" s="23">
        <v>377872.25</v>
      </c>
      <c r="C113" s="51">
        <v>164955.27</v>
      </c>
      <c r="D113" s="27">
        <f t="shared" si="4"/>
        <v>542827.52</v>
      </c>
      <c r="E113" s="35">
        <v>2415.62</v>
      </c>
      <c r="F113" s="28">
        <v>1.04</v>
      </c>
      <c r="G113" s="58">
        <v>15925.73</v>
      </c>
      <c r="H113" s="26">
        <f t="shared" si="5"/>
        <v>556337.63</v>
      </c>
    </row>
    <row r="114" spans="1:8" ht="10.5" customHeight="1">
      <c r="A114" s="22" t="s">
        <v>45</v>
      </c>
      <c r="B114" s="30">
        <v>1208337.36</v>
      </c>
      <c r="C114" s="52">
        <v>1821927.03</v>
      </c>
      <c r="D114" s="27">
        <f t="shared" si="4"/>
        <v>3030264.39</v>
      </c>
      <c r="E114" s="35">
        <v>13442.56</v>
      </c>
      <c r="F114" s="28">
        <v>1.06</v>
      </c>
      <c r="G114" s="58">
        <v>74985.58</v>
      </c>
      <c r="H114" s="26">
        <f t="shared" si="5"/>
        <v>3091807.41</v>
      </c>
    </row>
    <row r="115" spans="1:8" ht="10.5" customHeight="1">
      <c r="A115" s="32" t="s">
        <v>46</v>
      </c>
      <c r="B115" s="23">
        <v>3255649.67</v>
      </c>
      <c r="C115" s="51">
        <v>2314233.34</v>
      </c>
      <c r="D115" s="24">
        <f t="shared" si="4"/>
        <v>5569883.01</v>
      </c>
      <c r="E115" s="33">
        <v>24854.83</v>
      </c>
      <c r="F115" s="25">
        <v>0.96</v>
      </c>
      <c r="G115" s="57">
        <v>-122078.4</v>
      </c>
      <c r="H115" s="56">
        <f t="shared" si="5"/>
        <v>5422949.779999999</v>
      </c>
    </row>
    <row r="116" spans="1:8" ht="10.5" customHeight="1">
      <c r="A116" s="34" t="s">
        <v>47</v>
      </c>
      <c r="B116" s="23">
        <v>1883321.78</v>
      </c>
      <c r="C116" s="51">
        <v>1257657.2</v>
      </c>
      <c r="D116" s="27">
        <f t="shared" si="4"/>
        <v>3140978.98</v>
      </c>
      <c r="E116" s="35">
        <v>13999.05</v>
      </c>
      <c r="F116" s="28">
        <v>1.02</v>
      </c>
      <c r="G116" s="58">
        <v>41875.75</v>
      </c>
      <c r="H116" s="39">
        <f t="shared" si="5"/>
        <v>3168855.68</v>
      </c>
    </row>
    <row r="117" spans="1:8" ht="10.5" customHeight="1">
      <c r="A117" s="34" t="s">
        <v>48</v>
      </c>
      <c r="B117" s="23">
        <v>2161497.62</v>
      </c>
      <c r="C117" s="51">
        <v>1980559.01</v>
      </c>
      <c r="D117" s="27">
        <f t="shared" si="4"/>
        <v>4142056.63</v>
      </c>
      <c r="E117" s="35">
        <v>18453.9</v>
      </c>
      <c r="F117" s="28">
        <v>0.98</v>
      </c>
      <c r="G117" s="58">
        <v>-38013.27</v>
      </c>
      <c r="H117" s="39">
        <f t="shared" si="5"/>
        <v>4085589.46</v>
      </c>
    </row>
    <row r="118" spans="1:8" ht="10.5" customHeight="1">
      <c r="A118" s="22" t="s">
        <v>49</v>
      </c>
      <c r="B118" s="23">
        <v>1051968.3</v>
      </c>
      <c r="C118" s="51">
        <v>455786.4</v>
      </c>
      <c r="D118" s="27">
        <f t="shared" si="4"/>
        <v>1507754.7000000002</v>
      </c>
      <c r="E118" s="35">
        <v>6717.07</v>
      </c>
      <c r="F118" s="28">
        <v>1</v>
      </c>
      <c r="G118" s="58">
        <v>2445.21</v>
      </c>
      <c r="H118" s="39">
        <f t="shared" si="5"/>
        <v>1503482.84</v>
      </c>
    </row>
    <row r="119" spans="1:8" ht="10.5" customHeight="1">
      <c r="A119" s="34" t="s">
        <v>50</v>
      </c>
      <c r="B119" s="23">
        <v>510807.51</v>
      </c>
      <c r="C119" s="51">
        <v>301417.88</v>
      </c>
      <c r="D119" s="27">
        <f t="shared" si="4"/>
        <v>812225.39</v>
      </c>
      <c r="E119" s="35">
        <v>3612.36</v>
      </c>
      <c r="F119" s="36">
        <v>1.01</v>
      </c>
      <c r="G119" s="58">
        <v>6272.57</v>
      </c>
      <c r="H119" s="41">
        <f t="shared" si="5"/>
        <v>814885.6</v>
      </c>
    </row>
    <row r="120" spans="1:8" ht="10.5" customHeight="1">
      <c r="A120" s="29" t="s">
        <v>51</v>
      </c>
      <c r="B120" s="43">
        <f>SUM(B8:B52)+SUM(B59:B103)+SUM(B110:B119)</f>
        <v>244021053.04999995</v>
      </c>
      <c r="C120" s="46">
        <f>SUM(C8:C52)+SUM(C59:C103)+SUM(C110:C119)</f>
        <v>244035452.51000002</v>
      </c>
      <c r="D120" s="46">
        <f>SUM(D8:D52)+SUM(D59:D103)+SUM(D110:D119)</f>
        <v>488056505.5600002</v>
      </c>
      <c r="E120" s="63">
        <f>SUM(E8:E52)+SUM(E59:E103)+SUM(E110:E119)</f>
        <v>2175394.8600000003</v>
      </c>
      <c r="F120" s="54" t="s">
        <v>119</v>
      </c>
      <c r="G120" s="64">
        <v>0</v>
      </c>
      <c r="H120" s="55">
        <f>SUM(H8:H52)+SUM(H59:H103)+SUM(H110:H119)</f>
        <v>485881110.6999999</v>
      </c>
    </row>
    <row r="122" spans="1:4" ht="10.5" customHeight="1">
      <c r="A122" s="2" t="s">
        <v>136</v>
      </c>
      <c r="B122" s="2"/>
      <c r="C122" s="2"/>
      <c r="D122" s="2"/>
    </row>
    <row r="123" spans="1:4" ht="10.5" customHeight="1">
      <c r="A123" s="2" t="s">
        <v>58</v>
      </c>
      <c r="B123" s="2"/>
      <c r="C123" s="2"/>
      <c r="D123" s="2"/>
    </row>
    <row r="124" spans="1:4" ht="10.5" customHeight="1">
      <c r="A124" s="2" t="s">
        <v>120</v>
      </c>
      <c r="B124" s="2"/>
      <c r="C124" s="2"/>
      <c r="D124" s="2"/>
    </row>
    <row r="125" spans="1:4" ht="10.5" customHeight="1">
      <c r="A125" s="2" t="s">
        <v>60</v>
      </c>
      <c r="B125" s="2"/>
      <c r="C125" s="2"/>
      <c r="D125" s="2"/>
    </row>
    <row r="126" spans="1:4" ht="10.5" customHeight="1">
      <c r="A126" s="42" t="s">
        <v>61</v>
      </c>
      <c r="B126" s="2"/>
      <c r="C126" s="2"/>
      <c r="D126" s="2"/>
    </row>
    <row r="127" spans="1:4" ht="10.5" customHeight="1">
      <c r="A127" s="2" t="s">
        <v>62</v>
      </c>
      <c r="B127" s="2"/>
      <c r="C127" s="2"/>
      <c r="D127" s="2"/>
    </row>
    <row r="128" spans="1:4" ht="10.5" customHeight="1">
      <c r="A128" s="2" t="s">
        <v>132</v>
      </c>
      <c r="B128" s="2"/>
      <c r="C128" s="2"/>
      <c r="D128" s="2"/>
    </row>
    <row r="129" spans="1:4" ht="10.5" customHeight="1">
      <c r="A129" s="2" t="s">
        <v>131</v>
      </c>
      <c r="B129" s="2"/>
      <c r="C129" s="2"/>
      <c r="D129" s="2"/>
    </row>
    <row r="130" spans="2:4" ht="10.5" customHeight="1">
      <c r="B130" s="2"/>
      <c r="C130" s="2"/>
      <c r="D130" s="2"/>
    </row>
    <row r="131" spans="1:4" ht="10.5" customHeight="1">
      <c r="A131" s="2" t="s">
        <v>134</v>
      </c>
      <c r="B131" s="2"/>
      <c r="C131" s="2"/>
      <c r="D131" s="2"/>
    </row>
    <row r="132" spans="1:4" ht="10.5" customHeight="1">
      <c r="A132" s="2" t="s">
        <v>59</v>
      </c>
      <c r="B132" s="2"/>
      <c r="C132" s="2"/>
      <c r="D132" s="2"/>
    </row>
    <row r="133" spans="1:4" ht="10.5" customHeight="1">
      <c r="A133" s="2" t="s">
        <v>58</v>
      </c>
      <c r="B133" s="2"/>
      <c r="C133" s="2"/>
      <c r="D133" s="2"/>
    </row>
  </sheetData>
  <printOptions horizontalCentered="1"/>
  <pageMargins left="1" right="0" top="0.5" bottom="0" header="0" footer="0"/>
  <pageSetup horizontalDpi="600" verticalDpi="600" orientation="landscape" r:id="rId1"/>
  <rowBreaks count="2" manualBreakCount="2">
    <brk id="52" max="10" man="1"/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2008-10-03T13:04:43Z</cp:lastPrinted>
  <dcterms:created xsi:type="dcterms:W3CDTF">2003-09-16T19:29:02Z</dcterms:created>
  <dcterms:modified xsi:type="dcterms:W3CDTF">2008-10-08T12:33:56Z</dcterms:modified>
  <cp:category/>
  <cp:version/>
  <cp:contentType/>
  <cp:contentStatus/>
</cp:coreProperties>
</file>