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s 40 taxes" sheetId="1" r:id="rId1"/>
  </sheets>
  <definedNames>
    <definedName name="_xlnm.Print_Area" localSheetId="0">'Articles 40 taxes'!$A$1:$I$140</definedName>
  </definedNames>
  <calcPr fullCalcOnLoad="1"/>
</workbook>
</file>

<file path=xl/sharedStrings.xml><?xml version="1.0" encoding="utf-8"?>
<sst xmlns="http://schemas.openxmlformats.org/spreadsheetml/2006/main" count="206" uniqueCount="146">
  <si>
    <t xml:space="preserve">  </t>
  </si>
  <si>
    <t>proceeds</t>
  </si>
  <si>
    <t>County</t>
  </si>
  <si>
    <t>[$]</t>
  </si>
  <si>
    <t>Granville....……………</t>
  </si>
  <si>
    <t>Per</t>
  </si>
  <si>
    <t>capita</t>
  </si>
  <si>
    <t>Cost</t>
  </si>
  <si>
    <t>Per capita</t>
  </si>
  <si>
    <t>adjust-</t>
  </si>
  <si>
    <t>allocation</t>
  </si>
  <si>
    <t>of</t>
  </si>
  <si>
    <t>adjustment</t>
  </si>
  <si>
    <t>Distributable</t>
  </si>
  <si>
    <t>ment</t>
  </si>
  <si>
    <t>collection</t>
  </si>
  <si>
    <t>factor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</si>
  <si>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</si>
  <si>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</si>
  <si>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</si>
  <si>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</si>
  <si>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</si>
  <si>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</si>
  <si>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</si>
  <si>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</si>
  <si>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</si>
  <si>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</si>
  <si>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</si>
  <si>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</si>
  <si>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</si>
  <si>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</si>
  <si>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</si>
  <si>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</si>
  <si>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</si>
  <si>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</si>
  <si>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</si>
  <si>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</si>
  <si>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</si>
  <si>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</si>
  <si>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</si>
  <si>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</si>
  <si>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</si>
  <si>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</si>
  <si>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</si>
  <si>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</si>
  <si>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</si>
  <si>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</si>
  <si>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</si>
  <si>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</si>
  <si>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</si>
  <si>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</si>
  <si>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</si>
  <si>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</si>
  <si>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</si>
  <si>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</si>
  <si>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</si>
  <si>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</si>
  <si>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</si>
  <si>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</si>
  <si>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</si>
  <si>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</si>
  <si>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</si>
  <si>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</si>
  <si>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</si>
  <si>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</si>
  <si>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</si>
  <si>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Johnston……………</t>
  </si>
  <si>
    <t>Jones...........……………..</t>
  </si>
  <si>
    <t>Lee..............………………</t>
  </si>
  <si>
    <t>Lenoir.........……………….</t>
  </si>
  <si>
    <t>Lincoln......……….</t>
  </si>
  <si>
    <t>Macon……………………..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</si>
  <si>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</si>
  <si>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</si>
  <si>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</si>
  <si>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</si>
  <si>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</si>
  <si>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</si>
  <si>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Moore……………..</t>
  </si>
  <si>
    <t>Nash..........................</t>
  </si>
  <si>
    <t>New Hanover……………..</t>
  </si>
  <si>
    <t>Northampton...................</t>
  </si>
  <si>
    <t>Onslow........................</t>
  </si>
  <si>
    <t>Orange........................</t>
  </si>
  <si>
    <t>Pamlico…………….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</si>
  <si>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</si>
  <si>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</si>
  <si>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</si>
  <si>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</si>
  <si>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</si>
  <si>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</si>
  <si>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</si>
  <si>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</si>
  <si>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</si>
  <si>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</t>
  </si>
  <si>
    <t>Rowan.........................</t>
  </si>
  <si>
    <t>Rutherford....................</t>
  </si>
  <si>
    <t>Sampson.......................</t>
  </si>
  <si>
    <t>Scotland......................</t>
  </si>
  <si>
    <t>Stanly………………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</si>
  <si>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</si>
  <si>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</si>
  <si>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</si>
  <si>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</si>
  <si>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</si>
  <si>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</si>
  <si>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</si>
  <si>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</si>
  <si>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</si>
  <si>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</si>
  <si>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</si>
  <si>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</si>
  <si>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</si>
  <si>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</si>
  <si>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</si>
  <si>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</si>
  <si>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</si>
  <si>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-</t>
  </si>
  <si>
    <t xml:space="preserve">   </t>
  </si>
  <si>
    <t xml:space="preserve">                                                FOR FISCAL YEAR 2009-2010</t>
  </si>
  <si>
    <t xml:space="preserve">                 Tax allocation [per capita]</t>
  </si>
  <si>
    <t>food]</t>
  </si>
  <si>
    <t xml:space="preserve">[Excludes </t>
  </si>
  <si>
    <t>[Food]</t>
  </si>
  <si>
    <t xml:space="preserve">                Article 40 </t>
  </si>
  <si>
    <t>Total tax</t>
  </si>
  <si>
    <t xml:space="preserve">                                                                                                  TABLE 58A. - Continued</t>
  </si>
  <si>
    <t>[Non-food]</t>
  </si>
  <si>
    <t xml:space="preserve">   County allocated amounts are also reduced by administrative costs retained by the State.</t>
  </si>
  <si>
    <t xml:space="preserve">        TABLE  58A.  ARTICLE 40 FIRST ONE-HALF CENT  (1/2¢) LOCAL GOVERNMENT SALES AND USE TAX </t>
  </si>
  <si>
    <t xml:space="preserve">    ALLOCATIONS AND DISTRIBUTABLE SHARES BY COUNTY</t>
  </si>
  <si>
    <t xml:space="preserve">   These amounts do not agree with the actual receipts of the local governments in fiscal year 2009-10 due to the lag in the </t>
  </si>
  <si>
    <t xml:space="preserve">   collection/distribution cycle.  </t>
  </si>
  <si>
    <t xml:space="preserve">   Distributable proceeds of Article 40 taxes are allocated to counties based on a county's share of state population.  County </t>
  </si>
  <si>
    <t xml:space="preserve">   Per capita adjustment amounts are developed using a combination of the per capita adjustment factors and a rounding </t>
  </si>
  <si>
    <t xml:space="preserve">   process (the sum of the adjustment factors for all counties exceeds 100).  [The adjustment factors are provided for </t>
  </si>
  <si>
    <t xml:space="preserve">   reference.]</t>
  </si>
  <si>
    <t xml:space="preserve">   one-fourth (1/4) of net tax proceed allocations generated from the 2% local food tax rate be included in the distribution </t>
  </si>
  <si>
    <t xml:space="preserve">   under Article 40. Food tax allocation amounts distributed in Article 40 are determined on the basis of a county's share of </t>
  </si>
  <si>
    <t xml:space="preserve">   state population. County allocated amounts are then adjusted by an adjustment factor according to special provisions </t>
  </si>
  <si>
    <t xml:space="preserve">   adjustment factors and a rounding process (the sum of the adjustment factors for all counties exceeds 100).  </t>
  </si>
  <si>
    <t xml:space="preserve">   [The adjustment factors are provided for reference.]</t>
  </si>
  <si>
    <t>[§ 105-486(b)]</t>
  </si>
  <si>
    <t xml:space="preserve">   allocated amounts are then adjusted by an adjustment factor according to special provisions prescribed in § 105-486(b).   </t>
  </si>
  <si>
    <t xml:space="preserve">   Article 40 taxes do not apply to food transactions subject to the 2% local food tax rate; however, § 105-469 directs that </t>
  </si>
  <si>
    <t xml:space="preserve">   prescribed in § 105-486(b).   Per capita adjustment amounts are developed using a combination of the per capita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</si>
</sst>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0.000000000"/>
    <numFmt numFmtId="166" formatCode="0.00000000000000"/>
    <numFmt numFmtId="167" formatCode="#,##0.000000"/>
    <numFmt numFmtId="168" formatCode="#,##0.0000000"/>
    <numFmt numFmtId="169" formatCode="#,##0.000"/>
  </numFmts>
  <fonts count="40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2" fontId="0" fillId="33" borderId="15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9" fontId="1" fillId="33" borderId="15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center"/>
    </xf>
    <xf numFmtId="39" fontId="1" fillId="33" borderId="13" xfId="0" applyNumberFormat="1" applyFont="1" applyFill="1" applyBorder="1" applyAlignment="1">
      <alignment/>
    </xf>
    <xf numFmtId="0" fontId="1" fillId="33" borderId="19" xfId="0" applyFont="1" applyFill="1" applyBorder="1" applyAlignment="1" applyProtection="1">
      <alignment horizontal="left"/>
      <protection/>
    </xf>
    <xf numFmtId="2" fontId="0" fillId="33" borderId="20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39" fontId="1" fillId="33" borderId="2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4" fontId="1" fillId="33" borderId="25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 horizontal="center"/>
    </xf>
    <xf numFmtId="0" fontId="1" fillId="33" borderId="19" xfId="0" applyFont="1" applyFill="1" applyBorder="1" applyAlignment="1" applyProtection="1" quotePrefix="1">
      <alignment horizontal="left"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3" fontId="1" fillId="33" borderId="30" xfId="0" applyNumberFormat="1" applyFont="1" applyFill="1" applyBorder="1" applyAlignment="1">
      <alignment horizontal="right"/>
    </xf>
    <xf numFmtId="4" fontId="1" fillId="33" borderId="31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left"/>
    </xf>
    <xf numFmtId="4" fontId="1" fillId="33" borderId="16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25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39" fontId="1" fillId="33" borderId="30" xfId="0" applyNumberFormat="1" applyFont="1" applyFill="1" applyBorder="1" applyAlignment="1">
      <alignment horizontal="right"/>
    </xf>
    <xf numFmtId="2" fontId="1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B122" sqref="B122"/>
    </sheetView>
  </sheetViews>
  <sheetFormatPr defaultColWidth="9.33203125" defaultRowHeight="10.5" customHeight="1"/>
  <cols>
    <col min="1" max="1" width="12.5" style="1" customWidth="1"/>
    <col min="2" max="2" width="6.83203125" style="1" customWidth="1"/>
    <col min="3" max="4" width="13.33203125" style="5" customWidth="1"/>
    <col min="5" max="5" width="14" style="5" customWidth="1"/>
    <col min="6" max="6" width="12.66015625" style="5" customWidth="1"/>
    <col min="7" max="7" width="13.66015625" style="5" customWidth="1"/>
    <col min="8" max="8" width="13.33203125" style="5" customWidth="1"/>
    <col min="9" max="9" width="8" style="4" customWidth="1"/>
    <col min="10" max="10" width="6.83203125" style="4" customWidth="1"/>
    <col min="11" max="16384" width="9.33203125" style="1" customWidth="1"/>
  </cols>
  <sheetData>
    <row r="1" spans="1:9" ht="10.5" customHeight="1">
      <c r="A1" s="1" t="s">
        <v>129</v>
      </c>
      <c r="B1" s="2"/>
      <c r="C1" s="1"/>
      <c r="D1" s="1"/>
      <c r="E1" s="1"/>
      <c r="F1" s="3"/>
      <c r="G1" s="2"/>
      <c r="H1" s="1"/>
      <c r="I1" s="2"/>
    </row>
    <row r="2" spans="2:9" ht="10.5" customHeight="1">
      <c r="B2" s="2"/>
      <c r="C2" s="1" t="s">
        <v>130</v>
      </c>
      <c r="D2" s="1"/>
      <c r="E2" s="1"/>
      <c r="F2" s="3"/>
      <c r="G2" s="2"/>
      <c r="H2" s="1"/>
      <c r="I2" s="2"/>
    </row>
    <row r="3" spans="2:9" ht="10.5" customHeight="1">
      <c r="B3" s="6" t="s">
        <v>119</v>
      </c>
      <c r="C3" s="1"/>
      <c r="D3" s="1"/>
      <c r="E3" s="1"/>
      <c r="F3" s="1"/>
      <c r="G3" s="1"/>
      <c r="H3" s="1"/>
      <c r="I3" s="1"/>
    </row>
    <row r="4" spans="1:10" ht="10.5" customHeight="1">
      <c r="A4" s="7"/>
      <c r="B4" s="8" t="s">
        <v>5</v>
      </c>
      <c r="C4" s="9" t="s">
        <v>0</v>
      </c>
      <c r="D4" s="10"/>
      <c r="E4" s="7" t="s">
        <v>124</v>
      </c>
      <c r="F4" s="58"/>
      <c r="G4" s="10"/>
      <c r="H4" s="58"/>
      <c r="I4" s="11"/>
      <c r="J4" s="1"/>
    </row>
    <row r="5" spans="1:10" ht="10.5" customHeight="1">
      <c r="A5" s="12"/>
      <c r="B5" s="13" t="s">
        <v>6</v>
      </c>
      <c r="C5" s="57" t="s">
        <v>120</v>
      </c>
      <c r="D5" s="10"/>
      <c r="E5" s="51"/>
      <c r="F5" s="15" t="s">
        <v>7</v>
      </c>
      <c r="G5" s="15" t="s">
        <v>8</v>
      </c>
      <c r="H5" s="16"/>
      <c r="I5" s="11"/>
      <c r="J5" s="1"/>
    </row>
    <row r="6" spans="1:10" ht="10.5" customHeight="1">
      <c r="A6" s="12"/>
      <c r="B6" s="13" t="s">
        <v>9</v>
      </c>
      <c r="C6" s="14"/>
      <c r="D6" s="51"/>
      <c r="E6" s="51" t="s">
        <v>125</v>
      </c>
      <c r="F6" s="18" t="s">
        <v>11</v>
      </c>
      <c r="G6" s="18" t="s">
        <v>12</v>
      </c>
      <c r="H6" s="19" t="s">
        <v>13</v>
      </c>
      <c r="I6" s="11"/>
      <c r="J6" s="1"/>
    </row>
    <row r="7" spans="1:10" ht="10.5" customHeight="1">
      <c r="A7" s="12"/>
      <c r="B7" s="13" t="s">
        <v>14</v>
      </c>
      <c r="C7" s="17" t="s">
        <v>127</v>
      </c>
      <c r="D7" s="52" t="s">
        <v>123</v>
      </c>
      <c r="E7" s="52" t="s">
        <v>10</v>
      </c>
      <c r="F7" s="18" t="s">
        <v>15</v>
      </c>
      <c r="G7" s="18" t="s">
        <v>142</v>
      </c>
      <c r="H7" s="19" t="s">
        <v>1</v>
      </c>
      <c r="I7" s="11"/>
      <c r="J7" s="1"/>
    </row>
    <row r="8" spans="1:10" ht="10.5" customHeight="1">
      <c r="A8" s="20" t="s">
        <v>2</v>
      </c>
      <c r="B8" s="21" t="s">
        <v>16</v>
      </c>
      <c r="C8" s="22" t="s">
        <v>3</v>
      </c>
      <c r="D8" s="53" t="s">
        <v>3</v>
      </c>
      <c r="E8" s="53" t="s">
        <v>3</v>
      </c>
      <c r="F8" s="23" t="s">
        <v>3</v>
      </c>
      <c r="G8" s="23" t="s">
        <v>3</v>
      </c>
      <c r="H8" s="24" t="s">
        <v>3</v>
      </c>
      <c r="I8" s="11"/>
      <c r="J8" s="1"/>
    </row>
    <row r="9" spans="1:10" ht="10.5" customHeight="1">
      <c r="A9" s="25" t="s">
        <v>17</v>
      </c>
      <c r="B9" s="26">
        <v>1.02</v>
      </c>
      <c r="C9" s="27">
        <v>6782019.07</v>
      </c>
      <c r="D9" s="60">
        <v>973178.36</v>
      </c>
      <c r="E9" s="54">
        <f aca="true" t="shared" si="0" ref="E9:E53">C9+D9</f>
        <v>7755197.430000001</v>
      </c>
      <c r="F9" s="28">
        <v>-32735.13</v>
      </c>
      <c r="G9" s="54">
        <v>176267.64</v>
      </c>
      <c r="H9" s="48">
        <f aca="true" t="shared" si="1" ref="H9:H53">(E9+F9)+G9</f>
        <v>7898729.94</v>
      </c>
      <c r="I9" s="11"/>
      <c r="J9" s="1"/>
    </row>
    <row r="10" spans="1:10" ht="10.5" customHeight="1">
      <c r="A10" s="25" t="s">
        <v>18</v>
      </c>
      <c r="B10" s="29">
        <v>1</v>
      </c>
      <c r="C10" s="27">
        <v>1718413.27</v>
      </c>
      <c r="D10" s="61">
        <v>246568.83</v>
      </c>
      <c r="E10" s="54">
        <f t="shared" si="0"/>
        <v>1964982.1</v>
      </c>
      <c r="F10" s="30">
        <v>-8294.38</v>
      </c>
      <c r="G10" s="30">
        <v>5514.12</v>
      </c>
      <c r="H10" s="59">
        <f t="shared" si="1"/>
        <v>1962201.8400000003</v>
      </c>
      <c r="I10" s="11"/>
      <c r="J10" s="1"/>
    </row>
    <row r="11" spans="1:10" ht="10.5" customHeight="1">
      <c r="A11" s="25" t="s">
        <v>19</v>
      </c>
      <c r="B11" s="29">
        <v>1.04</v>
      </c>
      <c r="C11" s="27">
        <v>517561.8</v>
      </c>
      <c r="D11" s="61">
        <v>74261.43</v>
      </c>
      <c r="E11" s="54">
        <f t="shared" si="0"/>
        <v>591823.23</v>
      </c>
      <c r="F11" s="30">
        <v>-2498.12</v>
      </c>
      <c r="G11" s="30">
        <v>25242.18</v>
      </c>
      <c r="H11" s="59">
        <f t="shared" si="1"/>
        <v>614567.29</v>
      </c>
      <c r="I11" s="11"/>
      <c r="J11" s="1"/>
    </row>
    <row r="12" spans="1:10" ht="10.5" customHeight="1">
      <c r="A12" s="25" t="s">
        <v>20</v>
      </c>
      <c r="B12" s="29">
        <v>1</v>
      </c>
      <c r="C12" s="27">
        <v>1180384.19</v>
      </c>
      <c r="D12" s="61">
        <v>169363.86</v>
      </c>
      <c r="E12" s="54">
        <f t="shared" si="0"/>
        <v>1349748.0499999998</v>
      </c>
      <c r="F12" s="30">
        <v>-5697.42</v>
      </c>
      <c r="G12" s="30">
        <v>3787.62</v>
      </c>
      <c r="H12" s="59">
        <f t="shared" si="1"/>
        <v>1347838.25</v>
      </c>
      <c r="I12" s="11"/>
      <c r="J12" s="1"/>
    </row>
    <row r="13" spans="1:10" ht="10.5" customHeight="1">
      <c r="A13" s="31" t="s">
        <v>21</v>
      </c>
      <c r="B13" s="32">
        <v>0.97</v>
      </c>
      <c r="C13" s="33">
        <v>1223458</v>
      </c>
      <c r="D13" s="62">
        <v>175552.75</v>
      </c>
      <c r="E13" s="55">
        <f t="shared" si="0"/>
        <v>1399010.75</v>
      </c>
      <c r="F13" s="34">
        <v>-5905.34</v>
      </c>
      <c r="G13" s="34">
        <v>-37882.33</v>
      </c>
      <c r="H13" s="59">
        <f t="shared" si="1"/>
        <v>1355223.0799999998</v>
      </c>
      <c r="I13" s="11"/>
      <c r="J13" s="1"/>
    </row>
    <row r="14" spans="1:10" ht="10.5" customHeight="1">
      <c r="A14" s="25" t="s">
        <v>22</v>
      </c>
      <c r="B14" s="29">
        <v>1.12</v>
      </c>
      <c r="C14" s="27">
        <v>857008.13</v>
      </c>
      <c r="D14" s="61">
        <v>122968.59</v>
      </c>
      <c r="E14" s="54">
        <f t="shared" si="0"/>
        <v>979976.72</v>
      </c>
      <c r="F14" s="30">
        <v>-4136.56</v>
      </c>
      <c r="G14" s="30">
        <v>119892.9</v>
      </c>
      <c r="H14" s="48">
        <f t="shared" si="1"/>
        <v>1095733.0599999998</v>
      </c>
      <c r="I14" s="11"/>
      <c r="J14" s="1"/>
    </row>
    <row r="15" spans="1:10" ht="10.5" customHeight="1">
      <c r="A15" s="25" t="s">
        <v>23</v>
      </c>
      <c r="B15" s="29">
        <v>1.06</v>
      </c>
      <c r="C15" s="27">
        <v>2165927.09</v>
      </c>
      <c r="D15" s="61">
        <v>310785.45</v>
      </c>
      <c r="E15" s="54">
        <f t="shared" si="0"/>
        <v>2476712.54</v>
      </c>
      <c r="F15" s="30">
        <v>-10454.42</v>
      </c>
      <c r="G15" s="30">
        <v>154978.87</v>
      </c>
      <c r="H15" s="49">
        <f t="shared" si="1"/>
        <v>2621236.99</v>
      </c>
      <c r="I15" s="11"/>
      <c r="J15" s="1"/>
    </row>
    <row r="16" spans="1:10" ht="10.5" customHeight="1">
      <c r="A16" s="25" t="s">
        <v>24</v>
      </c>
      <c r="B16" s="29">
        <v>0.97</v>
      </c>
      <c r="C16" s="27">
        <v>933751.86</v>
      </c>
      <c r="D16" s="61">
        <v>133978.86</v>
      </c>
      <c r="E16" s="54">
        <f t="shared" si="0"/>
        <v>1067730.72</v>
      </c>
      <c r="F16" s="30">
        <v>-4506.96</v>
      </c>
      <c r="G16" s="30">
        <v>-28911.99</v>
      </c>
      <c r="H16" s="49">
        <f t="shared" si="1"/>
        <v>1034311.77</v>
      </c>
      <c r="I16" s="11"/>
      <c r="J16" s="1"/>
    </row>
    <row r="17" spans="1:10" ht="10.5" customHeight="1">
      <c r="A17" s="25" t="s">
        <v>25</v>
      </c>
      <c r="B17" s="29">
        <v>1.04</v>
      </c>
      <c r="C17" s="27">
        <v>1497797.84</v>
      </c>
      <c r="D17" s="61">
        <v>214894.95</v>
      </c>
      <c r="E17" s="54">
        <f t="shared" si="0"/>
        <v>1712692.79</v>
      </c>
      <c r="F17" s="30">
        <v>-7229.51</v>
      </c>
      <c r="G17" s="30">
        <v>73048.99</v>
      </c>
      <c r="H17" s="49">
        <f t="shared" si="1"/>
        <v>1778512.27</v>
      </c>
      <c r="I17" s="11"/>
      <c r="J17" s="1"/>
    </row>
    <row r="18" spans="1:10" ht="10.5" customHeight="1">
      <c r="A18" s="25" t="s">
        <v>26</v>
      </c>
      <c r="B18" s="29">
        <v>1.17</v>
      </c>
      <c r="C18" s="27">
        <v>4772048.5</v>
      </c>
      <c r="D18" s="61">
        <v>684803.45</v>
      </c>
      <c r="E18" s="54">
        <f t="shared" si="0"/>
        <v>5456851.95</v>
      </c>
      <c r="F18" s="30">
        <v>-23033.49</v>
      </c>
      <c r="G18" s="30">
        <v>939395.59</v>
      </c>
      <c r="H18" s="50">
        <f t="shared" si="1"/>
        <v>6373214.05</v>
      </c>
      <c r="I18" s="11"/>
      <c r="J18" s="1"/>
    </row>
    <row r="19" spans="1:10" ht="10.5" customHeight="1">
      <c r="A19" s="35" t="s">
        <v>27</v>
      </c>
      <c r="B19" s="26">
        <v>1.06</v>
      </c>
      <c r="C19" s="36">
        <v>10594899.69</v>
      </c>
      <c r="D19" s="60">
        <v>1520236.8</v>
      </c>
      <c r="E19" s="56">
        <f t="shared" si="0"/>
        <v>12115136.49</v>
      </c>
      <c r="F19" s="28">
        <v>-51139</v>
      </c>
      <c r="G19" s="28">
        <v>758097.68</v>
      </c>
      <c r="H19" s="59">
        <f t="shared" si="1"/>
        <v>12822095.17</v>
      </c>
      <c r="I19" s="11"/>
      <c r="J19" s="1"/>
    </row>
    <row r="20" spans="1:10" ht="10.5" customHeight="1">
      <c r="A20" s="37" t="s">
        <v>28</v>
      </c>
      <c r="B20" s="29">
        <v>1.02</v>
      </c>
      <c r="C20" s="27">
        <v>4150344.75</v>
      </c>
      <c r="D20" s="61">
        <v>595520.95</v>
      </c>
      <c r="E20" s="54">
        <f t="shared" si="0"/>
        <v>4745865.7</v>
      </c>
      <c r="F20" s="30">
        <v>-20032.72</v>
      </c>
      <c r="G20" s="30">
        <v>107868.47</v>
      </c>
      <c r="H20" s="59">
        <f t="shared" si="1"/>
        <v>4833701.45</v>
      </c>
      <c r="I20" s="11"/>
      <c r="J20" s="1"/>
    </row>
    <row r="21" spans="1:10" ht="10.5" customHeight="1">
      <c r="A21" s="37" t="s">
        <v>29</v>
      </c>
      <c r="B21" s="29">
        <v>1.05</v>
      </c>
      <c r="C21" s="27">
        <v>7904441.94</v>
      </c>
      <c r="D21" s="61">
        <v>1134322.57</v>
      </c>
      <c r="E21" s="54">
        <f t="shared" si="0"/>
        <v>9038764.51</v>
      </c>
      <c r="F21" s="30">
        <v>-38152.78</v>
      </c>
      <c r="G21" s="30">
        <v>475558.19</v>
      </c>
      <c r="H21" s="59">
        <f t="shared" si="1"/>
        <v>9476169.92</v>
      </c>
      <c r="I21" s="11"/>
      <c r="J21" s="1"/>
    </row>
    <row r="22" spans="1:10" ht="10.5" customHeight="1">
      <c r="A22" s="37" t="s">
        <v>30</v>
      </c>
      <c r="B22" s="29">
        <v>1.02</v>
      </c>
      <c r="C22" s="27">
        <v>3721142.25</v>
      </c>
      <c r="D22" s="61">
        <v>533933.12</v>
      </c>
      <c r="E22" s="54">
        <f t="shared" si="0"/>
        <v>4255075.37</v>
      </c>
      <c r="F22" s="30">
        <v>-17961.05</v>
      </c>
      <c r="G22" s="30">
        <v>96713.25</v>
      </c>
      <c r="H22" s="59">
        <f t="shared" si="1"/>
        <v>4333827.57</v>
      </c>
      <c r="I22" s="11"/>
      <c r="J22" s="1"/>
    </row>
    <row r="23" spans="1:10" ht="10.5" customHeight="1">
      <c r="A23" s="37" t="s">
        <v>31</v>
      </c>
      <c r="B23" s="29">
        <v>0.92</v>
      </c>
      <c r="C23" s="27">
        <v>451898.18</v>
      </c>
      <c r="D23" s="61">
        <v>64845.29</v>
      </c>
      <c r="E23" s="54">
        <f t="shared" si="0"/>
        <v>516743.47</v>
      </c>
      <c r="F23" s="30">
        <v>-2181.19</v>
      </c>
      <c r="G23" s="30">
        <v>-39729.74</v>
      </c>
      <c r="H23" s="59">
        <f t="shared" si="1"/>
        <v>474832.54</v>
      </c>
      <c r="I23" s="11"/>
      <c r="J23" s="1"/>
    </row>
    <row r="24" spans="1:10" ht="10.5" customHeight="1">
      <c r="A24" s="35" t="s">
        <v>32</v>
      </c>
      <c r="B24" s="26">
        <v>1.14</v>
      </c>
      <c r="C24" s="36">
        <v>2955042.62</v>
      </c>
      <c r="D24" s="60">
        <v>423999.49</v>
      </c>
      <c r="E24" s="56">
        <f t="shared" si="0"/>
        <v>3379042.1100000003</v>
      </c>
      <c r="F24" s="28">
        <v>-14263.29</v>
      </c>
      <c r="G24" s="28">
        <v>480720.58</v>
      </c>
      <c r="H24" s="48">
        <f t="shared" si="1"/>
        <v>3845499.4000000004</v>
      </c>
      <c r="I24" s="11"/>
      <c r="J24" s="1"/>
    </row>
    <row r="25" spans="1:10" ht="10.5" customHeight="1">
      <c r="A25" s="38" t="s">
        <v>33</v>
      </c>
      <c r="B25" s="29">
        <v>0.95</v>
      </c>
      <c r="C25" s="27">
        <v>1090346.31</v>
      </c>
      <c r="D25" s="61">
        <v>156441.38</v>
      </c>
      <c r="E25" s="54">
        <f t="shared" si="0"/>
        <v>1246787.69</v>
      </c>
      <c r="F25" s="30">
        <v>-5262.82</v>
      </c>
      <c r="G25" s="30">
        <v>-58599.91</v>
      </c>
      <c r="H25" s="49">
        <f t="shared" si="1"/>
        <v>1182924.96</v>
      </c>
      <c r="I25" s="11"/>
      <c r="J25" s="1"/>
    </row>
    <row r="26" spans="1:10" ht="10.5" customHeight="1">
      <c r="A26" s="25" t="s">
        <v>34</v>
      </c>
      <c r="B26" s="29">
        <v>0.99</v>
      </c>
      <c r="C26" s="27">
        <v>7203895.96</v>
      </c>
      <c r="D26" s="61">
        <v>1033669.67</v>
      </c>
      <c r="E26" s="54">
        <f t="shared" si="0"/>
        <v>8237565.63</v>
      </c>
      <c r="F26" s="30">
        <v>-34771.45</v>
      </c>
      <c r="G26" s="30">
        <v>-58941.26</v>
      </c>
      <c r="H26" s="49">
        <f t="shared" si="1"/>
        <v>8143852.92</v>
      </c>
      <c r="I26" s="11"/>
      <c r="J26" s="1"/>
    </row>
    <row r="27" spans="1:10" ht="10.5" customHeight="1">
      <c r="A27" s="25" t="s">
        <v>35</v>
      </c>
      <c r="B27" s="29">
        <v>1.02</v>
      </c>
      <c r="C27" s="27">
        <v>2825879.97</v>
      </c>
      <c r="D27" s="61">
        <v>405512.82</v>
      </c>
      <c r="E27" s="54">
        <f t="shared" si="0"/>
        <v>3231392.79</v>
      </c>
      <c r="F27" s="30">
        <v>-13639.84</v>
      </c>
      <c r="G27" s="30">
        <v>73446.33</v>
      </c>
      <c r="H27" s="49">
        <f t="shared" si="1"/>
        <v>3291199.2800000003</v>
      </c>
      <c r="I27" s="11"/>
      <c r="J27" s="1"/>
    </row>
    <row r="28" spans="1:10" ht="10.5" customHeight="1">
      <c r="A28" s="25" t="s">
        <v>36</v>
      </c>
      <c r="B28" s="29">
        <v>0.98</v>
      </c>
      <c r="C28" s="27">
        <v>1262029.51</v>
      </c>
      <c r="D28" s="61">
        <v>181080.46</v>
      </c>
      <c r="E28" s="54">
        <f t="shared" si="0"/>
        <v>1443109.97</v>
      </c>
      <c r="F28" s="30">
        <v>-6091.51</v>
      </c>
      <c r="G28" s="30">
        <v>-24701.13</v>
      </c>
      <c r="H28" s="50">
        <f t="shared" si="1"/>
        <v>1412317.33</v>
      </c>
      <c r="I28" s="11"/>
      <c r="J28" s="1"/>
    </row>
    <row r="29" spans="1:10" ht="10.5" customHeight="1">
      <c r="A29" s="35" t="s">
        <v>37</v>
      </c>
      <c r="B29" s="26">
        <v>1.09</v>
      </c>
      <c r="C29" s="36">
        <v>683354.84</v>
      </c>
      <c r="D29" s="60">
        <v>98049.28</v>
      </c>
      <c r="E29" s="56">
        <f t="shared" si="0"/>
        <v>781404.12</v>
      </c>
      <c r="F29" s="28">
        <v>-3298.37</v>
      </c>
      <c r="G29" s="28">
        <v>72247.38</v>
      </c>
      <c r="H29" s="59">
        <f t="shared" si="1"/>
        <v>850353.13</v>
      </c>
      <c r="I29" s="11"/>
      <c r="J29" s="1"/>
    </row>
    <row r="30" spans="1:10" ht="10.5" customHeight="1">
      <c r="A30" s="37" t="s">
        <v>38</v>
      </c>
      <c r="B30" s="29">
        <v>0.96</v>
      </c>
      <c r="C30" s="27">
        <v>486115.73</v>
      </c>
      <c r="D30" s="61">
        <v>69752.44</v>
      </c>
      <c r="E30" s="54">
        <f t="shared" si="0"/>
        <v>555868.1699999999</v>
      </c>
      <c r="F30" s="30">
        <v>-2346.35</v>
      </c>
      <c r="G30" s="30">
        <v>-20589</v>
      </c>
      <c r="H30" s="59">
        <f t="shared" si="1"/>
        <v>532932.82</v>
      </c>
      <c r="I30" s="11"/>
      <c r="J30" s="1"/>
    </row>
    <row r="31" spans="1:10" ht="10.5" customHeight="1">
      <c r="A31" s="37" t="s">
        <v>39</v>
      </c>
      <c r="B31" s="29">
        <v>1.01</v>
      </c>
      <c r="C31" s="27">
        <v>4554228.21</v>
      </c>
      <c r="D31" s="61">
        <v>653469.68</v>
      </c>
      <c r="E31" s="54">
        <f t="shared" si="0"/>
        <v>5207697.89</v>
      </c>
      <c r="F31" s="30">
        <v>-21982.15</v>
      </c>
      <c r="G31" s="30">
        <v>66489.56</v>
      </c>
      <c r="H31" s="59">
        <f t="shared" si="1"/>
        <v>5252205.299999999</v>
      </c>
      <c r="I31" s="11"/>
      <c r="J31" s="1"/>
    </row>
    <row r="32" spans="1:10" ht="10.5" customHeight="1">
      <c r="A32" s="37" t="s">
        <v>40</v>
      </c>
      <c r="B32" s="29">
        <v>0.81</v>
      </c>
      <c r="C32" s="27">
        <v>2546978.33</v>
      </c>
      <c r="D32" s="61">
        <v>365452.23</v>
      </c>
      <c r="E32" s="54">
        <f t="shared" si="0"/>
        <v>2912430.56</v>
      </c>
      <c r="F32" s="30">
        <v>-12293.64</v>
      </c>
      <c r="G32" s="30">
        <v>-543051.42</v>
      </c>
      <c r="H32" s="59">
        <f t="shared" si="1"/>
        <v>2357085.5</v>
      </c>
      <c r="I32" s="11"/>
      <c r="J32" s="1"/>
    </row>
    <row r="33" spans="1:10" ht="10.5" customHeight="1">
      <c r="A33" s="37" t="s">
        <v>41</v>
      </c>
      <c r="B33" s="29">
        <v>1.04</v>
      </c>
      <c r="C33" s="27">
        <v>4543508.76</v>
      </c>
      <c r="D33" s="61">
        <v>651948.83</v>
      </c>
      <c r="E33" s="54">
        <f t="shared" si="0"/>
        <v>5195457.59</v>
      </c>
      <c r="F33" s="30">
        <v>-21930.41</v>
      </c>
      <c r="G33" s="30">
        <v>221595.05</v>
      </c>
      <c r="H33" s="59">
        <f t="shared" si="1"/>
        <v>5395122.2299999995</v>
      </c>
      <c r="I33" s="11"/>
      <c r="J33" s="1"/>
    </row>
    <row r="34" spans="1:10" ht="10.5" customHeight="1">
      <c r="A34" s="35" t="s">
        <v>42</v>
      </c>
      <c r="B34" s="39">
        <v>0.98</v>
      </c>
      <c r="C34" s="36">
        <v>14734075.87</v>
      </c>
      <c r="D34" s="60">
        <v>2114161.78</v>
      </c>
      <c r="E34" s="56">
        <f t="shared" si="0"/>
        <v>16848237.65</v>
      </c>
      <c r="F34" s="28">
        <v>-71117.79</v>
      </c>
      <c r="G34" s="28">
        <v>-288383.67</v>
      </c>
      <c r="H34" s="48">
        <f t="shared" si="1"/>
        <v>16488736.19</v>
      </c>
      <c r="I34" s="11"/>
      <c r="J34" s="1"/>
    </row>
    <row r="35" spans="1:10" ht="10.5" customHeight="1">
      <c r="A35" s="37" t="s">
        <v>43</v>
      </c>
      <c r="B35" s="29">
        <v>0.94</v>
      </c>
      <c r="C35" s="27">
        <v>1106157.59</v>
      </c>
      <c r="D35" s="61">
        <v>158713.93</v>
      </c>
      <c r="E35" s="54">
        <f t="shared" si="0"/>
        <v>1264871.52</v>
      </c>
      <c r="F35" s="30">
        <v>-5339.17</v>
      </c>
      <c r="G35" s="30">
        <v>-72049.71</v>
      </c>
      <c r="H35" s="49">
        <f t="shared" si="1"/>
        <v>1187482.6400000001</v>
      </c>
      <c r="I35" s="11"/>
      <c r="J35" s="1"/>
    </row>
    <row r="36" spans="1:10" ht="10.5" customHeight="1">
      <c r="A36" s="37" t="s">
        <v>44</v>
      </c>
      <c r="B36" s="29">
        <v>1.49</v>
      </c>
      <c r="C36" s="27">
        <v>1581531.24</v>
      </c>
      <c r="D36" s="61">
        <v>226910.02</v>
      </c>
      <c r="E36" s="54">
        <f t="shared" si="0"/>
        <v>1808441.26</v>
      </c>
      <c r="F36" s="30">
        <v>-7633.67</v>
      </c>
      <c r="G36" s="30">
        <v>887787.28</v>
      </c>
      <c r="H36" s="49">
        <f t="shared" si="1"/>
        <v>2688594.87</v>
      </c>
      <c r="I36" s="11"/>
      <c r="J36" s="1"/>
    </row>
    <row r="37" spans="1:10" ht="10.5" customHeight="1">
      <c r="A37" s="25" t="s">
        <v>45</v>
      </c>
      <c r="B37" s="29">
        <v>0.98</v>
      </c>
      <c r="C37" s="27">
        <v>7382589.87</v>
      </c>
      <c r="D37" s="61">
        <v>1059337.41</v>
      </c>
      <c r="E37" s="54">
        <f t="shared" si="0"/>
        <v>8441927.28</v>
      </c>
      <c r="F37" s="30">
        <v>-35633.94</v>
      </c>
      <c r="G37" s="30">
        <v>-144496.57</v>
      </c>
      <c r="H37" s="49">
        <f t="shared" si="1"/>
        <v>8261796.77</v>
      </c>
      <c r="I37" s="11"/>
      <c r="J37" s="1"/>
    </row>
    <row r="38" spans="1:10" ht="10.5" customHeight="1">
      <c r="A38" s="25" t="s">
        <v>46</v>
      </c>
      <c r="B38" s="29">
        <v>0.93</v>
      </c>
      <c r="C38" s="27">
        <v>1904369.84</v>
      </c>
      <c r="D38" s="61">
        <v>273257.01</v>
      </c>
      <c r="E38" s="54">
        <f t="shared" si="0"/>
        <v>2177626.85</v>
      </c>
      <c r="F38" s="30">
        <v>-9191.92</v>
      </c>
      <c r="G38" s="30">
        <v>-145734.23</v>
      </c>
      <c r="H38" s="50">
        <f t="shared" si="1"/>
        <v>2022700.7000000002</v>
      </c>
      <c r="I38" s="11"/>
      <c r="J38" s="1"/>
    </row>
    <row r="39" spans="1:10" ht="10.5" customHeight="1">
      <c r="A39" s="35" t="s">
        <v>47</v>
      </c>
      <c r="B39" s="26">
        <v>1.02</v>
      </c>
      <c r="C39" s="36">
        <v>2485231.15</v>
      </c>
      <c r="D39" s="60">
        <v>356592.7</v>
      </c>
      <c r="E39" s="56">
        <f t="shared" si="0"/>
        <v>2841823.85</v>
      </c>
      <c r="F39" s="28">
        <v>-11995.61</v>
      </c>
      <c r="G39" s="28">
        <v>64591.53</v>
      </c>
      <c r="H39" s="59">
        <f t="shared" si="1"/>
        <v>2894419.77</v>
      </c>
      <c r="I39" s="11"/>
      <c r="J39" s="1"/>
    </row>
    <row r="40" spans="1:10" ht="10.5" customHeight="1">
      <c r="A40" s="37" t="s">
        <v>48</v>
      </c>
      <c r="B40" s="29">
        <v>1.14</v>
      </c>
      <c r="C40" s="27">
        <v>12094838.64</v>
      </c>
      <c r="D40" s="61">
        <v>1735554.49</v>
      </c>
      <c r="E40" s="54">
        <f t="shared" si="0"/>
        <v>13830393.13</v>
      </c>
      <c r="F40" s="30">
        <v>-58378.8</v>
      </c>
      <c r="G40" s="30">
        <v>1967587.72</v>
      </c>
      <c r="H40" s="59">
        <f t="shared" si="1"/>
        <v>15739602.05</v>
      </c>
      <c r="I40" s="11"/>
      <c r="J40" s="1"/>
    </row>
    <row r="41" spans="1:10" ht="10.5" customHeight="1">
      <c r="A41" s="37" t="s">
        <v>49</v>
      </c>
      <c r="B41" s="29">
        <v>1.02</v>
      </c>
      <c r="C41" s="27">
        <v>2410641.83</v>
      </c>
      <c r="D41" s="61">
        <v>345880.98</v>
      </c>
      <c r="E41" s="54">
        <f t="shared" si="0"/>
        <v>2756522.81</v>
      </c>
      <c r="F41" s="30">
        <v>-11635.59</v>
      </c>
      <c r="G41" s="30">
        <v>62652.67</v>
      </c>
      <c r="H41" s="59">
        <f t="shared" si="1"/>
        <v>2807539.89</v>
      </c>
      <c r="I41" s="11"/>
      <c r="J41" s="1"/>
    </row>
    <row r="42" spans="1:10" ht="10.5" customHeight="1">
      <c r="A42" s="37" t="s">
        <v>50</v>
      </c>
      <c r="B42" s="29">
        <v>0.96</v>
      </c>
      <c r="C42" s="27">
        <v>15973408.64</v>
      </c>
      <c r="D42" s="61">
        <v>2292035.59</v>
      </c>
      <c r="E42" s="54">
        <f t="shared" si="0"/>
        <v>18265444.23</v>
      </c>
      <c r="F42" s="30">
        <v>-77099.74</v>
      </c>
      <c r="G42" s="30">
        <v>-676538.95</v>
      </c>
      <c r="H42" s="59">
        <f t="shared" si="1"/>
        <v>17511805.540000003</v>
      </c>
      <c r="I42" s="11"/>
      <c r="J42" s="1"/>
    </row>
    <row r="43" spans="1:10" ht="10.5" customHeight="1">
      <c r="A43" s="37" t="s">
        <v>51</v>
      </c>
      <c r="B43" s="29">
        <v>0.97</v>
      </c>
      <c r="C43" s="27">
        <v>2689268.36</v>
      </c>
      <c r="D43" s="61">
        <v>385904.07</v>
      </c>
      <c r="E43" s="54">
        <f t="shared" si="0"/>
        <v>3075172.4299999997</v>
      </c>
      <c r="F43" s="30">
        <v>-12980.45</v>
      </c>
      <c r="G43" s="30">
        <v>-83269.19</v>
      </c>
      <c r="H43" s="59">
        <f t="shared" si="1"/>
        <v>2978922.7899999996</v>
      </c>
      <c r="I43" s="11"/>
      <c r="J43" s="1"/>
    </row>
    <row r="44" spans="1:10" ht="10.5" customHeight="1">
      <c r="A44" s="35" t="s">
        <v>52</v>
      </c>
      <c r="B44" s="26">
        <v>1.03</v>
      </c>
      <c r="C44" s="36">
        <v>9521607.31</v>
      </c>
      <c r="D44" s="60">
        <v>1366292.89</v>
      </c>
      <c r="E44" s="56">
        <f t="shared" si="0"/>
        <v>10887900.200000001</v>
      </c>
      <c r="F44" s="28">
        <v>-45958.46</v>
      </c>
      <c r="G44" s="28">
        <v>355929.26</v>
      </c>
      <c r="H44" s="48">
        <f t="shared" si="1"/>
        <v>11197871</v>
      </c>
      <c r="I44" s="11"/>
      <c r="J44" s="1"/>
    </row>
    <row r="45" spans="1:10" ht="10.5" customHeight="1">
      <c r="A45" s="37" t="s">
        <v>53</v>
      </c>
      <c r="B45" s="29">
        <v>0.95</v>
      </c>
      <c r="C45" s="27">
        <v>550755.81</v>
      </c>
      <c r="D45" s="61">
        <v>79023.55</v>
      </c>
      <c r="E45" s="54">
        <f t="shared" si="0"/>
        <v>629779.3600000001</v>
      </c>
      <c r="F45" s="30">
        <v>-2658.37</v>
      </c>
      <c r="G45" s="30">
        <v>-29600.11</v>
      </c>
      <c r="H45" s="49">
        <f t="shared" si="1"/>
        <v>597520.8800000001</v>
      </c>
      <c r="I45" s="11"/>
      <c r="J45" s="1"/>
    </row>
    <row r="46" spans="1:10" ht="10.5" customHeight="1">
      <c r="A46" s="37" t="s">
        <v>54</v>
      </c>
      <c r="B46" s="29">
        <v>0.98</v>
      </c>
      <c r="C46" s="27">
        <v>376569.44</v>
      </c>
      <c r="D46" s="61">
        <v>54028.79</v>
      </c>
      <c r="E46" s="54">
        <f t="shared" si="0"/>
        <v>430598.23</v>
      </c>
      <c r="F46" s="30">
        <v>-1817.6</v>
      </c>
      <c r="G46" s="30">
        <v>-7370.43</v>
      </c>
      <c r="H46" s="49">
        <f t="shared" si="1"/>
        <v>421410.2</v>
      </c>
      <c r="I46" s="11"/>
      <c r="J46" s="1"/>
    </row>
    <row r="47" spans="1:10" ht="10.5" customHeight="1">
      <c r="A47" s="25" t="s">
        <v>4</v>
      </c>
      <c r="B47" s="29">
        <v>1.03</v>
      </c>
      <c r="C47" s="27">
        <v>2615194.64</v>
      </c>
      <c r="D47" s="61">
        <v>375248.75</v>
      </c>
      <c r="E47" s="54">
        <f t="shared" si="0"/>
        <v>2990443.39</v>
      </c>
      <c r="F47" s="30">
        <v>-12622.92</v>
      </c>
      <c r="G47" s="30">
        <v>97758.46</v>
      </c>
      <c r="H47" s="49">
        <f t="shared" si="1"/>
        <v>3075578.93</v>
      </c>
      <c r="I47" s="11"/>
      <c r="J47" s="1"/>
    </row>
    <row r="48" spans="1:10" ht="10.5" customHeight="1">
      <c r="A48" s="37" t="s">
        <v>55</v>
      </c>
      <c r="B48" s="29">
        <v>0.95</v>
      </c>
      <c r="C48" s="27">
        <v>986390.49</v>
      </c>
      <c r="D48" s="61">
        <v>141531.23</v>
      </c>
      <c r="E48" s="54">
        <f t="shared" si="0"/>
        <v>1127921.72</v>
      </c>
      <c r="F48" s="30">
        <v>-4761.1</v>
      </c>
      <c r="G48" s="30">
        <v>-53013.09</v>
      </c>
      <c r="H48" s="50">
        <f t="shared" si="1"/>
        <v>1070147.5299999998</v>
      </c>
      <c r="I48" s="11"/>
      <c r="J48" s="1"/>
    </row>
    <row r="49" spans="1:10" ht="10.5" customHeight="1">
      <c r="A49" s="35" t="s">
        <v>56</v>
      </c>
      <c r="B49" s="26">
        <v>0.94</v>
      </c>
      <c r="C49" s="36">
        <v>21762924.72</v>
      </c>
      <c r="D49" s="60">
        <v>3122799.37</v>
      </c>
      <c r="E49" s="56">
        <f t="shared" si="0"/>
        <v>24885724.09</v>
      </c>
      <c r="F49" s="28">
        <v>-105044.33</v>
      </c>
      <c r="G49" s="28">
        <v>-1417541.29</v>
      </c>
      <c r="H49" s="59">
        <f t="shared" si="1"/>
        <v>23363138.470000003</v>
      </c>
      <c r="I49" s="11"/>
      <c r="J49" s="1"/>
    </row>
    <row r="50" spans="1:10" ht="10.5" customHeight="1">
      <c r="A50" s="37" t="s">
        <v>57</v>
      </c>
      <c r="B50" s="29">
        <v>1.01</v>
      </c>
      <c r="C50" s="27">
        <v>2570211.74</v>
      </c>
      <c r="D50" s="61">
        <v>368772.49</v>
      </c>
      <c r="E50" s="54">
        <f t="shared" si="0"/>
        <v>2938984.2300000004</v>
      </c>
      <c r="F50" s="30">
        <v>-12405.77</v>
      </c>
      <c r="G50" s="30">
        <v>37523.53</v>
      </c>
      <c r="H50" s="59">
        <f t="shared" si="1"/>
        <v>2964101.99</v>
      </c>
      <c r="I50" s="11"/>
      <c r="J50" s="1"/>
    </row>
    <row r="51" spans="1:10" ht="10.5" customHeight="1">
      <c r="A51" s="37" t="s">
        <v>58</v>
      </c>
      <c r="B51" s="29">
        <v>0.99</v>
      </c>
      <c r="C51" s="27">
        <v>5088790.31</v>
      </c>
      <c r="D51" s="61">
        <v>730241.13</v>
      </c>
      <c r="E51" s="54">
        <f t="shared" si="0"/>
        <v>5819031.4399999995</v>
      </c>
      <c r="F51" s="30">
        <v>-24562.32</v>
      </c>
      <c r="G51" s="30">
        <v>-41635.9</v>
      </c>
      <c r="H51" s="59">
        <f t="shared" si="1"/>
        <v>5752833.219999999</v>
      </c>
      <c r="I51" s="11"/>
      <c r="J51" s="1"/>
    </row>
    <row r="52" spans="1:10" ht="10.5" customHeight="1">
      <c r="A52" s="37" t="s">
        <v>59</v>
      </c>
      <c r="B52" s="29">
        <v>1.02</v>
      </c>
      <c r="C52" s="27">
        <v>2657289.86</v>
      </c>
      <c r="D52" s="61">
        <v>381273.07</v>
      </c>
      <c r="E52" s="54">
        <f t="shared" si="0"/>
        <v>3038562.9299999997</v>
      </c>
      <c r="F52" s="30">
        <v>-12826.1</v>
      </c>
      <c r="G52" s="30">
        <v>69063.16</v>
      </c>
      <c r="H52" s="59">
        <f t="shared" si="1"/>
        <v>3094799.9899999998</v>
      </c>
      <c r="I52" s="11"/>
      <c r="J52" s="1"/>
    </row>
    <row r="53" spans="1:10" ht="10.5" customHeight="1">
      <c r="A53" s="37" t="s">
        <v>60</v>
      </c>
      <c r="B53" s="29">
        <v>1.04</v>
      </c>
      <c r="C53" s="27">
        <v>4824971.21</v>
      </c>
      <c r="D53" s="61">
        <v>692343.92</v>
      </c>
      <c r="E53" s="54">
        <f t="shared" si="0"/>
        <v>5517315.13</v>
      </c>
      <c r="F53" s="30">
        <v>-23288.96</v>
      </c>
      <c r="G53" s="30">
        <v>235322.9</v>
      </c>
      <c r="H53" s="59">
        <f t="shared" si="1"/>
        <v>5729349.07</v>
      </c>
      <c r="I53" s="11"/>
      <c r="J53" s="1"/>
    </row>
    <row r="54" spans="1:10" ht="10.5" customHeight="1">
      <c r="A54" s="1" t="s">
        <v>126</v>
      </c>
      <c r="H54" s="1"/>
      <c r="I54" s="1"/>
      <c r="J54" s="1"/>
    </row>
    <row r="55" spans="1:9" ht="10.5" customHeight="1">
      <c r="A55" s="7"/>
      <c r="B55" s="8" t="s">
        <v>5</v>
      </c>
      <c r="C55" s="9" t="s">
        <v>0</v>
      </c>
      <c r="D55" s="10"/>
      <c r="E55" s="7" t="s">
        <v>124</v>
      </c>
      <c r="F55" s="58"/>
      <c r="G55" s="10"/>
      <c r="H55" s="58"/>
      <c r="I55" s="1"/>
    </row>
    <row r="56" spans="1:9" ht="10.5" customHeight="1">
      <c r="A56" s="12"/>
      <c r="B56" s="13" t="s">
        <v>6</v>
      </c>
      <c r="C56" s="57" t="s">
        <v>120</v>
      </c>
      <c r="D56" s="10"/>
      <c r="E56" s="51"/>
      <c r="F56" s="15" t="s">
        <v>7</v>
      </c>
      <c r="G56" s="15" t="s">
        <v>8</v>
      </c>
      <c r="H56" s="16"/>
      <c r="I56" s="1"/>
    </row>
    <row r="57" spans="1:9" ht="10.5" customHeight="1">
      <c r="A57" s="12"/>
      <c r="B57" s="13" t="s">
        <v>9</v>
      </c>
      <c r="C57" s="14" t="s">
        <v>122</v>
      </c>
      <c r="D57" s="51"/>
      <c r="E57" s="51" t="s">
        <v>125</v>
      </c>
      <c r="F57" s="18" t="s">
        <v>11</v>
      </c>
      <c r="G57" s="18" t="s">
        <v>12</v>
      </c>
      <c r="H57" s="19" t="s">
        <v>13</v>
      </c>
      <c r="I57" s="1"/>
    </row>
    <row r="58" spans="1:9" ht="10.5" customHeight="1">
      <c r="A58" s="12"/>
      <c r="B58" s="13" t="s">
        <v>14</v>
      </c>
      <c r="C58" s="17" t="s">
        <v>121</v>
      </c>
      <c r="D58" s="52" t="s">
        <v>123</v>
      </c>
      <c r="E58" s="52" t="s">
        <v>10</v>
      </c>
      <c r="F58" s="18" t="s">
        <v>15</v>
      </c>
      <c r="G58" s="18" t="s">
        <v>142</v>
      </c>
      <c r="H58" s="19" t="s">
        <v>1</v>
      </c>
      <c r="I58" s="1"/>
    </row>
    <row r="59" spans="1:9" ht="10.5" customHeight="1">
      <c r="A59" s="20" t="s">
        <v>2</v>
      </c>
      <c r="B59" s="21" t="s">
        <v>16</v>
      </c>
      <c r="C59" s="22" t="s">
        <v>3</v>
      </c>
      <c r="D59" s="53" t="s">
        <v>3</v>
      </c>
      <c r="E59" s="53" t="s">
        <v>3</v>
      </c>
      <c r="F59" s="23" t="s">
        <v>3</v>
      </c>
      <c r="G59" s="23" t="s">
        <v>3</v>
      </c>
      <c r="H59" s="24" t="s">
        <v>3</v>
      </c>
      <c r="I59" s="1"/>
    </row>
    <row r="60" spans="1:9" ht="10.5" customHeight="1">
      <c r="A60" s="25" t="s">
        <v>61</v>
      </c>
      <c r="B60" s="29">
        <v>1.01</v>
      </c>
      <c r="C60" s="27">
        <v>1105763.73</v>
      </c>
      <c r="D60" s="60">
        <v>158657.18</v>
      </c>
      <c r="E60" s="54">
        <f>C60+D60</f>
        <v>1264420.91</v>
      </c>
      <c r="F60" s="28">
        <v>-5337.27</v>
      </c>
      <c r="G60" s="28">
        <v>16143.48</v>
      </c>
      <c r="H60" s="3">
        <f>E60+F60+G60</f>
        <v>1275227.1199999999</v>
      </c>
      <c r="I60" s="1"/>
    </row>
    <row r="61" spans="1:9" ht="10.5" customHeight="1">
      <c r="A61" s="25" t="s">
        <v>62</v>
      </c>
      <c r="B61" s="29">
        <v>0.97</v>
      </c>
      <c r="C61" s="27">
        <v>2061305.51</v>
      </c>
      <c r="D61" s="61">
        <v>295804.34</v>
      </c>
      <c r="E61" s="54">
        <f aca="true" t="shared" si="2" ref="E61:E104">C61+D61</f>
        <v>2357109.85</v>
      </c>
      <c r="F61" s="30">
        <v>-9949.39</v>
      </c>
      <c r="G61" s="30">
        <v>-63825.55</v>
      </c>
      <c r="H61" s="59">
        <f aca="true" t="shared" si="3" ref="H61:H104">(E61+F61)+G61</f>
        <v>2283334.91</v>
      </c>
      <c r="I61" s="1"/>
    </row>
    <row r="62" spans="1:9" ht="10.5" customHeight="1">
      <c r="A62" s="37" t="s">
        <v>63</v>
      </c>
      <c r="B62" s="29">
        <v>0.98</v>
      </c>
      <c r="C62" s="27">
        <v>256398.88</v>
      </c>
      <c r="D62" s="61">
        <v>36790.5</v>
      </c>
      <c r="E62" s="54">
        <f t="shared" si="2"/>
        <v>293189.38</v>
      </c>
      <c r="F62" s="30">
        <v>-1237.56</v>
      </c>
      <c r="G62" s="30">
        <v>-5018.44</v>
      </c>
      <c r="H62" s="59">
        <f t="shared" si="3"/>
        <v>286933.38</v>
      </c>
      <c r="I62" s="1"/>
    </row>
    <row r="63" spans="1:9" ht="10.5" customHeight="1">
      <c r="A63" s="37" t="s">
        <v>64</v>
      </c>
      <c r="B63" s="29">
        <v>0.99</v>
      </c>
      <c r="C63" s="27">
        <v>7157107.54</v>
      </c>
      <c r="D63" s="61">
        <v>1027023.32</v>
      </c>
      <c r="E63" s="54">
        <f t="shared" si="2"/>
        <v>8184130.86</v>
      </c>
      <c r="F63" s="30">
        <v>-34545.57</v>
      </c>
      <c r="G63" s="30">
        <v>-58558.57</v>
      </c>
      <c r="H63" s="59">
        <f t="shared" si="3"/>
        <v>8091026.72</v>
      </c>
      <c r="I63" s="1"/>
    </row>
    <row r="64" spans="1:9" ht="10.5" customHeight="1">
      <c r="A64" s="40" t="s">
        <v>65</v>
      </c>
      <c r="B64" s="32">
        <v>1.05</v>
      </c>
      <c r="C64" s="33">
        <v>1720658.97</v>
      </c>
      <c r="D64" s="62">
        <v>246887.31</v>
      </c>
      <c r="E64" s="55">
        <f t="shared" si="2"/>
        <v>1967546.28</v>
      </c>
      <c r="F64" s="34">
        <v>-8305.2</v>
      </c>
      <c r="G64" s="34">
        <v>103518.52</v>
      </c>
      <c r="H64" s="59">
        <f t="shared" si="3"/>
        <v>2062759.6</v>
      </c>
      <c r="I64" s="1"/>
    </row>
    <row r="65" spans="1:8" ht="10.5" customHeight="1">
      <c r="A65" s="37" t="s">
        <v>66</v>
      </c>
      <c r="B65" s="29">
        <v>1</v>
      </c>
      <c r="C65" s="27">
        <v>7550403.31</v>
      </c>
      <c r="D65" s="61">
        <v>1083507.14</v>
      </c>
      <c r="E65" s="54">
        <f t="shared" si="2"/>
        <v>8633910.45</v>
      </c>
      <c r="F65" s="30">
        <v>-36443.94</v>
      </c>
      <c r="G65" s="30">
        <v>24229.19</v>
      </c>
      <c r="H65" s="48">
        <f t="shared" si="3"/>
        <v>8621695.7</v>
      </c>
    </row>
    <row r="66" spans="1:8" ht="10.5" customHeight="1">
      <c r="A66" s="37" t="s">
        <v>67</v>
      </c>
      <c r="B66" s="29">
        <v>0.9</v>
      </c>
      <c r="C66" s="27">
        <v>479045.76</v>
      </c>
      <c r="D66" s="61">
        <v>68733.28</v>
      </c>
      <c r="E66" s="54">
        <f t="shared" si="2"/>
        <v>547779.04</v>
      </c>
      <c r="F66" s="30">
        <v>-2312.22</v>
      </c>
      <c r="G66" s="30">
        <v>-53029.18</v>
      </c>
      <c r="H66" s="49">
        <f t="shared" si="3"/>
        <v>492437.6400000001</v>
      </c>
    </row>
    <row r="67" spans="1:8" ht="10.5" customHeight="1">
      <c r="A67" s="37" t="s">
        <v>68</v>
      </c>
      <c r="B67" s="29">
        <v>0.96</v>
      </c>
      <c r="C67" s="27">
        <v>2671066.47</v>
      </c>
      <c r="D67" s="61">
        <v>383281.91</v>
      </c>
      <c r="E67" s="54">
        <f t="shared" si="2"/>
        <v>3054348.3800000004</v>
      </c>
      <c r="F67" s="30">
        <v>-12892.59</v>
      </c>
      <c r="G67" s="30">
        <v>-113130.9</v>
      </c>
      <c r="H67" s="49">
        <f t="shared" si="3"/>
        <v>2928324.8900000006</v>
      </c>
    </row>
    <row r="68" spans="1:8" ht="10.5" customHeight="1">
      <c r="A68" s="37" t="s">
        <v>69</v>
      </c>
      <c r="B68" s="29">
        <v>0.88</v>
      </c>
      <c r="C68" s="27">
        <v>2677372.26</v>
      </c>
      <c r="D68" s="61">
        <v>384148.43</v>
      </c>
      <c r="E68" s="54">
        <f t="shared" si="2"/>
        <v>3061520.69</v>
      </c>
      <c r="F68" s="30">
        <v>-12923.03</v>
      </c>
      <c r="G68" s="30">
        <v>-357372.13</v>
      </c>
      <c r="H68" s="49">
        <f t="shared" si="3"/>
        <v>2691225.5300000003</v>
      </c>
    </row>
    <row r="69" spans="1:8" ht="10.5" customHeight="1">
      <c r="A69" s="37" t="s">
        <v>70</v>
      </c>
      <c r="B69" s="29">
        <v>0.97</v>
      </c>
      <c r="C69" s="27">
        <v>3461218.87</v>
      </c>
      <c r="D69" s="61">
        <v>496673.42</v>
      </c>
      <c r="E69" s="54">
        <f t="shared" si="2"/>
        <v>3957892.29</v>
      </c>
      <c r="F69" s="30">
        <v>-16706.46</v>
      </c>
      <c r="G69" s="30">
        <v>-107171.38</v>
      </c>
      <c r="H69" s="50">
        <f t="shared" si="3"/>
        <v>3834014.45</v>
      </c>
    </row>
    <row r="70" spans="1:8" ht="10.5" customHeight="1">
      <c r="A70" s="41" t="s">
        <v>71</v>
      </c>
      <c r="B70" s="26">
        <v>0.98</v>
      </c>
      <c r="C70" s="36">
        <v>1590234.02</v>
      </c>
      <c r="D70" s="60">
        <v>228186.91</v>
      </c>
      <c r="E70" s="56">
        <f t="shared" si="2"/>
        <v>1818420.93</v>
      </c>
      <c r="F70" s="28">
        <v>-7675.68</v>
      </c>
      <c r="G70" s="28">
        <v>-31125.07</v>
      </c>
      <c r="H70" s="59">
        <f t="shared" si="3"/>
        <v>1779620.18</v>
      </c>
    </row>
    <row r="71" spans="1:8" ht="10.5" customHeight="1">
      <c r="A71" s="38" t="s">
        <v>72</v>
      </c>
      <c r="B71" s="29">
        <v>0.96</v>
      </c>
      <c r="C71" s="27">
        <v>967072.52</v>
      </c>
      <c r="D71" s="61">
        <v>138766.23</v>
      </c>
      <c r="E71" s="54">
        <f t="shared" si="2"/>
        <v>1105838.75</v>
      </c>
      <c r="F71" s="30">
        <v>-4667.81</v>
      </c>
      <c r="G71" s="30">
        <v>-40959.53</v>
      </c>
      <c r="H71" s="59">
        <f t="shared" si="3"/>
        <v>1060211.41</v>
      </c>
    </row>
    <row r="72" spans="1:8" ht="10.5" customHeight="1">
      <c r="A72" s="38" t="s">
        <v>73</v>
      </c>
      <c r="B72" s="29">
        <v>1.03</v>
      </c>
      <c r="C72" s="27">
        <v>1111000.13</v>
      </c>
      <c r="D72" s="61">
        <v>159406.37</v>
      </c>
      <c r="E72" s="54">
        <f t="shared" si="2"/>
        <v>1270406.5</v>
      </c>
      <c r="F72" s="30">
        <v>-5362.52</v>
      </c>
      <c r="G72" s="30">
        <v>41529.9</v>
      </c>
      <c r="H72" s="59">
        <f t="shared" si="3"/>
        <v>1306573.88</v>
      </c>
    </row>
    <row r="73" spans="1:8" ht="10.5" customHeight="1">
      <c r="A73" s="38" t="s">
        <v>74</v>
      </c>
      <c r="B73" s="29">
        <v>1.09</v>
      </c>
      <c r="C73" s="27">
        <v>2071639.63</v>
      </c>
      <c r="D73" s="61">
        <v>297256.3</v>
      </c>
      <c r="E73" s="54">
        <f t="shared" si="2"/>
        <v>2368895.9299999997</v>
      </c>
      <c r="F73" s="30">
        <v>-9999.3</v>
      </c>
      <c r="G73" s="30">
        <v>219024.62</v>
      </c>
      <c r="H73" s="59">
        <f t="shared" si="3"/>
        <v>2577921.25</v>
      </c>
    </row>
    <row r="74" spans="1:8" ht="10.5" customHeight="1">
      <c r="A74" s="42" t="s">
        <v>75</v>
      </c>
      <c r="B74" s="32">
        <v>0.89</v>
      </c>
      <c r="C74" s="27">
        <v>40754050.11</v>
      </c>
      <c r="D74" s="61">
        <v>5847859.29</v>
      </c>
      <c r="E74" s="54">
        <f t="shared" si="2"/>
        <v>46601909.4</v>
      </c>
      <c r="F74" s="30">
        <v>-196709.83</v>
      </c>
      <c r="G74" s="30">
        <v>-4975634.41</v>
      </c>
      <c r="H74" s="59">
        <f t="shared" si="3"/>
        <v>41429565.16</v>
      </c>
    </row>
    <row r="75" spans="1:8" ht="10.5" customHeight="1">
      <c r="A75" s="25" t="s">
        <v>76</v>
      </c>
      <c r="B75" s="29">
        <v>0.95</v>
      </c>
      <c r="C75" s="36">
        <v>745805</v>
      </c>
      <c r="D75" s="60">
        <v>107011.45</v>
      </c>
      <c r="E75" s="56">
        <f t="shared" si="2"/>
        <v>852816.45</v>
      </c>
      <c r="F75" s="28">
        <v>-3599.81</v>
      </c>
      <c r="G75" s="28">
        <v>-40082.99</v>
      </c>
      <c r="H75" s="48">
        <f t="shared" si="3"/>
        <v>809133.6499999999</v>
      </c>
    </row>
    <row r="76" spans="1:8" ht="10.5" customHeight="1">
      <c r="A76" s="37" t="s">
        <v>77</v>
      </c>
      <c r="B76" s="29">
        <v>0.97</v>
      </c>
      <c r="C76" s="27">
        <v>1286504.46</v>
      </c>
      <c r="D76" s="61">
        <v>184590.91</v>
      </c>
      <c r="E76" s="54">
        <f t="shared" si="2"/>
        <v>1471095.3699999999</v>
      </c>
      <c r="F76" s="30">
        <v>-6209.63</v>
      </c>
      <c r="G76" s="30">
        <v>-39834.25</v>
      </c>
      <c r="H76" s="49">
        <f t="shared" si="3"/>
        <v>1425051.49</v>
      </c>
    </row>
    <row r="77" spans="1:8" ht="10.5" customHeight="1">
      <c r="A77" s="37" t="s">
        <v>78</v>
      </c>
      <c r="B77" s="29">
        <v>1.11</v>
      </c>
      <c r="C77" s="27">
        <v>3962891.12</v>
      </c>
      <c r="D77" s="61">
        <v>568641.13</v>
      </c>
      <c r="E77" s="54">
        <f t="shared" si="2"/>
        <v>4531532.25</v>
      </c>
      <c r="F77" s="30">
        <v>-19127.9</v>
      </c>
      <c r="G77" s="30">
        <v>509259.56</v>
      </c>
      <c r="H77" s="49">
        <f t="shared" si="3"/>
        <v>5021663.909999999</v>
      </c>
    </row>
    <row r="78" spans="1:8" ht="10.5" customHeight="1">
      <c r="A78" s="37" t="s">
        <v>79</v>
      </c>
      <c r="B78" s="43">
        <v>0.93</v>
      </c>
      <c r="C78" s="27">
        <v>4369016.95</v>
      </c>
      <c r="D78" s="61">
        <v>626903.83</v>
      </c>
      <c r="E78" s="54">
        <f t="shared" si="2"/>
        <v>4995920.78</v>
      </c>
      <c r="F78" s="30">
        <v>-21088.19</v>
      </c>
      <c r="G78" s="30">
        <v>-334344.05</v>
      </c>
      <c r="H78" s="49">
        <f t="shared" si="3"/>
        <v>4640488.54</v>
      </c>
    </row>
    <row r="79" spans="1:8" ht="10.5" customHeight="1">
      <c r="A79" s="37" t="s">
        <v>80</v>
      </c>
      <c r="B79" s="43">
        <v>1.07</v>
      </c>
      <c r="C79" s="27">
        <v>8936114.32</v>
      </c>
      <c r="D79" s="61">
        <v>1282233.97</v>
      </c>
      <c r="E79" s="54">
        <f t="shared" si="2"/>
        <v>10218348.290000001</v>
      </c>
      <c r="F79" s="30">
        <v>-43132.46</v>
      </c>
      <c r="G79" s="30">
        <v>741196.14</v>
      </c>
      <c r="H79" s="50">
        <f t="shared" si="3"/>
        <v>10916411.97</v>
      </c>
    </row>
    <row r="80" spans="1:8" ht="10.5" customHeight="1">
      <c r="A80" s="35" t="s">
        <v>81</v>
      </c>
      <c r="B80" s="26">
        <v>1</v>
      </c>
      <c r="C80" s="36">
        <v>985365.29</v>
      </c>
      <c r="D80" s="60">
        <v>141379.17</v>
      </c>
      <c r="E80" s="56">
        <f t="shared" si="2"/>
        <v>1126744.46</v>
      </c>
      <c r="F80" s="28">
        <v>-4756.13</v>
      </c>
      <c r="G80" s="28">
        <v>3161.82</v>
      </c>
      <c r="H80" s="59">
        <f t="shared" si="3"/>
        <v>1125150.1500000001</v>
      </c>
    </row>
    <row r="81" spans="1:8" ht="10.5" customHeight="1">
      <c r="A81" s="37" t="s">
        <v>82</v>
      </c>
      <c r="B81" s="29">
        <v>1.04</v>
      </c>
      <c r="C81" s="27">
        <v>8162052.76</v>
      </c>
      <c r="D81" s="61">
        <v>1171305.71</v>
      </c>
      <c r="E81" s="54">
        <f t="shared" si="2"/>
        <v>9333358.469999999</v>
      </c>
      <c r="F81" s="30">
        <v>-39396.18</v>
      </c>
      <c r="G81" s="30">
        <v>398084.7</v>
      </c>
      <c r="H81" s="59">
        <f t="shared" si="3"/>
        <v>9692046.989999998</v>
      </c>
    </row>
    <row r="82" spans="1:8" ht="10.5" customHeight="1">
      <c r="A82" s="37" t="s">
        <v>83</v>
      </c>
      <c r="B82" s="29">
        <v>1.15</v>
      </c>
      <c r="C82" s="27">
        <v>6008701.15</v>
      </c>
      <c r="D82" s="61">
        <v>862194.63</v>
      </c>
      <c r="E82" s="54">
        <f t="shared" si="2"/>
        <v>6870895.78</v>
      </c>
      <c r="F82" s="30">
        <v>-29002.55</v>
      </c>
      <c r="G82" s="30">
        <v>1045934.57</v>
      </c>
      <c r="H82" s="59">
        <f t="shared" si="3"/>
        <v>7887827.800000001</v>
      </c>
    </row>
    <row r="83" spans="1:8" ht="10.5" customHeight="1">
      <c r="A83" s="37" t="s">
        <v>84</v>
      </c>
      <c r="B83" s="29">
        <v>0.99</v>
      </c>
      <c r="C83" s="27">
        <v>600185.26</v>
      </c>
      <c r="D83" s="61">
        <v>86113.54</v>
      </c>
      <c r="E83" s="54">
        <f t="shared" si="2"/>
        <v>686298.8</v>
      </c>
      <c r="F83" s="30">
        <v>-2896.94</v>
      </c>
      <c r="G83" s="30">
        <v>-4910.67</v>
      </c>
      <c r="H83" s="59">
        <f t="shared" si="3"/>
        <v>678491.1900000001</v>
      </c>
    </row>
    <row r="84" spans="1:8" ht="10.5" customHeight="1">
      <c r="A84" s="31" t="s">
        <v>85</v>
      </c>
      <c r="B84" s="32">
        <v>1</v>
      </c>
      <c r="C84" s="27">
        <v>1921430.96</v>
      </c>
      <c r="D84" s="61">
        <v>275702.71</v>
      </c>
      <c r="E84" s="54">
        <f t="shared" si="2"/>
        <v>2197133.67</v>
      </c>
      <c r="F84" s="30">
        <v>-9274.27</v>
      </c>
      <c r="G84" s="30">
        <v>6165.57</v>
      </c>
      <c r="H84" s="59">
        <f t="shared" si="3"/>
        <v>2194024.9699999997</v>
      </c>
    </row>
    <row r="85" spans="1:8" ht="10.5" customHeight="1">
      <c r="A85" s="25" t="s">
        <v>86</v>
      </c>
      <c r="B85" s="43">
        <v>0.99</v>
      </c>
      <c r="C85" s="36">
        <v>2406998.91</v>
      </c>
      <c r="D85" s="60">
        <v>345402.42</v>
      </c>
      <c r="E85" s="56">
        <f t="shared" si="2"/>
        <v>2752401.33</v>
      </c>
      <c r="F85" s="28">
        <v>-11618</v>
      </c>
      <c r="G85" s="28">
        <v>-19693.76</v>
      </c>
      <c r="H85" s="48">
        <f t="shared" si="3"/>
        <v>2721089.5700000003</v>
      </c>
    </row>
    <row r="86" spans="1:8" ht="10.5" customHeight="1">
      <c r="A86" s="25" t="s">
        <v>87</v>
      </c>
      <c r="B86" s="29">
        <v>1.06</v>
      </c>
      <c r="C86" s="27">
        <v>602188.2</v>
      </c>
      <c r="D86" s="61">
        <v>86409.96</v>
      </c>
      <c r="E86" s="54">
        <f t="shared" si="2"/>
        <v>688598.1599999999</v>
      </c>
      <c r="F86" s="30">
        <v>-2906.61</v>
      </c>
      <c r="G86" s="30">
        <v>43088.63</v>
      </c>
      <c r="H86" s="49">
        <f t="shared" si="3"/>
        <v>728780.1799999999</v>
      </c>
    </row>
    <row r="87" spans="1:8" ht="10.5" customHeight="1">
      <c r="A87" s="25" t="s">
        <v>88</v>
      </c>
      <c r="B87" s="29">
        <v>1</v>
      </c>
      <c r="C87" s="27">
        <v>1746136.66</v>
      </c>
      <c r="D87" s="61">
        <v>250533.49</v>
      </c>
      <c r="E87" s="54">
        <f t="shared" si="2"/>
        <v>1996670.15</v>
      </c>
      <c r="F87" s="30">
        <v>-8428.17</v>
      </c>
      <c r="G87" s="30">
        <v>5602.95</v>
      </c>
      <c r="H87" s="49">
        <f t="shared" si="3"/>
        <v>1993844.93</v>
      </c>
    </row>
    <row r="88" spans="1:8" ht="10.5" customHeight="1">
      <c r="A88" s="25" t="s">
        <v>89</v>
      </c>
      <c r="B88" s="29">
        <v>1.07</v>
      </c>
      <c r="C88" s="27">
        <v>7224362.87</v>
      </c>
      <c r="D88" s="61">
        <v>1036669.69</v>
      </c>
      <c r="E88" s="54">
        <f t="shared" si="2"/>
        <v>8261032.5600000005</v>
      </c>
      <c r="F88" s="30">
        <v>-34870.22</v>
      </c>
      <c r="G88" s="30">
        <v>599221.17</v>
      </c>
      <c r="H88" s="49">
        <f t="shared" si="3"/>
        <v>8825383.510000002</v>
      </c>
    </row>
    <row r="89" spans="1:8" ht="10.5" customHeight="1">
      <c r="A89" s="31" t="s">
        <v>90</v>
      </c>
      <c r="B89" s="32">
        <v>1</v>
      </c>
      <c r="C89" s="27">
        <v>884032.24</v>
      </c>
      <c r="D89" s="61">
        <v>126840.38</v>
      </c>
      <c r="E89" s="54">
        <f t="shared" si="2"/>
        <v>1010872.62</v>
      </c>
      <c r="F89" s="30">
        <v>-4267.03</v>
      </c>
      <c r="G89" s="30">
        <v>2836.68</v>
      </c>
      <c r="H89" s="50">
        <f t="shared" si="3"/>
        <v>1009442.27</v>
      </c>
    </row>
    <row r="90" spans="1:8" ht="10.5" customHeight="1">
      <c r="A90" s="37" t="s">
        <v>91</v>
      </c>
      <c r="B90" s="43">
        <v>0.99</v>
      </c>
      <c r="C90" s="36">
        <v>6554087.57</v>
      </c>
      <c r="D90" s="60">
        <v>940435.13</v>
      </c>
      <c r="E90" s="56">
        <f t="shared" si="2"/>
        <v>7494522.7</v>
      </c>
      <c r="F90" s="28">
        <v>-31634.98</v>
      </c>
      <c r="G90" s="28">
        <v>-53624.66</v>
      </c>
      <c r="H90" s="59">
        <f t="shared" si="3"/>
        <v>7409263.06</v>
      </c>
    </row>
    <row r="91" spans="1:8" ht="10.5" customHeight="1">
      <c r="A91" s="37" t="s">
        <v>92</v>
      </c>
      <c r="B91" s="29">
        <v>1.09</v>
      </c>
      <c r="C91" s="27">
        <v>2179146.18</v>
      </c>
      <c r="D91" s="61">
        <v>312671.37</v>
      </c>
      <c r="E91" s="54">
        <f t="shared" si="2"/>
        <v>2491817.5500000003</v>
      </c>
      <c r="F91" s="30">
        <v>-10518.2</v>
      </c>
      <c r="G91" s="30">
        <v>230389.63</v>
      </c>
      <c r="H91" s="59">
        <f t="shared" si="3"/>
        <v>2711688.98</v>
      </c>
    </row>
    <row r="92" spans="1:8" ht="10.5" customHeight="1">
      <c r="A92" s="37" t="s">
        <v>93</v>
      </c>
      <c r="B92" s="29">
        <v>1.04</v>
      </c>
      <c r="C92" s="27">
        <v>6060681.83</v>
      </c>
      <c r="D92" s="61">
        <v>869620.28</v>
      </c>
      <c r="E92" s="54">
        <f t="shared" si="2"/>
        <v>6930302.11</v>
      </c>
      <c r="F92" s="30">
        <v>-29253.45</v>
      </c>
      <c r="G92" s="30">
        <v>295588.89</v>
      </c>
      <c r="H92" s="59">
        <f t="shared" si="3"/>
        <v>7196637.55</v>
      </c>
    </row>
    <row r="93" spans="1:8" ht="10.5" customHeight="1">
      <c r="A93" s="37" t="s">
        <v>94</v>
      </c>
      <c r="B93" s="29">
        <v>1.01</v>
      </c>
      <c r="C93" s="27">
        <v>4266804.14</v>
      </c>
      <c r="D93" s="61">
        <v>612206.84</v>
      </c>
      <c r="E93" s="54">
        <f t="shared" si="2"/>
        <v>4879010.9799999995</v>
      </c>
      <c r="F93" s="30">
        <v>-20594.84</v>
      </c>
      <c r="G93" s="30">
        <v>62292.91</v>
      </c>
      <c r="H93" s="59">
        <f t="shared" si="3"/>
        <v>4920709.05</v>
      </c>
    </row>
    <row r="94" spans="1:8" ht="10.5" customHeight="1">
      <c r="A94" s="31" t="s">
        <v>95</v>
      </c>
      <c r="B94" s="32">
        <v>0.92</v>
      </c>
      <c r="C94" s="27">
        <v>6437265.76</v>
      </c>
      <c r="D94" s="61">
        <v>923687.81</v>
      </c>
      <c r="E94" s="54">
        <f t="shared" si="2"/>
        <v>7360953.57</v>
      </c>
      <c r="F94" s="30">
        <v>-31071.1</v>
      </c>
      <c r="G94" s="30">
        <v>-565945.3</v>
      </c>
      <c r="H94" s="59">
        <f t="shared" si="3"/>
        <v>6763937.170000001</v>
      </c>
    </row>
    <row r="95" spans="1:8" ht="10.5" customHeight="1">
      <c r="A95" s="25" t="s">
        <v>96</v>
      </c>
      <c r="B95" s="29">
        <v>0.98</v>
      </c>
      <c r="C95" s="36">
        <v>2954951.48</v>
      </c>
      <c r="D95" s="60">
        <v>423998.81</v>
      </c>
      <c r="E95" s="56">
        <f t="shared" si="2"/>
        <v>3378950.29</v>
      </c>
      <c r="F95" s="28">
        <v>-14262.84</v>
      </c>
      <c r="G95" s="28">
        <v>-57836</v>
      </c>
      <c r="H95" s="48">
        <f t="shared" si="3"/>
        <v>3306851.45</v>
      </c>
    </row>
    <row r="96" spans="1:8" ht="10.5" customHeight="1">
      <c r="A96" s="25" t="s">
        <v>97</v>
      </c>
      <c r="B96" s="29">
        <v>0.96</v>
      </c>
      <c r="C96" s="27">
        <v>3039571.12</v>
      </c>
      <c r="D96" s="61">
        <v>436147.65</v>
      </c>
      <c r="E96" s="54">
        <f t="shared" si="2"/>
        <v>3475718.77</v>
      </c>
      <c r="F96" s="30">
        <v>-14671.26</v>
      </c>
      <c r="G96" s="30">
        <v>-128738.15</v>
      </c>
      <c r="H96" s="49">
        <f t="shared" si="3"/>
        <v>3332309.3600000003</v>
      </c>
    </row>
    <row r="97" spans="1:8" ht="10.5" customHeight="1">
      <c r="A97" s="25" t="s">
        <v>98</v>
      </c>
      <c r="B97" s="29">
        <v>0.98</v>
      </c>
      <c r="C97" s="27">
        <v>1723840.78</v>
      </c>
      <c r="D97" s="61">
        <v>247345.69</v>
      </c>
      <c r="E97" s="54">
        <f t="shared" si="2"/>
        <v>1971186.47</v>
      </c>
      <c r="F97" s="30">
        <v>-8320.59</v>
      </c>
      <c r="G97" s="30">
        <v>-33739.94</v>
      </c>
      <c r="H97" s="49">
        <f t="shared" si="3"/>
        <v>1929125.94</v>
      </c>
    </row>
    <row r="98" spans="1:8" ht="10.5" customHeight="1">
      <c r="A98" s="25" t="s">
        <v>99</v>
      </c>
      <c r="B98" s="29">
        <v>0.99</v>
      </c>
      <c r="C98" s="27">
        <v>2776505.24</v>
      </c>
      <c r="D98" s="61">
        <v>398392.9</v>
      </c>
      <c r="E98" s="54">
        <f t="shared" si="2"/>
        <v>3174898.14</v>
      </c>
      <c r="F98" s="30">
        <v>-13401.53</v>
      </c>
      <c r="G98" s="30">
        <v>-22717.01</v>
      </c>
      <c r="H98" s="49">
        <f t="shared" si="3"/>
        <v>3138779.6000000006</v>
      </c>
    </row>
    <row r="99" spans="1:8" ht="10.5" customHeight="1">
      <c r="A99" s="25" t="s">
        <v>100</v>
      </c>
      <c r="B99" s="29">
        <v>1.01</v>
      </c>
      <c r="C99" s="27">
        <v>2168753.15</v>
      </c>
      <c r="D99" s="61">
        <v>311186.65</v>
      </c>
      <c r="E99" s="54">
        <f t="shared" si="2"/>
        <v>2479939.8</v>
      </c>
      <c r="F99" s="30">
        <v>-10468.07</v>
      </c>
      <c r="G99" s="30">
        <v>31662.79</v>
      </c>
      <c r="H99" s="50">
        <f t="shared" si="3"/>
        <v>2501134.52</v>
      </c>
    </row>
    <row r="100" spans="1:8" ht="10.5" customHeight="1">
      <c r="A100" s="35" t="s">
        <v>101</v>
      </c>
      <c r="B100" s="26">
        <v>1.05</v>
      </c>
      <c r="C100" s="36">
        <v>3414227.89</v>
      </c>
      <c r="D100" s="60">
        <v>489884.27</v>
      </c>
      <c r="E100" s="56">
        <f t="shared" si="2"/>
        <v>3904112.16</v>
      </c>
      <c r="F100" s="28">
        <v>-16479.65</v>
      </c>
      <c r="G100" s="28">
        <v>205407.11</v>
      </c>
      <c r="H100" s="59">
        <f t="shared" si="3"/>
        <v>4093039.62</v>
      </c>
    </row>
    <row r="101" spans="1:8" ht="10.5" customHeight="1">
      <c r="A101" s="37" t="s">
        <v>102</v>
      </c>
      <c r="B101" s="29">
        <v>1.02</v>
      </c>
      <c r="C101" s="27">
        <v>650267.22</v>
      </c>
      <c r="D101" s="61">
        <v>93303.86</v>
      </c>
      <c r="E101" s="54">
        <f t="shared" si="2"/>
        <v>743571.08</v>
      </c>
      <c r="F101" s="30">
        <v>-3138.67</v>
      </c>
      <c r="G101" s="30">
        <v>16900.52</v>
      </c>
      <c r="H101" s="59">
        <f t="shared" si="3"/>
        <v>757332.9299999999</v>
      </c>
    </row>
    <row r="102" spans="1:8" ht="10.5" customHeight="1">
      <c r="A102" s="37" t="s">
        <v>103</v>
      </c>
      <c r="B102" s="29">
        <v>1.1</v>
      </c>
      <c r="C102" s="27">
        <v>1441217.73</v>
      </c>
      <c r="D102" s="61">
        <v>206794.56</v>
      </c>
      <c r="E102" s="54">
        <f t="shared" si="2"/>
        <v>1648012.29</v>
      </c>
      <c r="F102" s="30">
        <v>-6956.39</v>
      </c>
      <c r="G102" s="30">
        <v>168789.19</v>
      </c>
      <c r="H102" s="59">
        <f t="shared" si="3"/>
        <v>1809845.09</v>
      </c>
    </row>
    <row r="103" spans="1:8" ht="10.5" customHeight="1">
      <c r="A103" s="37" t="s">
        <v>104</v>
      </c>
      <c r="B103" s="29">
        <v>0.99</v>
      </c>
      <c r="C103" s="27">
        <v>199237.02</v>
      </c>
      <c r="D103" s="61">
        <v>28586.44</v>
      </c>
      <c r="E103" s="54">
        <f t="shared" si="2"/>
        <v>227823.46</v>
      </c>
      <c r="F103" s="30">
        <v>-961.65</v>
      </c>
      <c r="G103" s="30">
        <v>-1630.16</v>
      </c>
      <c r="H103" s="59">
        <f t="shared" si="3"/>
        <v>225231.65</v>
      </c>
    </row>
    <row r="104" spans="1:8" ht="10.5" customHeight="1">
      <c r="A104" s="37" t="s">
        <v>105</v>
      </c>
      <c r="B104" s="29">
        <v>1.01</v>
      </c>
      <c r="C104" s="27">
        <v>8856122.4</v>
      </c>
      <c r="D104" s="61">
        <v>1270954.88</v>
      </c>
      <c r="E104" s="54">
        <f t="shared" si="2"/>
        <v>10127077.280000001</v>
      </c>
      <c r="F104" s="30">
        <v>-42746.27</v>
      </c>
      <c r="G104" s="30">
        <v>129299.49</v>
      </c>
      <c r="H104" s="59">
        <f t="shared" si="3"/>
        <v>10213630.500000002</v>
      </c>
    </row>
    <row r="105" spans="1:8" ht="10.5" customHeight="1">
      <c r="A105" s="1" t="s">
        <v>126</v>
      </c>
      <c r="H105" s="1"/>
    </row>
    <row r="106" spans="1:8" ht="10.5" customHeight="1">
      <c r="A106" s="7"/>
      <c r="B106" s="8" t="s">
        <v>5</v>
      </c>
      <c r="C106" s="9" t="s">
        <v>0</v>
      </c>
      <c r="D106" s="10"/>
      <c r="E106" s="7" t="s">
        <v>124</v>
      </c>
      <c r="F106" s="58"/>
      <c r="G106" s="10"/>
      <c r="H106" s="58"/>
    </row>
    <row r="107" spans="1:8" ht="10.5" customHeight="1">
      <c r="A107" s="12"/>
      <c r="B107" s="13" t="s">
        <v>6</v>
      </c>
      <c r="C107" s="57" t="s">
        <v>120</v>
      </c>
      <c r="D107" s="10"/>
      <c r="E107" s="51"/>
      <c r="F107" s="15" t="s">
        <v>7</v>
      </c>
      <c r="G107" s="15" t="s">
        <v>8</v>
      </c>
      <c r="H107" s="16"/>
    </row>
    <row r="108" spans="1:8" ht="10.5" customHeight="1">
      <c r="A108" s="12"/>
      <c r="B108" s="13" t="s">
        <v>9</v>
      </c>
      <c r="C108" s="14" t="s">
        <v>122</v>
      </c>
      <c r="D108" s="51"/>
      <c r="E108" s="51" t="s">
        <v>125</v>
      </c>
      <c r="F108" s="18" t="s">
        <v>11</v>
      </c>
      <c r="G108" s="18" t="s">
        <v>12</v>
      </c>
      <c r="H108" s="19" t="s">
        <v>13</v>
      </c>
    </row>
    <row r="109" spans="1:8" ht="10.5" customHeight="1">
      <c r="A109" s="12"/>
      <c r="B109" s="13" t="s">
        <v>14</v>
      </c>
      <c r="C109" s="17" t="s">
        <v>121</v>
      </c>
      <c r="D109" s="52" t="s">
        <v>123</v>
      </c>
      <c r="E109" s="52" t="s">
        <v>10</v>
      </c>
      <c r="F109" s="18" t="s">
        <v>15</v>
      </c>
      <c r="G109" s="18" t="s">
        <v>142</v>
      </c>
      <c r="H109" s="19" t="s">
        <v>1</v>
      </c>
    </row>
    <row r="110" spans="1:8" ht="10.5" customHeight="1">
      <c r="A110" s="20" t="s">
        <v>2</v>
      </c>
      <c r="B110" s="21" t="s">
        <v>16</v>
      </c>
      <c r="C110" s="22" t="s">
        <v>3</v>
      </c>
      <c r="D110" s="53" t="s">
        <v>3</v>
      </c>
      <c r="E110" s="53" t="s">
        <v>3</v>
      </c>
      <c r="F110" s="23" t="s">
        <v>3</v>
      </c>
      <c r="G110" s="23" t="s">
        <v>3</v>
      </c>
      <c r="H110" s="24" t="s">
        <v>3</v>
      </c>
    </row>
    <row r="111" spans="1:8" ht="10.5" customHeight="1">
      <c r="A111" s="37" t="s">
        <v>106</v>
      </c>
      <c r="B111" s="29">
        <v>1.04</v>
      </c>
      <c r="C111" s="27">
        <v>2024777.73</v>
      </c>
      <c r="D111" s="60">
        <v>290514.71</v>
      </c>
      <c r="E111" s="56">
        <f aca="true" t="shared" si="4" ref="E111:E120">C111+D111</f>
        <v>2315292.44</v>
      </c>
      <c r="F111" s="28">
        <v>-9773.1</v>
      </c>
      <c r="G111" s="28">
        <v>98750.95</v>
      </c>
      <c r="H111" s="59">
        <f aca="true" t="shared" si="5" ref="H111:H120">(E111+F111)+G111</f>
        <v>2404270.29</v>
      </c>
    </row>
    <row r="112" spans="1:8" ht="10.5" customHeight="1">
      <c r="A112" s="37" t="s">
        <v>107</v>
      </c>
      <c r="B112" s="29">
        <v>0.96</v>
      </c>
      <c r="C112" s="27">
        <v>40091770.98</v>
      </c>
      <c r="D112" s="61">
        <v>5753387.08</v>
      </c>
      <c r="E112" s="54">
        <f t="shared" si="4"/>
        <v>45845158.059999995</v>
      </c>
      <c r="F112" s="30">
        <v>-193512.95</v>
      </c>
      <c r="G112" s="30">
        <v>-1698069.47</v>
      </c>
      <c r="H112" s="59">
        <f t="shared" si="5"/>
        <v>43953575.63999999</v>
      </c>
    </row>
    <row r="113" spans="1:8" ht="10.5" customHeight="1">
      <c r="A113" s="37" t="s">
        <v>108</v>
      </c>
      <c r="B113" s="29">
        <v>0.97</v>
      </c>
      <c r="C113" s="27">
        <v>926940.4</v>
      </c>
      <c r="D113" s="61">
        <v>132998.36</v>
      </c>
      <c r="E113" s="54">
        <f t="shared" si="4"/>
        <v>1059938.76</v>
      </c>
      <c r="F113" s="30">
        <v>-4474.11</v>
      </c>
      <c r="G113" s="30">
        <v>-28700.98</v>
      </c>
      <c r="H113" s="59">
        <f t="shared" si="5"/>
        <v>1026763.6699999999</v>
      </c>
    </row>
    <row r="114" spans="1:8" ht="10.5" customHeight="1">
      <c r="A114" s="25" t="s">
        <v>109</v>
      </c>
      <c r="B114" s="29">
        <v>1.04</v>
      </c>
      <c r="C114" s="27">
        <v>613144.57</v>
      </c>
      <c r="D114" s="61">
        <v>87973.29</v>
      </c>
      <c r="E114" s="54">
        <f t="shared" si="4"/>
        <v>701117.86</v>
      </c>
      <c r="F114" s="30">
        <v>-2959.49</v>
      </c>
      <c r="G114" s="30">
        <v>29903.75</v>
      </c>
      <c r="H114" s="59">
        <f t="shared" si="5"/>
        <v>728062.12</v>
      </c>
    </row>
    <row r="115" spans="1:8" ht="10.5" customHeight="1">
      <c r="A115" s="25" t="s">
        <v>110</v>
      </c>
      <c r="B115" s="29">
        <v>1.06</v>
      </c>
      <c r="C115" s="33">
        <v>2106357.3</v>
      </c>
      <c r="D115" s="62">
        <v>302241.5</v>
      </c>
      <c r="E115" s="54">
        <f t="shared" si="4"/>
        <v>2408598.8</v>
      </c>
      <c r="F115" s="34">
        <v>-10166.9</v>
      </c>
      <c r="G115" s="34">
        <v>150716.72</v>
      </c>
      <c r="H115" s="59">
        <f t="shared" si="5"/>
        <v>2549148.62</v>
      </c>
    </row>
    <row r="116" spans="1:8" ht="10.5" customHeight="1">
      <c r="A116" s="35" t="s">
        <v>111</v>
      </c>
      <c r="B116" s="26">
        <v>0.96</v>
      </c>
      <c r="C116" s="27">
        <v>5382099.22</v>
      </c>
      <c r="D116" s="61">
        <v>772243.64</v>
      </c>
      <c r="E116" s="56">
        <f t="shared" si="4"/>
        <v>6154342.859999999</v>
      </c>
      <c r="F116" s="30">
        <v>-25978.08</v>
      </c>
      <c r="G116" s="30">
        <v>-227952.6</v>
      </c>
      <c r="H116" s="48">
        <f t="shared" si="5"/>
        <v>5900412.18</v>
      </c>
    </row>
    <row r="117" spans="1:8" ht="10.5" customHeight="1">
      <c r="A117" s="37" t="s">
        <v>112</v>
      </c>
      <c r="B117" s="29">
        <v>1.02</v>
      </c>
      <c r="C117" s="27">
        <v>3131305.58</v>
      </c>
      <c r="D117" s="61">
        <v>449286.51</v>
      </c>
      <c r="E117" s="54">
        <f t="shared" si="4"/>
        <v>3580592.09</v>
      </c>
      <c r="F117" s="30">
        <v>-15114.07</v>
      </c>
      <c r="G117" s="30">
        <v>81382.94</v>
      </c>
      <c r="H117" s="49">
        <f t="shared" si="5"/>
        <v>3646860.96</v>
      </c>
    </row>
    <row r="118" spans="1:8" ht="10.5" customHeight="1">
      <c r="A118" s="37" t="s">
        <v>113</v>
      </c>
      <c r="B118" s="29">
        <v>0.98</v>
      </c>
      <c r="C118" s="27">
        <v>3668491.56</v>
      </c>
      <c r="D118" s="61">
        <v>526388.06</v>
      </c>
      <c r="E118" s="54">
        <f t="shared" si="4"/>
        <v>4194879.62</v>
      </c>
      <c r="F118" s="30">
        <v>-17706.89</v>
      </c>
      <c r="G118" s="30">
        <v>-71801.9</v>
      </c>
      <c r="H118" s="49">
        <f t="shared" si="5"/>
        <v>4105370.83</v>
      </c>
    </row>
    <row r="119" spans="1:8" ht="10.5" customHeight="1">
      <c r="A119" s="25" t="s">
        <v>114</v>
      </c>
      <c r="B119" s="29">
        <v>1</v>
      </c>
      <c r="C119" s="27">
        <v>1774606.92</v>
      </c>
      <c r="D119" s="61">
        <v>254632.02</v>
      </c>
      <c r="E119" s="54">
        <f t="shared" si="4"/>
        <v>2029238.94</v>
      </c>
      <c r="F119" s="30">
        <v>-8565.59</v>
      </c>
      <c r="G119" s="30">
        <v>5694.45</v>
      </c>
      <c r="H119" s="49">
        <f t="shared" si="5"/>
        <v>2026367.7999999998</v>
      </c>
    </row>
    <row r="120" spans="1:8" ht="10.5" customHeight="1">
      <c r="A120" s="37" t="s">
        <v>115</v>
      </c>
      <c r="B120" s="43">
        <v>1.01</v>
      </c>
      <c r="C120" s="27">
        <v>865050.11</v>
      </c>
      <c r="D120" s="61">
        <v>124119.6</v>
      </c>
      <c r="E120" s="54">
        <f t="shared" si="4"/>
        <v>989169.71</v>
      </c>
      <c r="F120" s="30">
        <v>-4175.4</v>
      </c>
      <c r="G120" s="30">
        <v>12629.22</v>
      </c>
      <c r="H120" s="50">
        <f t="shared" si="5"/>
        <v>997623.5299999999</v>
      </c>
    </row>
    <row r="121" spans="1:8" ht="10.5" customHeight="1">
      <c r="A121" s="31" t="s">
        <v>116</v>
      </c>
      <c r="B121" s="44" t="s">
        <v>117</v>
      </c>
      <c r="C121" s="63">
        <f>SUM(C9:C53)+SUM(C60:C104)+SUM(C111:C120)</f>
        <v>428722643.1000001</v>
      </c>
      <c r="D121" s="64">
        <f>SUM(D9:D53)+SUM(D60:D104)+SUM(D111:D120)</f>
        <v>61518411.53999999</v>
      </c>
      <c r="E121" s="64">
        <f>SUM(E9:E53)+SUM(E60:E104)+SUM(E111:E120)</f>
        <v>490241054.64</v>
      </c>
      <c r="F121" s="64">
        <f>SUM(F9:F53)+SUM(F60:F104)+SUM(F111:F120)</f>
        <v>-2069339.0399999996</v>
      </c>
      <c r="G121" s="45">
        <v>0</v>
      </c>
      <c r="H121" s="46">
        <f>SUM(H9:H53)+SUM(H60:H104)+SUM(H111:H120)</f>
        <v>488171715.59999996</v>
      </c>
    </row>
    <row r="122" ht="10.5" customHeight="1">
      <c r="B122" s="65"/>
    </row>
    <row r="123" spans="1:8" ht="10.5" customHeight="1">
      <c r="A123" s="1" t="s">
        <v>133</v>
      </c>
      <c r="C123" s="1"/>
      <c r="D123" s="1"/>
      <c r="E123" s="1"/>
      <c r="F123" s="1"/>
      <c r="G123" s="1"/>
      <c r="H123" s="1"/>
    </row>
    <row r="124" spans="1:8" ht="10.5" customHeight="1">
      <c r="A124" s="1" t="s">
        <v>143</v>
      </c>
      <c r="C124" s="1"/>
      <c r="D124" s="1"/>
      <c r="E124" s="1"/>
      <c r="F124" s="1"/>
      <c r="G124" s="1"/>
      <c r="H124" s="1"/>
    </row>
    <row r="125" spans="1:8" ht="10.5" customHeight="1">
      <c r="A125" s="1" t="s">
        <v>134</v>
      </c>
      <c r="C125" s="1"/>
      <c r="D125" s="1"/>
      <c r="E125" s="1"/>
      <c r="F125" s="1"/>
      <c r="G125" s="1"/>
      <c r="H125" s="1"/>
    </row>
    <row r="126" spans="1:8" ht="10.5" customHeight="1">
      <c r="A126" s="1" t="s">
        <v>135</v>
      </c>
      <c r="C126" s="1"/>
      <c r="D126" s="1"/>
      <c r="E126" s="1"/>
      <c r="F126" s="1"/>
      <c r="G126" s="1"/>
      <c r="H126" s="1"/>
    </row>
    <row r="127" spans="1:8" ht="10.5" customHeight="1">
      <c r="A127" s="1" t="s">
        <v>136</v>
      </c>
      <c r="C127" s="1"/>
      <c r="D127" s="1"/>
      <c r="E127" s="1"/>
      <c r="F127" s="1"/>
      <c r="G127" s="1"/>
      <c r="H127" s="1"/>
    </row>
    <row r="128" spans="3:8" ht="10.5" customHeight="1">
      <c r="C128" s="1"/>
      <c r="D128" s="1"/>
      <c r="E128" s="1"/>
      <c r="F128" s="1"/>
      <c r="G128" s="1"/>
      <c r="H128" s="1"/>
    </row>
    <row r="129" spans="1:10" ht="10.5" customHeight="1">
      <c r="A129" s="1" t="s">
        <v>144</v>
      </c>
      <c r="C129" s="1"/>
      <c r="D129" s="1"/>
      <c r="E129" s="1"/>
      <c r="F129" s="1"/>
      <c r="G129" s="1"/>
      <c r="H129" s="1"/>
      <c r="I129" s="1"/>
      <c r="J129" s="1"/>
    </row>
    <row r="130" spans="1:10" ht="10.5" customHeight="1">
      <c r="A130" s="1" t="s">
        <v>137</v>
      </c>
      <c r="C130" s="1"/>
      <c r="D130" s="1"/>
      <c r="E130" s="1"/>
      <c r="F130" s="1"/>
      <c r="G130" s="1"/>
      <c r="H130" s="1"/>
      <c r="I130" s="1"/>
      <c r="J130" s="1"/>
    </row>
    <row r="131" spans="1:10" ht="10.5" customHeight="1">
      <c r="A131" s="1" t="s">
        <v>138</v>
      </c>
      <c r="C131" s="1"/>
      <c r="D131" s="1"/>
      <c r="E131" s="1"/>
      <c r="F131" s="1"/>
      <c r="G131" s="1"/>
      <c r="H131" s="1"/>
      <c r="I131" s="1"/>
      <c r="J131" s="1"/>
    </row>
    <row r="132" spans="1:10" ht="10.5" customHeight="1">
      <c r="A132" s="1" t="s">
        <v>139</v>
      </c>
      <c r="C132" s="1"/>
      <c r="D132" s="1"/>
      <c r="E132" s="1"/>
      <c r="F132" s="1"/>
      <c r="G132" s="1"/>
      <c r="H132" s="1"/>
      <c r="I132" s="1"/>
      <c r="J132" s="1"/>
    </row>
    <row r="133" spans="1:10" ht="10.5" customHeight="1">
      <c r="A133" s="1" t="s">
        <v>145</v>
      </c>
      <c r="C133" s="1"/>
      <c r="D133" s="1"/>
      <c r="E133" s="1"/>
      <c r="F133" s="1"/>
      <c r="G133" s="1"/>
      <c r="H133" s="1"/>
      <c r="I133" s="1"/>
      <c r="J133" s="1"/>
    </row>
    <row r="134" spans="1:10" ht="10.5" customHeight="1">
      <c r="A134" s="1" t="s">
        <v>140</v>
      </c>
      <c r="C134" s="1"/>
      <c r="D134" s="1"/>
      <c r="E134" s="1"/>
      <c r="F134" s="1"/>
      <c r="G134" s="1"/>
      <c r="H134" s="1"/>
      <c r="I134" s="1"/>
      <c r="J134" s="1"/>
    </row>
    <row r="135" spans="1:8" ht="10.5" customHeight="1">
      <c r="A135" s="1" t="s">
        <v>141</v>
      </c>
      <c r="C135" s="1"/>
      <c r="D135" s="1"/>
      <c r="E135" s="1"/>
      <c r="F135" s="1"/>
      <c r="G135" s="1"/>
      <c r="H135" s="1"/>
    </row>
    <row r="136" spans="3:8" ht="10.5" customHeight="1">
      <c r="C136" s="1"/>
      <c r="D136" s="1"/>
      <c r="E136" s="1"/>
      <c r="F136" s="1"/>
      <c r="G136" s="1"/>
      <c r="H136" s="1"/>
    </row>
    <row r="137" spans="1:7" ht="10.5" customHeight="1">
      <c r="A137" s="1" t="s">
        <v>128</v>
      </c>
      <c r="C137" s="1"/>
      <c r="D137" s="1"/>
      <c r="E137" s="1"/>
      <c r="F137" s="1"/>
      <c r="G137" s="1"/>
    </row>
    <row r="138" spans="1:6" ht="10.5" customHeight="1">
      <c r="A138" s="2"/>
      <c r="B138" s="2"/>
      <c r="C138" s="2"/>
      <c r="D138" s="2"/>
      <c r="E138" s="2"/>
      <c r="F138" s="2"/>
    </row>
    <row r="139" spans="1:8" ht="10.5" customHeight="1">
      <c r="A139" s="6" t="s">
        <v>131</v>
      </c>
      <c r="B139" s="47"/>
      <c r="C139" s="47"/>
      <c r="D139" s="47"/>
      <c r="E139" s="47"/>
      <c r="F139" s="47"/>
      <c r="G139" s="3"/>
      <c r="H139" s="3"/>
    </row>
    <row r="140" spans="1:8" ht="10.5" customHeight="1">
      <c r="A140" s="1" t="s">
        <v>132</v>
      </c>
      <c r="C140" s="1"/>
      <c r="D140" s="1"/>
      <c r="E140" s="1"/>
      <c r="F140" s="1"/>
      <c r="G140" s="1"/>
      <c r="H140" s="1"/>
    </row>
    <row r="141" spans="3:10" ht="10.5" customHeight="1">
      <c r="C141" s="1"/>
      <c r="D141" s="1"/>
      <c r="E141" s="1"/>
      <c r="F141" s="1"/>
      <c r="G141" s="1"/>
      <c r="H141" s="1"/>
      <c r="I141" s="1"/>
      <c r="J141" s="1"/>
    </row>
    <row r="142" spans="3:10" ht="10.5" customHeight="1">
      <c r="C142" s="1"/>
      <c r="D142" s="1"/>
      <c r="E142" s="1"/>
      <c r="F142" s="1"/>
      <c r="G142" s="1"/>
      <c r="H142" s="1"/>
      <c r="I142" s="1"/>
      <c r="J142" s="1"/>
    </row>
    <row r="143" spans="3:10" ht="10.5" customHeight="1">
      <c r="C143" s="1"/>
      <c r="D143" s="1"/>
      <c r="E143" s="1"/>
      <c r="F143" s="1"/>
      <c r="G143" s="1"/>
      <c r="H143" s="1"/>
      <c r="I143" s="1"/>
      <c r="J143" s="1"/>
    </row>
    <row r="144" spans="3:10" ht="10.5" customHeight="1">
      <c r="C144" s="1"/>
      <c r="D144" s="1"/>
      <c r="E144" s="1"/>
      <c r="F144" s="1"/>
      <c r="G144" s="1"/>
      <c r="H144" s="1"/>
      <c r="I144" s="1"/>
      <c r="J144" s="1"/>
    </row>
    <row r="145" spans="3:10" ht="10.5" customHeight="1">
      <c r="C145" s="1"/>
      <c r="D145" s="1"/>
      <c r="E145" s="1"/>
      <c r="F145" s="1"/>
      <c r="G145" s="1"/>
      <c r="H145" s="1"/>
      <c r="I145" s="1"/>
      <c r="J145" s="1"/>
    </row>
    <row r="148" spans="1:10" ht="10.5" customHeight="1">
      <c r="A148" s="1" t="s">
        <v>118</v>
      </c>
      <c r="C148" s="1"/>
      <c r="D148" s="1"/>
      <c r="E148" s="1"/>
      <c r="F148" s="1"/>
      <c r="G148" s="1"/>
      <c r="H148" s="1"/>
      <c r="I148" s="1"/>
      <c r="J148" s="1"/>
    </row>
    <row r="150" spans="3:8" ht="10.5" customHeight="1">
      <c r="C150" s="1"/>
      <c r="D150" s="1"/>
      <c r="E150" s="1"/>
      <c r="F150" s="1"/>
      <c r="G150" s="1"/>
      <c r="H150" s="1"/>
    </row>
  </sheetData>
  <sheetProtection/>
  <printOptions horizontalCentered="1"/>
  <pageMargins left="1" right="0" top="0.5" bottom="0" header="0" footer="0"/>
  <pageSetup horizontalDpi="600" verticalDpi="600" orientation="landscape" r:id="rId1"/>
  <rowBreaks count="2" manualBreakCount="2">
    <brk id="53" max="255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2010-12-10T15:39:38Z</cp:lastPrinted>
  <dcterms:created xsi:type="dcterms:W3CDTF">2004-09-10T20:30:00Z</dcterms:created>
  <dcterms:modified xsi:type="dcterms:W3CDTF">2010-12-10T15:52:00Z</dcterms:modified>
  <cp:category/>
  <cp:version/>
  <cp:contentType/>
  <cp:contentStatus/>
</cp:coreProperties>
</file>