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495" windowHeight="8835" activeTab="0"/>
  </bookViews>
  <sheets>
    <sheet name="Articles 40 taxes" sheetId="1" r:id="rId1"/>
  </sheets>
  <definedNames>
    <definedName name="_xlnm.Print_Area" localSheetId="0">'Articles 40 taxes'!$A$1:$I$143</definedName>
  </definedNames>
  <calcPr fullCalcOnLoad="1"/>
</workbook>
</file>

<file path=xl/sharedStrings.xml><?xml version="1.0" encoding="utf-8"?>
<sst xmlns="http://schemas.openxmlformats.org/spreadsheetml/2006/main" count="209" uniqueCount="149">
  <si>
    <t xml:space="preserve">  </t>
  </si>
  <si>
    <t>proceeds</t>
  </si>
  <si>
    <t>County</t>
  </si>
  <si>
    <t>[$]</t>
  </si>
  <si>
    <t>Granville....……………</t>
  </si>
  <si>
    <t>Per</t>
  </si>
  <si>
    <t>capita</t>
  </si>
  <si>
    <t>Cost</t>
  </si>
  <si>
    <t>Per capita</t>
  </si>
  <si>
    <t>adjust-</t>
  </si>
  <si>
    <t>allocation</t>
  </si>
  <si>
    <t>of</t>
  </si>
  <si>
    <t>adjustment</t>
  </si>
  <si>
    <t>Distributable</t>
  </si>
  <si>
    <t>ment</t>
  </si>
  <si>
    <t>collection</t>
  </si>
  <si>
    <t>factor</t>
  </si>
  <si>
    <t>Alamance..…………….</t>
  </si>
  <si>
    <t>Alexander..………………</t>
  </si>
  <si>
    <t>Alleghany..………………</t>
  </si>
  <si>
    <t>Anson.......………………</t>
  </si>
  <si>
    <t>Ashe..........……………….</t>
  </si>
  <si>
    <t>Avery........…………………</t>
  </si>
  <si>
    <t>Beaufort...……………….</t>
  </si>
  <si>
    <t>Bertie.........……………</t>
  </si>
  <si>
    <t>Bladen......……………….</t>
  </si>
  <si>
    <t>Brunswick..…………….</t>
  </si>
  <si>
    <t>Buncombe.………………</t>
  </si>
  <si>
    <t>Burke.........………………</t>
  </si>
  <si>
    <t>Cabarrus.....………………</t>
  </si>
  <si>
    <t>Caldwell.....……………….</t>
  </si>
  <si>
    <t>Camden.....………………</t>
  </si>
  <si>
    <t>Carteret......………………</t>
  </si>
  <si>
    <t>Caswell......…………..</t>
  </si>
  <si>
    <t>Catawba......……………….</t>
  </si>
  <si>
    <t>Chatham..……………………</t>
  </si>
  <si>
    <t>Cherokee...………………..</t>
  </si>
  <si>
    <t>Chowan......……………….</t>
  </si>
  <si>
    <t>Clay...………………………</t>
  </si>
  <si>
    <t>Cleveland...……………….</t>
  </si>
  <si>
    <t>Columbus..………………..</t>
  </si>
  <si>
    <t>Craven........………………..</t>
  </si>
  <si>
    <t>Cumberland………………..</t>
  </si>
  <si>
    <t>Currituck...…………………</t>
  </si>
  <si>
    <t>Dare...........………………….</t>
  </si>
  <si>
    <t>Davidson.....…………………</t>
  </si>
  <si>
    <t>Davie...........……………….</t>
  </si>
  <si>
    <t>Duplin........…………………</t>
  </si>
  <si>
    <t>Durham......…………………..</t>
  </si>
  <si>
    <t>Edgecombe..………………….</t>
  </si>
  <si>
    <t>Forsyth.......………………</t>
  </si>
  <si>
    <t>Franklin.....…………………</t>
  </si>
  <si>
    <t>Gaston........……………..</t>
  </si>
  <si>
    <t>Gates...........……………….</t>
  </si>
  <si>
    <t>Graham.....………………</t>
  </si>
  <si>
    <t>Greene........…………….</t>
  </si>
  <si>
    <t>Guilford......……………….</t>
  </si>
  <si>
    <t>Halifax........……………….</t>
  </si>
  <si>
    <t>Harnett.......……………….</t>
  </si>
  <si>
    <t>Haywood...…………………..</t>
  </si>
  <si>
    <t>Henderson...………………</t>
  </si>
  <si>
    <t>Hertford......………………..</t>
  </si>
  <si>
    <t>Hoke.........…………………...</t>
  </si>
  <si>
    <t>Hyde..........……………………</t>
  </si>
  <si>
    <t>Iredell........…………………..</t>
  </si>
  <si>
    <t>Jackson…………………….</t>
  </si>
  <si>
    <t>Johnston……………</t>
  </si>
  <si>
    <t>Jones...........……………..</t>
  </si>
  <si>
    <t>Lee..............………………</t>
  </si>
  <si>
    <t>Lenoir.........……………….</t>
  </si>
  <si>
    <t>Lincoln......……….</t>
  </si>
  <si>
    <t>Macon……………………..</t>
  </si>
  <si>
    <t>Madison.......................</t>
  </si>
  <si>
    <t>Martin........................</t>
  </si>
  <si>
    <t>McDowell......................</t>
  </si>
  <si>
    <t>Mecklenburg...................</t>
  </si>
  <si>
    <t>Mitchell......................</t>
  </si>
  <si>
    <t>Montgomery....................</t>
  </si>
  <si>
    <t>Moore……………..</t>
  </si>
  <si>
    <t>Nash..........................</t>
  </si>
  <si>
    <t>New Hanover……………..</t>
  </si>
  <si>
    <t>Northampton...................</t>
  </si>
  <si>
    <t>Onslow........................</t>
  </si>
  <si>
    <t>Orange........................</t>
  </si>
  <si>
    <t>Pamlico…………….</t>
  </si>
  <si>
    <t>Pasquotank....................</t>
  </si>
  <si>
    <t>Pender........................</t>
  </si>
  <si>
    <t>Perquimans....................</t>
  </si>
  <si>
    <t>Person........................</t>
  </si>
  <si>
    <t>Pitt..........................</t>
  </si>
  <si>
    <t>Polk..........................</t>
  </si>
  <si>
    <t>Randolph......................</t>
  </si>
  <si>
    <t>Richmond......................</t>
  </si>
  <si>
    <t>Robeson.......................</t>
  </si>
  <si>
    <t>Rockingham……………</t>
  </si>
  <si>
    <t>Rowan.........................</t>
  </si>
  <si>
    <t>Rutherford....................</t>
  </si>
  <si>
    <t>Sampson.......................</t>
  </si>
  <si>
    <t>Scotland......................</t>
  </si>
  <si>
    <t>Stanly………………</t>
  </si>
  <si>
    <t>Stokes........................</t>
  </si>
  <si>
    <t>Surry.........................</t>
  </si>
  <si>
    <t>Swain.........................</t>
  </si>
  <si>
    <t>Transylvania..................</t>
  </si>
  <si>
    <t>Tyrrell.......................</t>
  </si>
  <si>
    <t>Union.........................</t>
  </si>
  <si>
    <t>Vance.........................</t>
  </si>
  <si>
    <t>Wake..........................</t>
  </si>
  <si>
    <t>Warren........................</t>
  </si>
  <si>
    <t>Washington....................</t>
  </si>
  <si>
    <t>Watauga.......................</t>
  </si>
  <si>
    <t>Wayne.........................</t>
  </si>
  <si>
    <t>Wilkes........................</t>
  </si>
  <si>
    <t>Wilson........................</t>
  </si>
  <si>
    <t>Yadkin........................</t>
  </si>
  <si>
    <t>Yancey .......................</t>
  </si>
  <si>
    <t xml:space="preserve">    Totals......……………………………..</t>
  </si>
  <si>
    <t>-</t>
  </si>
  <si>
    <t xml:space="preserve">   </t>
  </si>
  <si>
    <t xml:space="preserve">                 Tax allocation [per capita]</t>
  </si>
  <si>
    <t>food]</t>
  </si>
  <si>
    <t xml:space="preserve">[Excludes </t>
  </si>
  <si>
    <t>[Food]</t>
  </si>
  <si>
    <t xml:space="preserve">                Article 40 </t>
  </si>
  <si>
    <t>Total tax</t>
  </si>
  <si>
    <t xml:space="preserve">                                                                                                  TABLE 58A. - Continued</t>
  </si>
  <si>
    <t>[Non-food]</t>
  </si>
  <si>
    <t xml:space="preserve">   collection/distribution cycle.  </t>
  </si>
  <si>
    <t xml:space="preserve">   Distributable proceeds of Article 40 taxes are allocated to counties based on a county's share of state population.  County </t>
  </si>
  <si>
    <t xml:space="preserve">   Per capita adjustment amounts are developed using a combination of the per capita adjustment factors and a rounding </t>
  </si>
  <si>
    <t xml:space="preserve">   one-fourth (1/4) of net tax proceed allocations generated from the 2% local food tax rate be included in the distribution </t>
  </si>
  <si>
    <t xml:space="preserve">   state population. County allocated amounts are then adjusted by an adjustment factor according to special provisions </t>
  </si>
  <si>
    <t>[§ 105-486(b)]</t>
  </si>
  <si>
    <t xml:space="preserve">   allocated amounts are then adjusted by an adjustment factor according to special provisions prescribed in § 105-486(b).   </t>
  </si>
  <si>
    <t xml:space="preserve">   prescribed in § 105-486(b).   Per capita adjustment amounts are developed using a combination of the per capita </t>
  </si>
  <si>
    <t xml:space="preserve">   adjustment factors and a rounding process.  [The adjustment factors are provided for reference.]  </t>
  </si>
  <si>
    <t xml:space="preserve">   process.  [The adjustment factors are provided for reference.]  County allocated amounts are also reduced by </t>
  </si>
  <si>
    <t xml:space="preserve">   administrative costs retained by the State.</t>
  </si>
  <si>
    <t xml:space="preserve">    ALLOCATIONS AND DISTRIBUTABLE PROCEEDS BY COUNTY</t>
  </si>
  <si>
    <t xml:space="preserve">        TABLE  58A.  ARTICLE 40. FIRST ONE-HALF CENT  (1/2¢) LOCAL GOVERNMENT SALES AND USE TAX </t>
  </si>
  <si>
    <t xml:space="preserve">   under Article 40.  Food tax allocation amounts distributed in Article 40 are determined on the basis of a county's share of </t>
  </si>
  <si>
    <t xml:space="preserve">                                                FOR FISCAL YEAR 2014-2015</t>
  </si>
  <si>
    <t xml:space="preserve">   These amounts do not agree with the actual receipts of the local governments in fiscal year 2014-15 due to the lag in the </t>
  </si>
  <si>
    <t xml:space="preserve">   governments no longer receive a share of State sales and use taxes generated from the sale of modular homes. </t>
  </si>
  <si>
    <r>
      <t xml:space="preserve">   SL 2013-316, s. 3.1(b) repeals § 105-164.44G effective for transactions made on or after </t>
    </r>
    <r>
      <rPr>
        <b/>
        <u val="single"/>
        <sz val="8"/>
        <rFont val="Times New Roman"/>
        <family val="1"/>
      </rPr>
      <t>January 1, 2014</t>
    </r>
    <r>
      <rPr>
        <b/>
        <sz val="8"/>
        <rFont val="Times New Roman"/>
        <family val="1"/>
      </rPr>
      <t>; as a result, local</t>
    </r>
  </si>
  <si>
    <t xml:space="preserve">   (Previously, § 105-164.44G required twenty percent (20%) of the taxes collected under § 105-164.4(a)(8) on modular homes </t>
  </si>
  <si>
    <t xml:space="preserve">   Article 40 taxes do not apply to food transactions subject to the 2% local food tax rate; however, § 105-469 directs that </t>
  </si>
  <si>
    <t xml:space="preserve">   be distributed to counties in accordance with the distribution formula in § 105-486: the distributable portion of these </t>
  </si>
  <si>
    <t xml:space="preserve">   proceeds was included in the distribution under Article 40.)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</si>
</sst>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"/>
    <numFmt numFmtId="165" formatCode="0.000000000"/>
    <numFmt numFmtId="166" formatCode="0.00000000000000"/>
    <numFmt numFmtId="167" formatCode="#,##0.000000"/>
    <numFmt numFmtId="168" formatCode="#,##0.0000000"/>
    <numFmt numFmtId="169" formatCode="#,##0.000"/>
  </numFmts>
  <fonts count="41">
    <font>
      <sz val="8"/>
      <name val="Times New Roman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10" xfId="0" applyFont="1" applyFill="1" applyBorder="1" applyAlignment="1">
      <alignment/>
    </xf>
    <xf numFmtId="2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2" fontId="1" fillId="33" borderId="13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0" xfId="0" applyFont="1" applyFill="1" applyAlignment="1" applyProtection="1">
      <alignment horizontal="left"/>
      <protection/>
    </xf>
    <xf numFmtId="2" fontId="0" fillId="33" borderId="15" xfId="0" applyNumberFormat="1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/>
    </xf>
    <xf numFmtId="39" fontId="1" fillId="33" borderId="15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 horizontal="center"/>
    </xf>
    <xf numFmtId="39" fontId="1" fillId="33" borderId="13" xfId="0" applyNumberFormat="1" applyFont="1" applyFill="1" applyBorder="1" applyAlignment="1">
      <alignment/>
    </xf>
    <xf numFmtId="0" fontId="1" fillId="33" borderId="19" xfId="0" applyFont="1" applyFill="1" applyBorder="1" applyAlignment="1" applyProtection="1">
      <alignment horizontal="left"/>
      <protection/>
    </xf>
    <xf numFmtId="2" fontId="0" fillId="33" borderId="20" xfId="0" applyNumberFormat="1" applyFont="1" applyFill="1" applyBorder="1" applyAlignment="1">
      <alignment horizontal="center"/>
    </xf>
    <xf numFmtId="4" fontId="1" fillId="33" borderId="24" xfId="0" applyNumberFormat="1" applyFont="1" applyFill="1" applyBorder="1" applyAlignment="1">
      <alignment/>
    </xf>
    <xf numFmtId="39" fontId="1" fillId="33" borderId="20" xfId="0" applyNumberFormat="1" applyFont="1" applyFill="1" applyBorder="1" applyAlignment="1">
      <alignment/>
    </xf>
    <xf numFmtId="0" fontId="1" fillId="33" borderId="10" xfId="0" applyFont="1" applyFill="1" applyBorder="1" applyAlignment="1" applyProtection="1">
      <alignment horizontal="left"/>
      <protection/>
    </xf>
    <xf numFmtId="4" fontId="1" fillId="33" borderId="25" xfId="0" applyNumberFormat="1" applyFont="1" applyFill="1" applyBorder="1" applyAlignment="1">
      <alignment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26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>
      <alignment horizontal="center"/>
    </xf>
    <xf numFmtId="0" fontId="1" fillId="33" borderId="19" xfId="0" applyFont="1" applyFill="1" applyBorder="1" applyAlignment="1" applyProtection="1" quotePrefix="1">
      <alignment horizontal="left"/>
      <protection/>
    </xf>
    <xf numFmtId="0" fontId="1" fillId="33" borderId="27" xfId="0" applyFont="1" applyFill="1" applyBorder="1" applyAlignment="1" applyProtection="1">
      <alignment horizontal="left"/>
      <protection/>
    </xf>
    <xf numFmtId="0" fontId="1" fillId="33" borderId="28" xfId="0" applyFont="1" applyFill="1" applyBorder="1" applyAlignment="1" applyProtection="1">
      <alignment horizontal="left"/>
      <protection/>
    </xf>
    <xf numFmtId="0" fontId="0" fillId="33" borderId="13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43" fontId="1" fillId="33" borderId="30" xfId="0" applyNumberFormat="1" applyFont="1" applyFill="1" applyBorder="1" applyAlignment="1">
      <alignment horizontal="right"/>
    </xf>
    <xf numFmtId="4" fontId="1" fillId="33" borderId="31" xfId="0" applyNumberFormat="1" applyFont="1" applyFill="1" applyBorder="1" applyAlignment="1">
      <alignment horizontal="right"/>
    </xf>
    <xf numFmtId="4" fontId="1" fillId="33" borderId="0" xfId="0" applyNumberFormat="1" applyFont="1" applyFill="1" applyAlignment="1">
      <alignment horizontal="left"/>
    </xf>
    <xf numFmtId="4" fontId="1" fillId="33" borderId="16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3" borderId="25" xfId="0" applyFont="1" applyFill="1" applyBorder="1" applyAlignment="1">
      <alignment horizontal="left"/>
    </xf>
    <xf numFmtId="0" fontId="1" fillId="33" borderId="31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 horizontal="right"/>
    </xf>
    <xf numFmtId="39" fontId="1" fillId="33" borderId="30" xfId="0" applyNumberFormat="1" applyFont="1" applyFill="1" applyBorder="1" applyAlignment="1">
      <alignment horizontal="right"/>
    </xf>
    <xf numFmtId="2" fontId="1" fillId="33" borderId="0" xfId="0" applyNumberFormat="1" applyFont="1" applyFill="1" applyAlignment="1">
      <alignment/>
    </xf>
    <xf numFmtId="4" fontId="1" fillId="33" borderId="3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47" sqref="C147"/>
    </sheetView>
  </sheetViews>
  <sheetFormatPr defaultColWidth="9.33203125" defaultRowHeight="10.5" customHeight="1"/>
  <cols>
    <col min="1" max="1" width="12.5" style="1" customWidth="1"/>
    <col min="2" max="2" width="6.83203125" style="1" customWidth="1"/>
    <col min="3" max="4" width="13.33203125" style="5" customWidth="1"/>
    <col min="5" max="5" width="14" style="5" customWidth="1"/>
    <col min="6" max="6" width="12.66015625" style="5" customWidth="1"/>
    <col min="7" max="7" width="13.66015625" style="5" customWidth="1"/>
    <col min="8" max="8" width="13.33203125" style="5" customWidth="1"/>
    <col min="9" max="9" width="8" style="4" customWidth="1"/>
    <col min="10" max="10" width="6.83203125" style="4" customWidth="1"/>
    <col min="11" max="16384" width="9.33203125" style="1" customWidth="1"/>
  </cols>
  <sheetData>
    <row r="1" spans="1:9" ht="10.5" customHeight="1">
      <c r="A1" s="1" t="s">
        <v>139</v>
      </c>
      <c r="B1" s="2"/>
      <c r="C1" s="1"/>
      <c r="D1" s="1"/>
      <c r="E1" s="1"/>
      <c r="F1" s="3"/>
      <c r="G1" s="2"/>
      <c r="H1" s="1"/>
      <c r="I1" s="2"/>
    </row>
    <row r="2" spans="2:9" ht="10.5" customHeight="1">
      <c r="B2" s="2"/>
      <c r="C2" s="1" t="s">
        <v>138</v>
      </c>
      <c r="D2" s="1"/>
      <c r="E2" s="1"/>
      <c r="F2" s="3"/>
      <c r="G2" s="2"/>
      <c r="H2" s="1"/>
      <c r="I2" s="2"/>
    </row>
    <row r="3" spans="2:9" ht="10.5" customHeight="1">
      <c r="B3" s="6" t="s">
        <v>141</v>
      </c>
      <c r="C3" s="1"/>
      <c r="D3" s="1"/>
      <c r="E3" s="1"/>
      <c r="F3" s="1"/>
      <c r="G3" s="1"/>
      <c r="H3" s="1"/>
      <c r="I3" s="1"/>
    </row>
    <row r="4" spans="1:10" ht="10.5" customHeight="1">
      <c r="A4" s="7"/>
      <c r="B4" s="8" t="s">
        <v>5</v>
      </c>
      <c r="C4" s="9" t="s">
        <v>0</v>
      </c>
      <c r="D4" s="10"/>
      <c r="E4" s="7" t="s">
        <v>123</v>
      </c>
      <c r="F4" s="58"/>
      <c r="G4" s="10"/>
      <c r="H4" s="58"/>
      <c r="I4" s="11"/>
      <c r="J4" s="1"/>
    </row>
    <row r="5" spans="1:10" ht="10.5" customHeight="1">
      <c r="A5" s="12"/>
      <c r="B5" s="13" t="s">
        <v>6</v>
      </c>
      <c r="C5" s="57" t="s">
        <v>119</v>
      </c>
      <c r="D5" s="10"/>
      <c r="E5" s="51"/>
      <c r="F5" s="15" t="s">
        <v>7</v>
      </c>
      <c r="G5" s="15" t="s">
        <v>8</v>
      </c>
      <c r="H5" s="16"/>
      <c r="I5" s="11"/>
      <c r="J5" s="1"/>
    </row>
    <row r="6" spans="1:10" ht="10.5" customHeight="1">
      <c r="A6" s="12"/>
      <c r="B6" s="13" t="s">
        <v>9</v>
      </c>
      <c r="C6" s="14"/>
      <c r="D6" s="51"/>
      <c r="E6" s="51" t="s">
        <v>124</v>
      </c>
      <c r="F6" s="18" t="s">
        <v>11</v>
      </c>
      <c r="G6" s="18" t="s">
        <v>12</v>
      </c>
      <c r="H6" s="19" t="s">
        <v>13</v>
      </c>
      <c r="I6" s="11"/>
      <c r="J6" s="1"/>
    </row>
    <row r="7" spans="1:10" ht="10.5" customHeight="1">
      <c r="A7" s="12"/>
      <c r="B7" s="13" t="s">
        <v>14</v>
      </c>
      <c r="C7" s="17" t="s">
        <v>126</v>
      </c>
      <c r="D7" s="52" t="s">
        <v>122</v>
      </c>
      <c r="E7" s="52" t="s">
        <v>10</v>
      </c>
      <c r="F7" s="18" t="s">
        <v>15</v>
      </c>
      <c r="G7" s="18" t="s">
        <v>132</v>
      </c>
      <c r="H7" s="19" t="s">
        <v>1</v>
      </c>
      <c r="I7" s="11"/>
      <c r="J7" s="1"/>
    </row>
    <row r="8" spans="1:10" ht="10.5" customHeight="1">
      <c r="A8" s="20" t="s">
        <v>2</v>
      </c>
      <c r="B8" s="21" t="s">
        <v>16</v>
      </c>
      <c r="C8" s="22" t="s">
        <v>3</v>
      </c>
      <c r="D8" s="53" t="s">
        <v>3</v>
      </c>
      <c r="E8" s="53" t="s">
        <v>3</v>
      </c>
      <c r="F8" s="23" t="s">
        <v>3</v>
      </c>
      <c r="G8" s="23" t="s">
        <v>3</v>
      </c>
      <c r="H8" s="24" t="s">
        <v>3</v>
      </c>
      <c r="I8" s="11"/>
      <c r="J8" s="1"/>
    </row>
    <row r="9" spans="1:10" ht="10.5" customHeight="1">
      <c r="A9" s="25" t="s">
        <v>17</v>
      </c>
      <c r="B9" s="26">
        <v>1.02</v>
      </c>
      <c r="C9" s="27">
        <v>8725764.37</v>
      </c>
      <c r="D9" s="60">
        <v>1208785.63</v>
      </c>
      <c r="E9" s="54">
        <f aca="true" t="shared" si="0" ref="E9:E53">C9+D9</f>
        <v>9934550</v>
      </c>
      <c r="F9" s="28">
        <v>-32606.96</v>
      </c>
      <c r="G9" s="30">
        <v>228663.68</v>
      </c>
      <c r="H9" s="48">
        <f>(E9+F9)+G9</f>
        <v>10130606.719999999</v>
      </c>
      <c r="I9" s="11"/>
      <c r="J9" s="1"/>
    </row>
    <row r="10" spans="1:10" ht="10.5" customHeight="1">
      <c r="A10" s="25" t="s">
        <v>18</v>
      </c>
      <c r="B10" s="29">
        <v>1</v>
      </c>
      <c r="C10" s="27">
        <v>2127371.7</v>
      </c>
      <c r="D10" s="61">
        <v>294699.92</v>
      </c>
      <c r="E10" s="54">
        <f t="shared" si="0"/>
        <v>2422071.62</v>
      </c>
      <c r="F10" s="30">
        <v>-7949.85</v>
      </c>
      <c r="G10" s="30">
        <v>7447.03</v>
      </c>
      <c r="H10" s="59">
        <f>(E10+F10)+G10</f>
        <v>2421568.8</v>
      </c>
      <c r="I10" s="11"/>
      <c r="J10" s="1"/>
    </row>
    <row r="11" spans="1:10" ht="10.5" customHeight="1">
      <c r="A11" s="25" t="s">
        <v>19</v>
      </c>
      <c r="B11" s="29">
        <v>1.04</v>
      </c>
      <c r="C11" s="27">
        <v>628045.34</v>
      </c>
      <c r="D11" s="61">
        <v>87001.91</v>
      </c>
      <c r="E11" s="54">
        <f t="shared" si="0"/>
        <v>715047.25</v>
      </c>
      <c r="F11" s="30">
        <v>-2346.94</v>
      </c>
      <c r="G11" s="30">
        <v>30717.87</v>
      </c>
      <c r="H11" s="59">
        <f aca="true" t="shared" si="1" ref="H11:H53">(E11+F11)+G11</f>
        <v>743418.18</v>
      </c>
      <c r="I11" s="11"/>
      <c r="J11" s="1"/>
    </row>
    <row r="12" spans="1:10" ht="10.5" customHeight="1">
      <c r="A12" s="25" t="s">
        <v>20</v>
      </c>
      <c r="B12" s="29">
        <v>1</v>
      </c>
      <c r="C12" s="27">
        <v>1499511.73</v>
      </c>
      <c r="D12" s="61">
        <v>207684.76</v>
      </c>
      <c r="E12" s="54">
        <f t="shared" si="0"/>
        <v>1707196.49</v>
      </c>
      <c r="F12" s="30">
        <v>-5604.39</v>
      </c>
      <c r="G12" s="30">
        <v>5248.5</v>
      </c>
      <c r="H12" s="59">
        <f t="shared" si="1"/>
        <v>1706840.6</v>
      </c>
      <c r="I12" s="11"/>
      <c r="J12" s="1"/>
    </row>
    <row r="13" spans="1:10" ht="10.5" customHeight="1">
      <c r="A13" s="31" t="s">
        <v>21</v>
      </c>
      <c r="B13" s="32">
        <v>0.97</v>
      </c>
      <c r="C13" s="33">
        <v>1558454.04</v>
      </c>
      <c r="D13" s="62">
        <v>215894.39</v>
      </c>
      <c r="E13" s="55">
        <f t="shared" si="0"/>
        <v>1774348.4300000002</v>
      </c>
      <c r="F13" s="34">
        <v>-5823.72</v>
      </c>
      <c r="G13" s="34">
        <v>-47621.43</v>
      </c>
      <c r="H13" s="59">
        <f t="shared" si="1"/>
        <v>1720903.2800000003</v>
      </c>
      <c r="I13" s="11"/>
      <c r="J13" s="1"/>
    </row>
    <row r="14" spans="1:10" ht="10.5" customHeight="1">
      <c r="A14" s="25" t="s">
        <v>22</v>
      </c>
      <c r="B14" s="29">
        <v>1.12</v>
      </c>
      <c r="C14" s="27">
        <v>1015188.74</v>
      </c>
      <c r="D14" s="61">
        <v>140635.86</v>
      </c>
      <c r="E14" s="54">
        <f t="shared" si="0"/>
        <v>1155824.6</v>
      </c>
      <c r="F14" s="30">
        <v>-3793.59</v>
      </c>
      <c r="G14" s="30">
        <v>141852.79</v>
      </c>
      <c r="H14" s="48">
        <f t="shared" si="1"/>
        <v>1293883.8</v>
      </c>
      <c r="I14" s="11"/>
      <c r="J14" s="1"/>
    </row>
    <row r="15" spans="1:10" ht="10.5" customHeight="1">
      <c r="A15" s="25" t="s">
        <v>23</v>
      </c>
      <c r="B15" s="29">
        <v>1.06</v>
      </c>
      <c r="C15" s="27">
        <v>2718339.17</v>
      </c>
      <c r="D15" s="61">
        <v>376532.64</v>
      </c>
      <c r="E15" s="54">
        <f t="shared" si="0"/>
        <v>3094871.81</v>
      </c>
      <c r="F15" s="30">
        <v>-10158.89</v>
      </c>
      <c r="G15" s="30">
        <v>194672.02</v>
      </c>
      <c r="H15" s="49">
        <f t="shared" si="1"/>
        <v>3279384.94</v>
      </c>
      <c r="I15" s="11"/>
      <c r="J15" s="1"/>
    </row>
    <row r="16" spans="1:10" ht="10.5" customHeight="1">
      <c r="A16" s="25" t="s">
        <v>24</v>
      </c>
      <c r="B16" s="29">
        <v>0.97</v>
      </c>
      <c r="C16" s="27">
        <v>1172495.04</v>
      </c>
      <c r="D16" s="61">
        <v>162401.73</v>
      </c>
      <c r="E16" s="54">
        <f t="shared" si="0"/>
        <v>1334896.77</v>
      </c>
      <c r="F16" s="30">
        <v>-4381.98</v>
      </c>
      <c r="G16" s="30">
        <v>-35827.38</v>
      </c>
      <c r="H16" s="49">
        <f t="shared" si="1"/>
        <v>1294687.4100000001</v>
      </c>
      <c r="I16" s="11"/>
      <c r="J16" s="1"/>
    </row>
    <row r="17" spans="1:10" ht="10.5" customHeight="1">
      <c r="A17" s="25" t="s">
        <v>25</v>
      </c>
      <c r="B17" s="29">
        <v>1.04</v>
      </c>
      <c r="C17" s="27">
        <v>2000904.81</v>
      </c>
      <c r="D17" s="61">
        <v>277180.04</v>
      </c>
      <c r="E17" s="54">
        <f t="shared" si="0"/>
        <v>2278084.85</v>
      </c>
      <c r="F17" s="30">
        <v>-7477.23</v>
      </c>
      <c r="G17" s="30">
        <v>97864.95</v>
      </c>
      <c r="H17" s="49">
        <f t="shared" si="1"/>
        <v>2368472.5700000003</v>
      </c>
      <c r="I17" s="11"/>
      <c r="J17" s="1"/>
    </row>
    <row r="18" spans="1:10" ht="10.5" customHeight="1">
      <c r="A18" s="25" t="s">
        <v>26</v>
      </c>
      <c r="B18" s="29">
        <v>1.17</v>
      </c>
      <c r="C18" s="27">
        <v>6547627.8</v>
      </c>
      <c r="D18" s="61">
        <v>907306.47</v>
      </c>
      <c r="E18" s="54">
        <f t="shared" si="0"/>
        <v>7454934.27</v>
      </c>
      <c r="F18" s="30">
        <v>-24462.3</v>
      </c>
      <c r="G18" s="30">
        <v>1286610.78</v>
      </c>
      <c r="H18" s="50">
        <f t="shared" si="1"/>
        <v>8717082.75</v>
      </c>
      <c r="I18" s="11"/>
      <c r="J18" s="1"/>
    </row>
    <row r="19" spans="1:10" ht="10.5" customHeight="1">
      <c r="A19" s="35" t="s">
        <v>27</v>
      </c>
      <c r="B19" s="26">
        <v>1.06</v>
      </c>
      <c r="C19" s="36">
        <v>14110817.24</v>
      </c>
      <c r="D19" s="60">
        <v>1955054.09</v>
      </c>
      <c r="E19" s="56">
        <f t="shared" si="0"/>
        <v>16065871.33</v>
      </c>
      <c r="F19" s="28">
        <v>-52724.6</v>
      </c>
      <c r="G19" s="28">
        <v>1010574.51</v>
      </c>
      <c r="H19" s="59">
        <f t="shared" si="1"/>
        <v>17023721.240000002</v>
      </c>
      <c r="I19" s="11"/>
      <c r="J19" s="1"/>
    </row>
    <row r="20" spans="1:10" ht="10.5" customHeight="1">
      <c r="A20" s="37" t="s">
        <v>28</v>
      </c>
      <c r="B20" s="29">
        <v>1.02</v>
      </c>
      <c r="C20" s="27">
        <v>5094293.73</v>
      </c>
      <c r="D20" s="61">
        <v>705629.66</v>
      </c>
      <c r="E20" s="54">
        <f t="shared" si="0"/>
        <v>5799923.390000001</v>
      </c>
      <c r="F20" s="30">
        <v>-19038.44</v>
      </c>
      <c r="G20" s="30">
        <v>133495.71</v>
      </c>
      <c r="H20" s="59">
        <f t="shared" si="1"/>
        <v>5914380.66</v>
      </c>
      <c r="I20" s="11"/>
      <c r="J20" s="1"/>
    </row>
    <row r="21" spans="1:10" ht="10.5" customHeight="1">
      <c r="A21" s="37" t="s">
        <v>29</v>
      </c>
      <c r="B21" s="29">
        <v>1.05</v>
      </c>
      <c r="C21" s="27">
        <v>10572730.75</v>
      </c>
      <c r="D21" s="61">
        <v>1464844.18</v>
      </c>
      <c r="E21" s="54">
        <f t="shared" si="0"/>
        <v>12037574.93</v>
      </c>
      <c r="F21" s="30">
        <v>-39504.85</v>
      </c>
      <c r="G21" s="30">
        <v>637158</v>
      </c>
      <c r="H21" s="59">
        <f t="shared" si="1"/>
        <v>12635228.08</v>
      </c>
      <c r="I21" s="11"/>
      <c r="J21" s="1"/>
    </row>
    <row r="22" spans="1:10" ht="10.5" customHeight="1">
      <c r="A22" s="37" t="s">
        <v>30</v>
      </c>
      <c r="B22" s="29">
        <v>1.02</v>
      </c>
      <c r="C22" s="27">
        <v>4691007.27</v>
      </c>
      <c r="D22" s="61">
        <v>649809.33</v>
      </c>
      <c r="E22" s="54">
        <f t="shared" si="0"/>
        <v>5340816.6</v>
      </c>
      <c r="F22" s="30">
        <v>-17530.46</v>
      </c>
      <c r="G22" s="30">
        <v>122929.11</v>
      </c>
      <c r="H22" s="59">
        <f t="shared" si="1"/>
        <v>5446215.25</v>
      </c>
      <c r="I22" s="11"/>
      <c r="J22" s="1"/>
    </row>
    <row r="23" spans="1:10" ht="10.5" customHeight="1">
      <c r="A23" s="37" t="s">
        <v>31</v>
      </c>
      <c r="B23" s="29">
        <v>0.92</v>
      </c>
      <c r="C23" s="27">
        <v>577350.41</v>
      </c>
      <c r="D23" s="61">
        <v>79986.79</v>
      </c>
      <c r="E23" s="54">
        <f t="shared" si="0"/>
        <v>657337.2000000001</v>
      </c>
      <c r="F23" s="30">
        <v>-2157.35</v>
      </c>
      <c r="G23" s="30">
        <v>-50414.17</v>
      </c>
      <c r="H23" s="59">
        <f t="shared" si="1"/>
        <v>604765.68</v>
      </c>
      <c r="I23" s="11"/>
      <c r="J23" s="1"/>
    </row>
    <row r="24" spans="1:10" ht="10.5" customHeight="1">
      <c r="A24" s="35" t="s">
        <v>32</v>
      </c>
      <c r="B24" s="26">
        <v>1.14</v>
      </c>
      <c r="C24" s="36">
        <v>3925018.73</v>
      </c>
      <c r="D24" s="60">
        <v>543818.91</v>
      </c>
      <c r="E24" s="56">
        <f t="shared" si="0"/>
        <v>4468837.64</v>
      </c>
      <c r="F24" s="28">
        <v>-14665.57</v>
      </c>
      <c r="G24" s="28">
        <v>637575</v>
      </c>
      <c r="H24" s="48">
        <f t="shared" si="1"/>
        <v>5091747.069999999</v>
      </c>
      <c r="I24" s="11"/>
      <c r="J24" s="1"/>
    </row>
    <row r="25" spans="1:10" ht="10.5" customHeight="1">
      <c r="A25" s="38" t="s">
        <v>33</v>
      </c>
      <c r="B25" s="29">
        <v>0.95</v>
      </c>
      <c r="C25" s="27">
        <v>1352567.88</v>
      </c>
      <c r="D25" s="61">
        <v>187392.13</v>
      </c>
      <c r="E25" s="54">
        <f t="shared" si="0"/>
        <v>1539960.0099999998</v>
      </c>
      <c r="F25" s="30">
        <v>-5053.96</v>
      </c>
      <c r="G25" s="30">
        <v>-72040.87</v>
      </c>
      <c r="H25" s="49">
        <f t="shared" si="1"/>
        <v>1462865.1799999997</v>
      </c>
      <c r="I25" s="11"/>
      <c r="J25" s="1"/>
    </row>
    <row r="26" spans="1:10" ht="10.5" customHeight="1">
      <c r="A26" s="25" t="s">
        <v>34</v>
      </c>
      <c r="B26" s="29">
        <v>0.99</v>
      </c>
      <c r="C26" s="27">
        <v>8834084.72</v>
      </c>
      <c r="D26" s="61">
        <v>1223740.16</v>
      </c>
      <c r="E26" s="54">
        <f t="shared" si="0"/>
        <v>10057824.88</v>
      </c>
      <c r="F26" s="30">
        <v>-33012.84</v>
      </c>
      <c r="G26" s="30">
        <v>-69364.29</v>
      </c>
      <c r="H26" s="49">
        <f t="shared" si="1"/>
        <v>9955447.750000002</v>
      </c>
      <c r="I26" s="11"/>
      <c r="J26" s="1"/>
    </row>
    <row r="27" spans="1:10" ht="10.5" customHeight="1">
      <c r="A27" s="25" t="s">
        <v>35</v>
      </c>
      <c r="B27" s="29">
        <v>1.02</v>
      </c>
      <c r="C27" s="27">
        <v>3833892.71</v>
      </c>
      <c r="D27" s="61">
        <v>531187.12</v>
      </c>
      <c r="E27" s="54">
        <f t="shared" si="0"/>
        <v>4365079.83</v>
      </c>
      <c r="F27" s="30">
        <v>-14325.19</v>
      </c>
      <c r="G27" s="30">
        <v>100472.14</v>
      </c>
      <c r="H27" s="49">
        <f t="shared" si="1"/>
        <v>4451226.779999999</v>
      </c>
      <c r="I27" s="11"/>
      <c r="J27" s="1"/>
    </row>
    <row r="28" spans="1:10" ht="10.5" customHeight="1">
      <c r="A28" s="25" t="s">
        <v>36</v>
      </c>
      <c r="B28" s="29">
        <v>0.98</v>
      </c>
      <c r="C28" s="27">
        <v>1562083.54</v>
      </c>
      <c r="D28" s="61">
        <v>216382.34</v>
      </c>
      <c r="E28" s="54">
        <f t="shared" si="0"/>
        <v>1778465.8800000001</v>
      </c>
      <c r="F28" s="30">
        <v>-5837.58</v>
      </c>
      <c r="G28" s="30">
        <v>-29998.75</v>
      </c>
      <c r="H28" s="50">
        <f t="shared" si="1"/>
        <v>1742629.55</v>
      </c>
      <c r="I28" s="11"/>
      <c r="J28" s="1"/>
    </row>
    <row r="29" spans="1:10" ht="10.5" customHeight="1">
      <c r="A29" s="35" t="s">
        <v>37</v>
      </c>
      <c r="B29" s="26">
        <v>1.09</v>
      </c>
      <c r="C29" s="36">
        <v>842390.61</v>
      </c>
      <c r="D29" s="60">
        <v>116689.3</v>
      </c>
      <c r="E29" s="56">
        <f t="shared" si="0"/>
        <v>959079.91</v>
      </c>
      <c r="F29" s="28">
        <v>-3148.07</v>
      </c>
      <c r="G29" s="28">
        <v>89017</v>
      </c>
      <c r="H29" s="59">
        <f t="shared" si="1"/>
        <v>1044948.8400000001</v>
      </c>
      <c r="I29" s="11"/>
      <c r="J29" s="1"/>
    </row>
    <row r="30" spans="1:10" ht="10.5" customHeight="1">
      <c r="A30" s="37" t="s">
        <v>38</v>
      </c>
      <c r="B30" s="29">
        <v>0.96</v>
      </c>
      <c r="C30" s="27">
        <v>612947.6</v>
      </c>
      <c r="D30" s="61">
        <v>84914.55</v>
      </c>
      <c r="E30" s="54">
        <f t="shared" si="0"/>
        <v>697862.15</v>
      </c>
      <c r="F30" s="30">
        <v>-2290.44</v>
      </c>
      <c r="G30" s="30">
        <v>-25688.29</v>
      </c>
      <c r="H30" s="59">
        <f t="shared" si="1"/>
        <v>669883.42</v>
      </c>
      <c r="I30" s="11"/>
      <c r="J30" s="1"/>
    </row>
    <row r="31" spans="1:10" ht="10.5" customHeight="1">
      <c r="A31" s="37" t="s">
        <v>39</v>
      </c>
      <c r="B31" s="29">
        <v>1.01</v>
      </c>
      <c r="C31" s="27">
        <v>5542335.38</v>
      </c>
      <c r="D31" s="61">
        <v>767710.43</v>
      </c>
      <c r="E31" s="54">
        <f t="shared" si="0"/>
        <v>6310045.81</v>
      </c>
      <c r="F31" s="30">
        <v>-20712.45</v>
      </c>
      <c r="G31" s="30">
        <v>82318.89</v>
      </c>
      <c r="H31" s="59">
        <f t="shared" si="1"/>
        <v>6371652.249999999</v>
      </c>
      <c r="I31" s="11"/>
      <c r="J31" s="1"/>
    </row>
    <row r="32" spans="1:10" ht="10.5" customHeight="1">
      <c r="A32" s="37" t="s">
        <v>40</v>
      </c>
      <c r="B32" s="29">
        <v>0.81</v>
      </c>
      <c r="C32" s="27">
        <v>3286020.14</v>
      </c>
      <c r="D32" s="61">
        <v>455156.43</v>
      </c>
      <c r="E32" s="54">
        <f t="shared" si="0"/>
        <v>3741176.5700000003</v>
      </c>
      <c r="F32" s="30">
        <v>-12280.61</v>
      </c>
      <c r="G32" s="30">
        <v>-697271.64</v>
      </c>
      <c r="H32" s="59">
        <f t="shared" si="1"/>
        <v>3031624.3200000003</v>
      </c>
      <c r="I32" s="11"/>
      <c r="J32" s="1"/>
    </row>
    <row r="33" spans="1:10" ht="10.5" customHeight="1">
      <c r="A33" s="37" t="s">
        <v>41</v>
      </c>
      <c r="B33" s="29">
        <v>1.04</v>
      </c>
      <c r="C33" s="27">
        <v>5942732.99</v>
      </c>
      <c r="D33" s="61">
        <v>823146.39</v>
      </c>
      <c r="E33" s="54">
        <f t="shared" si="0"/>
        <v>6765879.38</v>
      </c>
      <c r="F33" s="30">
        <v>-22209.32</v>
      </c>
      <c r="G33" s="30">
        <v>290656.24</v>
      </c>
      <c r="H33" s="59">
        <f t="shared" si="1"/>
        <v>7034326.3</v>
      </c>
      <c r="I33" s="11"/>
      <c r="J33" s="1"/>
    </row>
    <row r="34" spans="1:10" ht="10.5" customHeight="1">
      <c r="A34" s="35" t="s">
        <v>42</v>
      </c>
      <c r="B34" s="39">
        <v>0.98</v>
      </c>
      <c r="C34" s="36">
        <v>18891824.55</v>
      </c>
      <c r="D34" s="60">
        <v>2617102.15</v>
      </c>
      <c r="E34" s="56">
        <f t="shared" si="0"/>
        <v>21508926.7</v>
      </c>
      <c r="F34" s="28">
        <v>-70596.08</v>
      </c>
      <c r="G34" s="28">
        <v>-362804.85</v>
      </c>
      <c r="H34" s="48">
        <f t="shared" si="1"/>
        <v>21075525.77</v>
      </c>
      <c r="I34" s="11"/>
      <c r="J34" s="1"/>
    </row>
    <row r="35" spans="1:10" ht="10.5" customHeight="1">
      <c r="A35" s="37" t="s">
        <v>43</v>
      </c>
      <c r="B35" s="29">
        <v>0.94</v>
      </c>
      <c r="C35" s="27">
        <v>1389645.52</v>
      </c>
      <c r="D35" s="61">
        <v>192533.64</v>
      </c>
      <c r="E35" s="54">
        <f t="shared" si="0"/>
        <v>1582179.1600000001</v>
      </c>
      <c r="F35" s="30">
        <v>-5192.4</v>
      </c>
      <c r="G35" s="30">
        <v>-89792.06</v>
      </c>
      <c r="H35" s="49">
        <f t="shared" si="1"/>
        <v>1487194.7000000002</v>
      </c>
      <c r="I35" s="11"/>
      <c r="J35" s="1"/>
    </row>
    <row r="36" spans="1:10" ht="10.5" customHeight="1">
      <c r="A36" s="37" t="s">
        <v>44</v>
      </c>
      <c r="B36" s="29">
        <v>1.49</v>
      </c>
      <c r="C36" s="27">
        <v>2000558.07</v>
      </c>
      <c r="D36" s="61">
        <v>277171.44</v>
      </c>
      <c r="E36" s="54">
        <f t="shared" si="0"/>
        <v>2277729.5100000002</v>
      </c>
      <c r="F36" s="30">
        <v>-7475.13</v>
      </c>
      <c r="G36" s="30">
        <v>1119873.47</v>
      </c>
      <c r="H36" s="49">
        <f t="shared" si="1"/>
        <v>3390127.8500000006</v>
      </c>
      <c r="I36" s="11"/>
      <c r="J36" s="1"/>
    </row>
    <row r="37" spans="1:10" ht="10.5" customHeight="1">
      <c r="A37" s="25" t="s">
        <v>45</v>
      </c>
      <c r="B37" s="29">
        <v>0.98</v>
      </c>
      <c r="C37" s="27">
        <v>9308974.41</v>
      </c>
      <c r="D37" s="61">
        <v>1289526.79</v>
      </c>
      <c r="E37" s="54">
        <f t="shared" si="0"/>
        <v>10598501.2</v>
      </c>
      <c r="F37" s="30">
        <v>-34787.41</v>
      </c>
      <c r="G37" s="30">
        <v>-178772.43</v>
      </c>
      <c r="H37" s="49">
        <f t="shared" si="1"/>
        <v>10384941.36</v>
      </c>
      <c r="I37" s="11"/>
      <c r="J37" s="1"/>
    </row>
    <row r="38" spans="1:10" ht="10.5" customHeight="1">
      <c r="A38" s="25" t="s">
        <v>46</v>
      </c>
      <c r="B38" s="29">
        <v>0.93</v>
      </c>
      <c r="C38" s="27">
        <v>2359461.3</v>
      </c>
      <c r="D38" s="61">
        <v>326843.42</v>
      </c>
      <c r="E38" s="54">
        <f t="shared" si="0"/>
        <v>2686304.7199999997</v>
      </c>
      <c r="F38" s="30">
        <v>-8817.28</v>
      </c>
      <c r="G38" s="30">
        <v>-179239.83</v>
      </c>
      <c r="H38" s="50">
        <f t="shared" si="1"/>
        <v>2498247.61</v>
      </c>
      <c r="I38" s="11"/>
      <c r="J38" s="1"/>
    </row>
    <row r="39" spans="1:10" ht="10.5" customHeight="1">
      <c r="A39" s="35" t="s">
        <v>47</v>
      </c>
      <c r="B39" s="26">
        <v>1.02</v>
      </c>
      <c r="C39" s="36">
        <v>3416693.57</v>
      </c>
      <c r="D39" s="60">
        <v>473295.06</v>
      </c>
      <c r="E39" s="56">
        <f t="shared" si="0"/>
        <v>3889988.63</v>
      </c>
      <c r="F39" s="28">
        <v>-12768.17</v>
      </c>
      <c r="G39" s="28">
        <v>89535.6</v>
      </c>
      <c r="H39" s="59">
        <f t="shared" si="1"/>
        <v>3966756.06</v>
      </c>
      <c r="I39" s="11"/>
      <c r="J39" s="1"/>
    </row>
    <row r="40" spans="1:10" ht="10.5" customHeight="1">
      <c r="A40" s="37" t="s">
        <v>48</v>
      </c>
      <c r="B40" s="29">
        <v>1.14</v>
      </c>
      <c r="C40" s="27">
        <v>16209367.96</v>
      </c>
      <c r="D40" s="61">
        <v>2245902.98</v>
      </c>
      <c r="E40" s="54">
        <f t="shared" si="0"/>
        <v>18455270.94</v>
      </c>
      <c r="F40" s="30">
        <v>-60563.84</v>
      </c>
      <c r="G40" s="30">
        <v>2633039.22</v>
      </c>
      <c r="H40" s="59">
        <f t="shared" si="1"/>
        <v>21027746.32</v>
      </c>
      <c r="I40" s="11"/>
      <c r="J40" s="1"/>
    </row>
    <row r="41" spans="1:10" ht="10.5" customHeight="1">
      <c r="A41" s="37" t="s">
        <v>49</v>
      </c>
      <c r="B41" s="29">
        <v>1.02</v>
      </c>
      <c r="C41" s="27">
        <v>3170021.46</v>
      </c>
      <c r="D41" s="61">
        <v>439091.18</v>
      </c>
      <c r="E41" s="54">
        <f t="shared" si="0"/>
        <v>3609112.64</v>
      </c>
      <c r="F41" s="30">
        <v>-11847.06</v>
      </c>
      <c r="G41" s="30">
        <v>83070.23</v>
      </c>
      <c r="H41" s="59">
        <f t="shared" si="1"/>
        <v>3680335.81</v>
      </c>
      <c r="I41" s="11"/>
      <c r="J41" s="1"/>
    </row>
    <row r="42" spans="1:10" ht="10.5" customHeight="1">
      <c r="A42" s="37" t="s">
        <v>50</v>
      </c>
      <c r="B42" s="29">
        <v>0.96</v>
      </c>
      <c r="C42" s="27">
        <v>20461542.66</v>
      </c>
      <c r="D42" s="61">
        <v>2834717.57</v>
      </c>
      <c r="E42" s="54">
        <f t="shared" si="0"/>
        <v>23296260.23</v>
      </c>
      <c r="F42" s="30">
        <v>-76458.59</v>
      </c>
      <c r="G42" s="30">
        <v>-857532.71</v>
      </c>
      <c r="H42" s="59">
        <f t="shared" si="1"/>
        <v>22362268.93</v>
      </c>
      <c r="I42" s="11"/>
      <c r="J42" s="1"/>
    </row>
    <row r="43" spans="1:10" ht="10.5" customHeight="1">
      <c r="A43" s="37" t="s">
        <v>51</v>
      </c>
      <c r="B43" s="29">
        <v>0.97</v>
      </c>
      <c r="C43" s="27">
        <v>3553400.29</v>
      </c>
      <c r="D43" s="61">
        <v>492338.35</v>
      </c>
      <c r="E43" s="54">
        <f t="shared" si="0"/>
        <v>4045738.64</v>
      </c>
      <c r="F43" s="30">
        <v>-13276.88</v>
      </c>
      <c r="G43" s="30">
        <v>-108581.79</v>
      </c>
      <c r="H43" s="59">
        <f t="shared" si="1"/>
        <v>3923879.97</v>
      </c>
      <c r="I43" s="11"/>
      <c r="J43" s="1"/>
    </row>
    <row r="44" spans="1:10" ht="10.5" customHeight="1">
      <c r="A44" s="35" t="s">
        <v>52</v>
      </c>
      <c r="B44" s="26">
        <v>1.03</v>
      </c>
      <c r="C44" s="36">
        <v>11904785.82</v>
      </c>
      <c r="D44" s="60">
        <v>1649187.53</v>
      </c>
      <c r="E44" s="56">
        <f t="shared" si="0"/>
        <v>13553973.35</v>
      </c>
      <c r="F44" s="28">
        <v>-44486.36</v>
      </c>
      <c r="G44" s="28">
        <v>447121.13</v>
      </c>
      <c r="H44" s="48">
        <f t="shared" si="1"/>
        <v>13956608.120000001</v>
      </c>
      <c r="I44" s="11"/>
      <c r="J44" s="1"/>
    </row>
    <row r="45" spans="1:10" ht="10.5" customHeight="1">
      <c r="A45" s="37" t="s">
        <v>53</v>
      </c>
      <c r="B45" s="29">
        <v>0.95</v>
      </c>
      <c r="C45" s="27">
        <v>676106.96</v>
      </c>
      <c r="D45" s="61">
        <v>93649.47</v>
      </c>
      <c r="E45" s="54">
        <f t="shared" si="0"/>
        <v>769756.4299999999</v>
      </c>
      <c r="F45" s="30">
        <v>-2526.78</v>
      </c>
      <c r="G45" s="30">
        <v>-36010.28</v>
      </c>
      <c r="H45" s="49">
        <f t="shared" si="1"/>
        <v>731219.3699999999</v>
      </c>
      <c r="I45" s="11"/>
      <c r="J45" s="1"/>
    </row>
    <row r="46" spans="1:10" ht="10.5" customHeight="1">
      <c r="A46" s="37" t="s">
        <v>54</v>
      </c>
      <c r="B46" s="29">
        <v>0.98</v>
      </c>
      <c r="C46" s="27">
        <v>502766.4</v>
      </c>
      <c r="D46" s="61">
        <v>69650.85</v>
      </c>
      <c r="E46" s="54">
        <f t="shared" si="0"/>
        <v>572417.25</v>
      </c>
      <c r="F46" s="30">
        <v>-1878.76</v>
      </c>
      <c r="G46" s="30">
        <v>-9655.31</v>
      </c>
      <c r="H46" s="49">
        <f t="shared" si="1"/>
        <v>560883.1799999999</v>
      </c>
      <c r="I46" s="11"/>
      <c r="J46" s="1"/>
    </row>
    <row r="47" spans="1:10" ht="10.5" customHeight="1">
      <c r="A47" s="25" t="s">
        <v>4</v>
      </c>
      <c r="B47" s="29">
        <v>1.03</v>
      </c>
      <c r="C47" s="27">
        <v>3293315.95</v>
      </c>
      <c r="D47" s="61">
        <v>456191.38</v>
      </c>
      <c r="E47" s="54">
        <f t="shared" si="0"/>
        <v>3749507.33</v>
      </c>
      <c r="F47" s="30">
        <v>-12307.37</v>
      </c>
      <c r="G47" s="30">
        <v>123688.94</v>
      </c>
      <c r="H47" s="49">
        <f t="shared" si="1"/>
        <v>3860888.9</v>
      </c>
      <c r="I47" s="11"/>
      <c r="J47" s="1"/>
    </row>
    <row r="48" spans="1:10" ht="10.5" customHeight="1">
      <c r="A48" s="37" t="s">
        <v>55</v>
      </c>
      <c r="B48" s="29">
        <v>0.95</v>
      </c>
      <c r="C48" s="27">
        <v>1201605.38</v>
      </c>
      <c r="D48" s="61">
        <v>166415.23</v>
      </c>
      <c r="E48" s="54">
        <f t="shared" si="0"/>
        <v>1368020.6099999999</v>
      </c>
      <c r="F48" s="30">
        <v>-4491.13</v>
      </c>
      <c r="G48" s="30">
        <v>-63998.19</v>
      </c>
      <c r="H48" s="50">
        <f t="shared" si="1"/>
        <v>1299531.29</v>
      </c>
      <c r="I48" s="11"/>
      <c r="J48" s="1"/>
    </row>
    <row r="49" spans="1:10" ht="10.5" customHeight="1">
      <c r="A49" s="35" t="s">
        <v>56</v>
      </c>
      <c r="B49" s="26">
        <v>0.94</v>
      </c>
      <c r="C49" s="36">
        <v>28780988.76</v>
      </c>
      <c r="D49" s="60">
        <v>3987499.57</v>
      </c>
      <c r="E49" s="56">
        <f t="shared" si="0"/>
        <v>32768488.330000002</v>
      </c>
      <c r="F49" s="28">
        <v>-107541.41</v>
      </c>
      <c r="G49" s="28">
        <v>-1859681.92</v>
      </c>
      <c r="H49" s="59">
        <f t="shared" si="1"/>
        <v>30801265</v>
      </c>
      <c r="I49" s="11"/>
      <c r="J49" s="1"/>
    </row>
    <row r="50" spans="1:10" ht="10.5" customHeight="1">
      <c r="A50" s="37" t="s">
        <v>57</v>
      </c>
      <c r="B50" s="29">
        <v>1.01</v>
      </c>
      <c r="C50" s="27">
        <v>3059102.41</v>
      </c>
      <c r="D50" s="61">
        <v>423699.33</v>
      </c>
      <c r="E50" s="54">
        <f t="shared" si="0"/>
        <v>3482801.74</v>
      </c>
      <c r="F50" s="30">
        <v>-11433.08</v>
      </c>
      <c r="G50" s="30">
        <v>45434.97</v>
      </c>
      <c r="H50" s="59">
        <f t="shared" si="1"/>
        <v>3516803.6300000004</v>
      </c>
      <c r="I50" s="11"/>
      <c r="J50" s="1"/>
    </row>
    <row r="51" spans="1:10" ht="10.5" customHeight="1">
      <c r="A51" s="37" t="s">
        <v>58</v>
      </c>
      <c r="B51" s="29">
        <v>0.99</v>
      </c>
      <c r="C51" s="27">
        <v>6985712.85</v>
      </c>
      <c r="D51" s="61">
        <v>967931.87</v>
      </c>
      <c r="E51" s="54">
        <f t="shared" si="0"/>
        <v>7953644.72</v>
      </c>
      <c r="F51" s="30">
        <v>-26100.65</v>
      </c>
      <c r="G51" s="30">
        <v>-54849.51</v>
      </c>
      <c r="H51" s="59">
        <f t="shared" si="1"/>
        <v>7872694.56</v>
      </c>
      <c r="I51" s="11"/>
      <c r="J51" s="1"/>
    </row>
    <row r="52" spans="1:10" ht="10.5" customHeight="1">
      <c r="A52" s="37" t="s">
        <v>59</v>
      </c>
      <c r="B52" s="29">
        <v>1.02</v>
      </c>
      <c r="C52" s="27">
        <v>3388259.18</v>
      </c>
      <c r="D52" s="61">
        <v>469395.64</v>
      </c>
      <c r="E52" s="54">
        <f t="shared" si="0"/>
        <v>3857654.8200000003</v>
      </c>
      <c r="F52" s="30">
        <v>-12661.1</v>
      </c>
      <c r="G52" s="30">
        <v>88791.93</v>
      </c>
      <c r="H52" s="59">
        <f t="shared" si="1"/>
        <v>3933785.6500000004</v>
      </c>
      <c r="I52" s="11"/>
      <c r="J52" s="1"/>
    </row>
    <row r="53" spans="1:10" ht="10.5" customHeight="1">
      <c r="A53" s="37" t="s">
        <v>60</v>
      </c>
      <c r="B53" s="29">
        <v>1.04</v>
      </c>
      <c r="C53" s="27">
        <v>6203092.56</v>
      </c>
      <c r="D53" s="61">
        <v>859373.09</v>
      </c>
      <c r="E53" s="54">
        <f t="shared" si="0"/>
        <v>7062465.649999999</v>
      </c>
      <c r="F53" s="30">
        <v>-23178.98</v>
      </c>
      <c r="G53" s="30">
        <v>303399.73</v>
      </c>
      <c r="H53" s="59">
        <f t="shared" si="1"/>
        <v>7342686.3999999985</v>
      </c>
      <c r="I53" s="11"/>
      <c r="J53" s="1"/>
    </row>
    <row r="54" spans="1:10" ht="10.5" customHeight="1">
      <c r="A54" s="1" t="s">
        <v>125</v>
      </c>
      <c r="H54" s="1"/>
      <c r="I54" s="1"/>
      <c r="J54" s="1"/>
    </row>
    <row r="55" spans="1:9" ht="10.5" customHeight="1">
      <c r="A55" s="7"/>
      <c r="B55" s="8" t="s">
        <v>5</v>
      </c>
      <c r="C55" s="9" t="s">
        <v>0</v>
      </c>
      <c r="D55" s="10"/>
      <c r="E55" s="7" t="s">
        <v>123</v>
      </c>
      <c r="F55" s="58"/>
      <c r="G55" s="10"/>
      <c r="H55" s="58"/>
      <c r="I55" s="1"/>
    </row>
    <row r="56" spans="1:9" ht="10.5" customHeight="1">
      <c r="A56" s="12"/>
      <c r="B56" s="13" t="s">
        <v>6</v>
      </c>
      <c r="C56" s="57" t="s">
        <v>119</v>
      </c>
      <c r="D56" s="10"/>
      <c r="E56" s="51"/>
      <c r="F56" s="15" t="s">
        <v>7</v>
      </c>
      <c r="G56" s="15" t="s">
        <v>8</v>
      </c>
      <c r="H56" s="16"/>
      <c r="I56" s="1"/>
    </row>
    <row r="57" spans="1:9" ht="10.5" customHeight="1">
      <c r="A57" s="12"/>
      <c r="B57" s="13" t="s">
        <v>9</v>
      </c>
      <c r="C57" s="14" t="s">
        <v>121</v>
      </c>
      <c r="D57" s="51"/>
      <c r="E57" s="51" t="s">
        <v>124</v>
      </c>
      <c r="F57" s="18" t="s">
        <v>11</v>
      </c>
      <c r="G57" s="18" t="s">
        <v>12</v>
      </c>
      <c r="H57" s="19" t="s">
        <v>13</v>
      </c>
      <c r="I57" s="1"/>
    </row>
    <row r="58" spans="1:9" ht="10.5" customHeight="1">
      <c r="A58" s="12"/>
      <c r="B58" s="13" t="s">
        <v>14</v>
      </c>
      <c r="C58" s="17" t="s">
        <v>120</v>
      </c>
      <c r="D58" s="52" t="s">
        <v>122</v>
      </c>
      <c r="E58" s="52" t="s">
        <v>10</v>
      </c>
      <c r="F58" s="18" t="s">
        <v>15</v>
      </c>
      <c r="G58" s="18" t="s">
        <v>132</v>
      </c>
      <c r="H58" s="19" t="s">
        <v>1</v>
      </c>
      <c r="I58" s="1"/>
    </row>
    <row r="59" spans="1:9" ht="10.5" customHeight="1">
      <c r="A59" s="20" t="s">
        <v>2</v>
      </c>
      <c r="B59" s="21" t="s">
        <v>16</v>
      </c>
      <c r="C59" s="22" t="s">
        <v>3</v>
      </c>
      <c r="D59" s="53" t="s">
        <v>3</v>
      </c>
      <c r="E59" s="53" t="s">
        <v>3</v>
      </c>
      <c r="F59" s="23" t="s">
        <v>3</v>
      </c>
      <c r="G59" s="23" t="s">
        <v>3</v>
      </c>
      <c r="H59" s="24" t="s">
        <v>3</v>
      </c>
      <c r="I59" s="1"/>
    </row>
    <row r="60" spans="1:9" ht="10.5" customHeight="1">
      <c r="A60" s="25" t="s">
        <v>61</v>
      </c>
      <c r="B60" s="29">
        <v>1.01</v>
      </c>
      <c r="C60" s="27">
        <v>1399752.68</v>
      </c>
      <c r="D60" s="60">
        <v>193898.65</v>
      </c>
      <c r="E60" s="54">
        <f>C60+D60</f>
        <v>1593651.3299999998</v>
      </c>
      <c r="F60" s="28">
        <v>-5230.9</v>
      </c>
      <c r="G60" s="28">
        <v>20790.35</v>
      </c>
      <c r="H60" s="59">
        <f aca="true" t="shared" si="2" ref="H60:H104">(E60+F60)+G60</f>
        <v>1609210.78</v>
      </c>
      <c r="I60" s="1"/>
    </row>
    <row r="61" spans="1:9" ht="10.5" customHeight="1">
      <c r="A61" s="25" t="s">
        <v>62</v>
      </c>
      <c r="B61" s="29">
        <v>0.97</v>
      </c>
      <c r="C61" s="27">
        <v>2873014.79</v>
      </c>
      <c r="D61" s="61">
        <v>398056.5</v>
      </c>
      <c r="E61" s="54">
        <f aca="true" t="shared" si="3" ref="E61:E104">C61+D61</f>
        <v>3271071.29</v>
      </c>
      <c r="F61" s="30">
        <v>-10734.91</v>
      </c>
      <c r="G61" s="30">
        <v>-87790.98</v>
      </c>
      <c r="H61" s="59">
        <f t="shared" si="2"/>
        <v>3172545.4</v>
      </c>
      <c r="I61" s="1"/>
    </row>
    <row r="62" spans="1:9" ht="10.5" customHeight="1">
      <c r="A62" s="37" t="s">
        <v>63</v>
      </c>
      <c r="B62" s="29">
        <v>0.98</v>
      </c>
      <c r="C62" s="27">
        <v>329147.12</v>
      </c>
      <c r="D62" s="61">
        <v>45603.66</v>
      </c>
      <c r="E62" s="54">
        <f t="shared" si="3"/>
        <v>374750.78</v>
      </c>
      <c r="F62" s="30">
        <v>-1229.83</v>
      </c>
      <c r="G62" s="30">
        <v>-6321.13</v>
      </c>
      <c r="H62" s="59">
        <f t="shared" si="2"/>
        <v>367199.82</v>
      </c>
      <c r="I62" s="1"/>
    </row>
    <row r="63" spans="1:9" ht="10.5" customHeight="1">
      <c r="A63" s="37" t="s">
        <v>64</v>
      </c>
      <c r="B63" s="29">
        <v>0.99</v>
      </c>
      <c r="C63" s="27">
        <v>9360232.44</v>
      </c>
      <c r="D63" s="61">
        <v>1296797.21</v>
      </c>
      <c r="E63" s="54">
        <f t="shared" si="3"/>
        <v>10657029.649999999</v>
      </c>
      <c r="F63" s="30">
        <v>-34975.48</v>
      </c>
      <c r="G63" s="30">
        <v>-73494.46</v>
      </c>
      <c r="H63" s="59">
        <f t="shared" si="2"/>
        <v>10548559.709999997</v>
      </c>
      <c r="I63" s="1"/>
    </row>
    <row r="64" spans="1:9" ht="10.5" customHeight="1">
      <c r="A64" s="40" t="s">
        <v>65</v>
      </c>
      <c r="B64" s="32">
        <v>1.05</v>
      </c>
      <c r="C64" s="33">
        <v>2321080.77</v>
      </c>
      <c r="D64" s="62">
        <v>321514.38</v>
      </c>
      <c r="E64" s="55">
        <f t="shared" si="3"/>
        <v>2642595.15</v>
      </c>
      <c r="F64" s="34">
        <v>-8674.09</v>
      </c>
      <c r="G64" s="34">
        <v>139873.49</v>
      </c>
      <c r="H64" s="59">
        <f t="shared" si="2"/>
        <v>2773794.55</v>
      </c>
      <c r="I64" s="1"/>
    </row>
    <row r="65" spans="1:8" ht="10.5" customHeight="1">
      <c r="A65" s="37" t="s">
        <v>66</v>
      </c>
      <c r="B65" s="29">
        <v>1</v>
      </c>
      <c r="C65" s="27">
        <v>10055435.75</v>
      </c>
      <c r="D65" s="61">
        <v>1393158.66</v>
      </c>
      <c r="E65" s="54">
        <f t="shared" si="3"/>
        <v>11448594.41</v>
      </c>
      <c r="F65" s="30">
        <v>-37572.29</v>
      </c>
      <c r="G65" s="30">
        <v>35203.23</v>
      </c>
      <c r="H65" s="48">
        <f t="shared" si="2"/>
        <v>11446225.350000001</v>
      </c>
    </row>
    <row r="66" spans="1:8" ht="10.5" customHeight="1">
      <c r="A66" s="37" t="s">
        <v>67</v>
      </c>
      <c r="B66" s="29">
        <v>0.9</v>
      </c>
      <c r="C66" s="27">
        <v>600593.96</v>
      </c>
      <c r="D66" s="61">
        <v>83190.71</v>
      </c>
      <c r="E66" s="54">
        <f t="shared" si="3"/>
        <v>683784.6699999999</v>
      </c>
      <c r="F66" s="30">
        <v>-2244.53</v>
      </c>
      <c r="G66" s="30">
        <v>-66079.03</v>
      </c>
      <c r="H66" s="49">
        <f t="shared" si="2"/>
        <v>615461.1099999999</v>
      </c>
    </row>
    <row r="67" spans="1:8" ht="10.5" customHeight="1">
      <c r="A67" s="37" t="s">
        <v>68</v>
      </c>
      <c r="B67" s="29">
        <v>0.96</v>
      </c>
      <c r="C67" s="27">
        <v>3370812.74</v>
      </c>
      <c r="D67" s="61">
        <v>466966.27</v>
      </c>
      <c r="E67" s="54">
        <f t="shared" si="3"/>
        <v>3837779.0100000002</v>
      </c>
      <c r="F67" s="30">
        <v>-12596.14</v>
      </c>
      <c r="G67" s="30">
        <v>-141268.57</v>
      </c>
      <c r="H67" s="49">
        <f t="shared" si="2"/>
        <v>3683914.3000000003</v>
      </c>
    </row>
    <row r="68" spans="1:8" ht="10.5" customHeight="1">
      <c r="A68" s="37" t="s">
        <v>69</v>
      </c>
      <c r="B68" s="29">
        <v>0.88</v>
      </c>
      <c r="C68" s="27">
        <v>3361692.48</v>
      </c>
      <c r="D68" s="61">
        <v>465625.7</v>
      </c>
      <c r="E68" s="54">
        <f t="shared" si="3"/>
        <v>3827318.18</v>
      </c>
      <c r="F68" s="30">
        <v>-12563.65</v>
      </c>
      <c r="G68" s="30">
        <v>-446186.95</v>
      </c>
      <c r="H68" s="49">
        <f t="shared" si="2"/>
        <v>3368567.58</v>
      </c>
    </row>
    <row r="69" spans="1:8" ht="10.5" customHeight="1">
      <c r="A69" s="37" t="s">
        <v>70</v>
      </c>
      <c r="B69" s="29">
        <v>0.97</v>
      </c>
      <c r="C69" s="27">
        <v>4530918.38</v>
      </c>
      <c r="D69" s="61">
        <v>627665.05</v>
      </c>
      <c r="E69" s="54">
        <f t="shared" si="3"/>
        <v>5158583.43</v>
      </c>
      <c r="F69" s="30">
        <v>-16931.55</v>
      </c>
      <c r="G69" s="30">
        <v>-138450.39</v>
      </c>
      <c r="H69" s="50">
        <f t="shared" si="2"/>
        <v>5003201.49</v>
      </c>
    </row>
    <row r="70" spans="1:8" ht="10.5" customHeight="1">
      <c r="A70" s="41" t="s">
        <v>71</v>
      </c>
      <c r="B70" s="26">
        <v>0.98</v>
      </c>
      <c r="C70" s="36">
        <v>1939243.25</v>
      </c>
      <c r="D70" s="60">
        <v>268653.31</v>
      </c>
      <c r="E70" s="56">
        <f t="shared" si="3"/>
        <v>2207896.56</v>
      </c>
      <c r="F70" s="28">
        <v>-7246.53</v>
      </c>
      <c r="G70" s="28">
        <v>-37241.98</v>
      </c>
      <c r="H70" s="59">
        <f t="shared" si="2"/>
        <v>2163408.0500000003</v>
      </c>
    </row>
    <row r="71" spans="1:8" ht="10.5" customHeight="1">
      <c r="A71" s="38" t="s">
        <v>72</v>
      </c>
      <c r="B71" s="29">
        <v>0.96</v>
      </c>
      <c r="C71" s="27">
        <v>1212096.58</v>
      </c>
      <c r="D71" s="61">
        <v>167932.73</v>
      </c>
      <c r="E71" s="54">
        <f t="shared" si="3"/>
        <v>1380029.31</v>
      </c>
      <c r="F71" s="30">
        <v>-4529.03</v>
      </c>
      <c r="G71" s="30">
        <v>-50798.67</v>
      </c>
      <c r="H71" s="59">
        <f t="shared" si="2"/>
        <v>1324701.61</v>
      </c>
    </row>
    <row r="72" spans="1:8" ht="10.5" customHeight="1">
      <c r="A72" s="38" t="s">
        <v>73</v>
      </c>
      <c r="B72" s="29">
        <v>1.03</v>
      </c>
      <c r="C72" s="27">
        <v>1354037.03</v>
      </c>
      <c r="D72" s="61">
        <v>187527.95</v>
      </c>
      <c r="E72" s="54">
        <f t="shared" si="3"/>
        <v>1541564.98</v>
      </c>
      <c r="F72" s="30">
        <v>-5060.85</v>
      </c>
      <c r="G72" s="30">
        <v>50852.74</v>
      </c>
      <c r="H72" s="59">
        <f t="shared" si="2"/>
        <v>1587356.8699999999</v>
      </c>
    </row>
    <row r="73" spans="1:8" ht="10.5" customHeight="1">
      <c r="A73" s="38" t="s">
        <v>74</v>
      </c>
      <c r="B73" s="29">
        <v>1.09</v>
      </c>
      <c r="C73" s="27">
        <v>2571633.85</v>
      </c>
      <c r="D73" s="61">
        <v>356229.71</v>
      </c>
      <c r="E73" s="54">
        <f t="shared" si="3"/>
        <v>2927863.56</v>
      </c>
      <c r="F73" s="30">
        <v>-9610.26</v>
      </c>
      <c r="G73" s="30">
        <v>271749.81</v>
      </c>
      <c r="H73" s="59">
        <f t="shared" si="2"/>
        <v>3190003.1100000003</v>
      </c>
    </row>
    <row r="74" spans="1:8" ht="10.5" customHeight="1">
      <c r="A74" s="42" t="s">
        <v>75</v>
      </c>
      <c r="B74" s="32">
        <v>0.89</v>
      </c>
      <c r="C74" s="27">
        <v>56088639.16</v>
      </c>
      <c r="D74" s="61">
        <v>7772562.36</v>
      </c>
      <c r="E74" s="54">
        <f t="shared" si="3"/>
        <v>63861201.519999996</v>
      </c>
      <c r="F74" s="30">
        <v>-209543.16</v>
      </c>
      <c r="G74" s="30">
        <v>-6808095.71</v>
      </c>
      <c r="H74" s="59">
        <f t="shared" si="2"/>
        <v>56843562.65</v>
      </c>
    </row>
    <row r="75" spans="1:8" ht="10.5" customHeight="1">
      <c r="A75" s="25" t="s">
        <v>76</v>
      </c>
      <c r="B75" s="29">
        <v>0.95</v>
      </c>
      <c r="C75" s="36">
        <v>875758.36</v>
      </c>
      <c r="D75" s="60">
        <v>121314.76</v>
      </c>
      <c r="E75" s="56">
        <f t="shared" si="3"/>
        <v>997073.12</v>
      </c>
      <c r="F75" s="28">
        <v>-3272.7</v>
      </c>
      <c r="G75" s="28">
        <v>-46644.29</v>
      </c>
      <c r="H75" s="48">
        <f t="shared" si="2"/>
        <v>947156.13</v>
      </c>
    </row>
    <row r="76" spans="1:8" ht="10.5" customHeight="1">
      <c r="A76" s="37" t="s">
        <v>77</v>
      </c>
      <c r="B76" s="29">
        <v>0.97</v>
      </c>
      <c r="C76" s="27">
        <v>1579156.29</v>
      </c>
      <c r="D76" s="61">
        <v>218745.38</v>
      </c>
      <c r="E76" s="54">
        <f t="shared" si="3"/>
        <v>1797901.67</v>
      </c>
      <c r="F76" s="30">
        <v>-5901.43</v>
      </c>
      <c r="G76" s="30">
        <v>-48253.78</v>
      </c>
      <c r="H76" s="49">
        <f t="shared" si="2"/>
        <v>1743746.46</v>
      </c>
    </row>
    <row r="77" spans="1:8" ht="10.5" customHeight="1">
      <c r="A77" s="37" t="s">
        <v>78</v>
      </c>
      <c r="B77" s="29">
        <v>1.11</v>
      </c>
      <c r="C77" s="27">
        <v>5210954.06</v>
      </c>
      <c r="D77" s="61">
        <v>721995.54</v>
      </c>
      <c r="E77" s="54">
        <f t="shared" si="3"/>
        <v>5932949.6</v>
      </c>
      <c r="F77" s="30">
        <v>-19470.19</v>
      </c>
      <c r="G77" s="30">
        <v>668986.59</v>
      </c>
      <c r="H77" s="49">
        <f t="shared" si="2"/>
        <v>6582465.999999999</v>
      </c>
    </row>
    <row r="78" spans="1:8" ht="10.5" customHeight="1">
      <c r="A78" s="37" t="s">
        <v>79</v>
      </c>
      <c r="B78" s="43">
        <v>0.93</v>
      </c>
      <c r="C78" s="27">
        <v>5395885.87</v>
      </c>
      <c r="D78" s="61">
        <v>747362.27</v>
      </c>
      <c r="E78" s="54">
        <f t="shared" si="3"/>
        <v>6143248.140000001</v>
      </c>
      <c r="F78" s="30">
        <v>-20166.43</v>
      </c>
      <c r="G78" s="30">
        <v>-409900.47</v>
      </c>
      <c r="H78" s="49">
        <f t="shared" si="2"/>
        <v>5713181.240000001</v>
      </c>
    </row>
    <row r="79" spans="1:8" ht="10.5" customHeight="1">
      <c r="A79" s="37" t="s">
        <v>80</v>
      </c>
      <c r="B79" s="43">
        <v>1.07</v>
      </c>
      <c r="C79" s="27">
        <v>12114339.28</v>
      </c>
      <c r="D79" s="61">
        <v>1678525.54</v>
      </c>
      <c r="E79" s="54">
        <f t="shared" si="3"/>
        <v>13792864.82</v>
      </c>
      <c r="F79" s="30">
        <v>-45263.13</v>
      </c>
      <c r="G79" s="30">
        <v>1005130.21</v>
      </c>
      <c r="H79" s="50">
        <f t="shared" si="2"/>
        <v>14752731.899999999</v>
      </c>
    </row>
    <row r="80" spans="1:8" ht="10.5" customHeight="1">
      <c r="A80" s="35" t="s">
        <v>81</v>
      </c>
      <c r="B80" s="26">
        <v>1</v>
      </c>
      <c r="C80" s="36">
        <v>1210446.88</v>
      </c>
      <c r="D80" s="60">
        <v>167648.44</v>
      </c>
      <c r="E80" s="56">
        <f t="shared" si="3"/>
        <v>1378095.3199999998</v>
      </c>
      <c r="F80" s="28">
        <v>-4524</v>
      </c>
      <c r="G80" s="28">
        <v>4236.73</v>
      </c>
      <c r="H80" s="59">
        <f t="shared" si="2"/>
        <v>1377808.0499999998</v>
      </c>
    </row>
    <row r="81" spans="1:8" ht="10.5" customHeight="1">
      <c r="A81" s="37" t="s">
        <v>82</v>
      </c>
      <c r="B81" s="29">
        <v>1.04</v>
      </c>
      <c r="C81" s="27">
        <v>10986278</v>
      </c>
      <c r="D81" s="61">
        <v>1522239.31</v>
      </c>
      <c r="E81" s="54">
        <f t="shared" si="3"/>
        <v>12508517.31</v>
      </c>
      <c r="F81" s="30">
        <v>-41048.05</v>
      </c>
      <c r="G81" s="30">
        <v>537362.21</v>
      </c>
      <c r="H81" s="59">
        <f t="shared" si="2"/>
        <v>13004831.469999999</v>
      </c>
    </row>
    <row r="82" spans="1:8" ht="10.5" customHeight="1">
      <c r="A82" s="37" t="s">
        <v>83</v>
      </c>
      <c r="B82" s="29">
        <v>1.15</v>
      </c>
      <c r="C82" s="27">
        <v>7927396.22</v>
      </c>
      <c r="D82" s="61">
        <v>1098272.52</v>
      </c>
      <c r="E82" s="54">
        <f t="shared" si="3"/>
        <v>9025668.74</v>
      </c>
      <c r="F82" s="30">
        <v>-29621.85</v>
      </c>
      <c r="G82" s="30">
        <v>1377699.22</v>
      </c>
      <c r="H82" s="59">
        <f t="shared" si="2"/>
        <v>10373746.110000001</v>
      </c>
    </row>
    <row r="83" spans="1:8" ht="10.5" customHeight="1">
      <c r="A83" s="37" t="s">
        <v>84</v>
      </c>
      <c r="B83" s="29">
        <v>0.99</v>
      </c>
      <c r="C83" s="27">
        <v>744443.82</v>
      </c>
      <c r="D83" s="61">
        <v>103109.71</v>
      </c>
      <c r="E83" s="54">
        <f t="shared" si="3"/>
        <v>847553.5299999999</v>
      </c>
      <c r="F83" s="30">
        <v>-2782.27</v>
      </c>
      <c r="G83" s="30">
        <v>-5845.44</v>
      </c>
      <c r="H83" s="59">
        <f t="shared" si="2"/>
        <v>838925.82</v>
      </c>
    </row>
    <row r="84" spans="1:8" ht="10.5" customHeight="1">
      <c r="A84" s="31" t="s">
        <v>85</v>
      </c>
      <c r="B84" s="32">
        <v>1</v>
      </c>
      <c r="C84" s="27">
        <v>2250364.57</v>
      </c>
      <c r="D84" s="61">
        <v>311657.74</v>
      </c>
      <c r="E84" s="54">
        <f t="shared" si="3"/>
        <v>2562022.3099999996</v>
      </c>
      <c r="F84" s="30">
        <v>-8411.09</v>
      </c>
      <c r="G84" s="30">
        <v>7876.24</v>
      </c>
      <c r="H84" s="59">
        <f t="shared" si="2"/>
        <v>2561487.46</v>
      </c>
    </row>
    <row r="85" spans="1:8" ht="10.5" customHeight="1">
      <c r="A85" s="25" t="s">
        <v>86</v>
      </c>
      <c r="B85" s="43">
        <v>0.99</v>
      </c>
      <c r="C85" s="36">
        <v>3145638.85</v>
      </c>
      <c r="D85" s="60">
        <v>435878.09</v>
      </c>
      <c r="E85" s="56">
        <f t="shared" si="3"/>
        <v>3581516.94</v>
      </c>
      <c r="F85" s="28">
        <v>-11752.54</v>
      </c>
      <c r="G85" s="28">
        <v>-24698.44</v>
      </c>
      <c r="H85" s="48">
        <f t="shared" si="2"/>
        <v>3545065.96</v>
      </c>
    </row>
    <row r="86" spans="1:8" ht="10.5" customHeight="1">
      <c r="A86" s="25" t="s">
        <v>87</v>
      </c>
      <c r="B86" s="29">
        <v>1.06</v>
      </c>
      <c r="C86" s="27">
        <v>782052.98</v>
      </c>
      <c r="D86" s="61">
        <v>108341.19</v>
      </c>
      <c r="E86" s="54">
        <f t="shared" si="3"/>
        <v>890394.1699999999</v>
      </c>
      <c r="F86" s="30">
        <v>-2922.37</v>
      </c>
      <c r="G86" s="30">
        <v>56007.3</v>
      </c>
      <c r="H86" s="49">
        <f t="shared" si="2"/>
        <v>943479.1</v>
      </c>
    </row>
    <row r="87" spans="1:8" ht="10.5" customHeight="1">
      <c r="A87" s="25" t="s">
        <v>88</v>
      </c>
      <c r="B87" s="29">
        <v>1</v>
      </c>
      <c r="C87" s="27">
        <v>2230020.59</v>
      </c>
      <c r="D87" s="61">
        <v>308891.63</v>
      </c>
      <c r="E87" s="54">
        <f t="shared" si="3"/>
        <v>2538912.2199999997</v>
      </c>
      <c r="F87" s="30">
        <v>-8334</v>
      </c>
      <c r="G87" s="30">
        <v>7805.93</v>
      </c>
      <c r="H87" s="49">
        <f t="shared" si="2"/>
        <v>2538384.15</v>
      </c>
    </row>
    <row r="88" spans="1:8" ht="10.5" customHeight="1">
      <c r="A88" s="25" t="s">
        <v>89</v>
      </c>
      <c r="B88" s="29">
        <v>1.07</v>
      </c>
      <c r="C88" s="27">
        <v>9871287.5</v>
      </c>
      <c r="D88" s="61">
        <v>1367543.16</v>
      </c>
      <c r="E88" s="54">
        <f t="shared" si="3"/>
        <v>11238830.66</v>
      </c>
      <c r="F88" s="30">
        <v>-36886.28</v>
      </c>
      <c r="G88" s="30">
        <v>819006.65</v>
      </c>
      <c r="H88" s="49">
        <f t="shared" si="2"/>
        <v>12020951.030000001</v>
      </c>
    </row>
    <row r="89" spans="1:8" ht="10.5" customHeight="1">
      <c r="A89" s="31" t="s">
        <v>90</v>
      </c>
      <c r="B89" s="32">
        <v>1</v>
      </c>
      <c r="C89" s="27">
        <v>1169373.58</v>
      </c>
      <c r="D89" s="61">
        <v>162004.59</v>
      </c>
      <c r="E89" s="54">
        <f t="shared" si="3"/>
        <v>1331378.1700000002</v>
      </c>
      <c r="F89" s="30">
        <v>-4369.59</v>
      </c>
      <c r="G89" s="30">
        <v>4093.72</v>
      </c>
      <c r="H89" s="50">
        <f t="shared" si="2"/>
        <v>1331102.3</v>
      </c>
    </row>
    <row r="90" spans="1:8" ht="10.5" customHeight="1">
      <c r="A90" s="37" t="s">
        <v>91</v>
      </c>
      <c r="B90" s="43">
        <v>0.99</v>
      </c>
      <c r="C90" s="36">
        <v>8103310.65</v>
      </c>
      <c r="D90" s="60">
        <v>1122513.59</v>
      </c>
      <c r="E90" s="56">
        <f t="shared" si="3"/>
        <v>9225824.24</v>
      </c>
      <c r="F90" s="28">
        <v>-30281.85</v>
      </c>
      <c r="G90" s="28">
        <v>-63626.33</v>
      </c>
      <c r="H90" s="59">
        <f t="shared" si="2"/>
        <v>9131916.06</v>
      </c>
    </row>
    <row r="91" spans="1:8" ht="10.5" customHeight="1">
      <c r="A91" s="37" t="s">
        <v>92</v>
      </c>
      <c r="B91" s="29">
        <v>1.09</v>
      </c>
      <c r="C91" s="27">
        <v>2620892.87</v>
      </c>
      <c r="D91" s="61">
        <v>363021.34</v>
      </c>
      <c r="E91" s="54">
        <f t="shared" si="3"/>
        <v>2983914.21</v>
      </c>
      <c r="F91" s="30">
        <v>-9794.99</v>
      </c>
      <c r="G91" s="30">
        <v>276951.69</v>
      </c>
      <c r="H91" s="59">
        <f t="shared" si="2"/>
        <v>3251070.9099999997</v>
      </c>
    </row>
    <row r="92" spans="1:8" ht="10.5" customHeight="1">
      <c r="A92" s="37" t="s">
        <v>93</v>
      </c>
      <c r="B92" s="29">
        <v>1.04</v>
      </c>
      <c r="C92" s="27">
        <v>7626326.99</v>
      </c>
      <c r="D92" s="61">
        <v>1056349.55</v>
      </c>
      <c r="E92" s="54">
        <f t="shared" si="3"/>
        <v>8682676.540000001</v>
      </c>
      <c r="F92" s="30">
        <v>-28501.19</v>
      </c>
      <c r="G92" s="30">
        <v>373000.23</v>
      </c>
      <c r="H92" s="59">
        <f t="shared" si="2"/>
        <v>9027175.580000002</v>
      </c>
    </row>
    <row r="93" spans="1:8" ht="10.5" customHeight="1">
      <c r="A93" s="37" t="s">
        <v>94</v>
      </c>
      <c r="B93" s="29">
        <v>1.01</v>
      </c>
      <c r="C93" s="27">
        <v>5251688.31</v>
      </c>
      <c r="D93" s="61">
        <v>727413.51</v>
      </c>
      <c r="E93" s="54">
        <f t="shared" si="3"/>
        <v>5979101.819999999</v>
      </c>
      <c r="F93" s="30">
        <v>-19627.02</v>
      </c>
      <c r="G93" s="30">
        <v>78000.98</v>
      </c>
      <c r="H93" s="59">
        <f t="shared" si="2"/>
        <v>6037475.78</v>
      </c>
    </row>
    <row r="94" spans="1:8" ht="10.5" customHeight="1">
      <c r="A94" s="31" t="s">
        <v>95</v>
      </c>
      <c r="B94" s="32">
        <v>0.92</v>
      </c>
      <c r="C94" s="27">
        <v>7878592.37</v>
      </c>
      <c r="D94" s="61">
        <v>1091416.99</v>
      </c>
      <c r="E94" s="54">
        <f t="shared" si="3"/>
        <v>8970009.36</v>
      </c>
      <c r="F94" s="30">
        <v>-29441.42</v>
      </c>
      <c r="G94" s="30">
        <v>-687951.8</v>
      </c>
      <c r="H94" s="59">
        <f t="shared" si="2"/>
        <v>8252616.14</v>
      </c>
    </row>
    <row r="95" spans="1:8" ht="10.5" customHeight="1">
      <c r="A95" s="25" t="s">
        <v>96</v>
      </c>
      <c r="B95" s="29">
        <v>0.98</v>
      </c>
      <c r="C95" s="36">
        <v>3856917.65</v>
      </c>
      <c r="D95" s="60">
        <v>534253.8</v>
      </c>
      <c r="E95" s="56">
        <f t="shared" si="3"/>
        <v>4391171.45</v>
      </c>
      <c r="F95" s="28">
        <v>-14413.76</v>
      </c>
      <c r="G95" s="28">
        <v>-74069.32</v>
      </c>
      <c r="H95" s="48">
        <f t="shared" si="2"/>
        <v>4302688.37</v>
      </c>
    </row>
    <row r="96" spans="1:8" ht="10.5" customHeight="1">
      <c r="A96" s="25" t="s">
        <v>97</v>
      </c>
      <c r="B96" s="29">
        <v>0.96</v>
      </c>
      <c r="C96" s="27">
        <v>3654067.38</v>
      </c>
      <c r="D96" s="61">
        <v>506195.85</v>
      </c>
      <c r="E96" s="54">
        <f t="shared" si="3"/>
        <v>4160263.23</v>
      </c>
      <c r="F96" s="30">
        <v>-13654.82</v>
      </c>
      <c r="G96" s="30">
        <v>-153139.29</v>
      </c>
      <c r="H96" s="49">
        <f t="shared" si="2"/>
        <v>3993469.12</v>
      </c>
    </row>
    <row r="97" spans="1:8" ht="10.5" customHeight="1">
      <c r="A97" s="25" t="s">
        <v>98</v>
      </c>
      <c r="B97" s="29">
        <v>0.98</v>
      </c>
      <c r="C97" s="27">
        <v>2060838.93</v>
      </c>
      <c r="D97" s="61">
        <v>285459.61</v>
      </c>
      <c r="E97" s="54">
        <f t="shared" si="3"/>
        <v>2346298.54</v>
      </c>
      <c r="F97" s="30">
        <v>-7701.67</v>
      </c>
      <c r="G97" s="30">
        <v>-39576.99</v>
      </c>
      <c r="H97" s="49">
        <f t="shared" si="2"/>
        <v>2299019.88</v>
      </c>
    </row>
    <row r="98" spans="1:8" ht="10.5" customHeight="1">
      <c r="A98" s="25" t="s">
        <v>99</v>
      </c>
      <c r="B98" s="29">
        <v>0.99</v>
      </c>
      <c r="C98" s="27">
        <v>3445851.51</v>
      </c>
      <c r="D98" s="61">
        <v>477331.32</v>
      </c>
      <c r="E98" s="54">
        <f t="shared" si="3"/>
        <v>3923182.8299999996</v>
      </c>
      <c r="F98" s="30">
        <v>-12877.18</v>
      </c>
      <c r="G98" s="30">
        <v>-27056.54</v>
      </c>
      <c r="H98" s="49">
        <f t="shared" si="2"/>
        <v>3883249.1099999994</v>
      </c>
    </row>
    <row r="99" spans="1:8" ht="10.5" customHeight="1">
      <c r="A99" s="25" t="s">
        <v>100</v>
      </c>
      <c r="B99" s="29">
        <v>1.01</v>
      </c>
      <c r="C99" s="27">
        <v>2659514.42</v>
      </c>
      <c r="D99" s="61">
        <v>368377.49</v>
      </c>
      <c r="E99" s="54">
        <f t="shared" si="3"/>
        <v>3027891.91</v>
      </c>
      <c r="F99" s="30">
        <v>-9939.19</v>
      </c>
      <c r="G99" s="30">
        <v>39500.7</v>
      </c>
      <c r="H99" s="50">
        <f t="shared" si="2"/>
        <v>3057453.4200000004</v>
      </c>
    </row>
    <row r="100" spans="1:8" ht="10.5" customHeight="1">
      <c r="A100" s="35" t="s">
        <v>101</v>
      </c>
      <c r="B100" s="26">
        <v>1.05</v>
      </c>
      <c r="C100" s="36">
        <v>4173571.2</v>
      </c>
      <c r="D100" s="60">
        <v>578099.6</v>
      </c>
      <c r="E100" s="56">
        <f t="shared" si="3"/>
        <v>4751670.8</v>
      </c>
      <c r="F100" s="28">
        <v>-15597.46</v>
      </c>
      <c r="G100" s="28">
        <v>251507.37</v>
      </c>
      <c r="H100" s="59">
        <f t="shared" si="2"/>
        <v>4987580.71</v>
      </c>
    </row>
    <row r="101" spans="1:8" ht="10.5" customHeight="1">
      <c r="A101" s="37" t="s">
        <v>102</v>
      </c>
      <c r="B101" s="29">
        <v>1.02</v>
      </c>
      <c r="C101" s="27">
        <v>827396.25</v>
      </c>
      <c r="D101" s="61">
        <v>114634.09</v>
      </c>
      <c r="E101" s="54">
        <f t="shared" si="3"/>
        <v>942030.34</v>
      </c>
      <c r="F101" s="30">
        <v>-3091.59</v>
      </c>
      <c r="G101" s="30">
        <v>21682.91</v>
      </c>
      <c r="H101" s="59">
        <f t="shared" si="2"/>
        <v>960621.66</v>
      </c>
    </row>
    <row r="102" spans="1:8" ht="10.5" customHeight="1">
      <c r="A102" s="37" t="s">
        <v>103</v>
      </c>
      <c r="B102" s="29">
        <v>1.1</v>
      </c>
      <c r="C102" s="27">
        <v>1888152.78</v>
      </c>
      <c r="D102" s="61">
        <v>261557.91</v>
      </c>
      <c r="E102" s="54">
        <f t="shared" si="3"/>
        <v>2149710.69</v>
      </c>
      <c r="F102" s="30">
        <v>-7055.93</v>
      </c>
      <c r="G102" s="30">
        <v>220960.69</v>
      </c>
      <c r="H102" s="59">
        <f t="shared" si="2"/>
        <v>2363615.4499999997</v>
      </c>
    </row>
    <row r="103" spans="1:8" ht="10.5" customHeight="1">
      <c r="A103" s="37" t="s">
        <v>104</v>
      </c>
      <c r="B103" s="29">
        <v>0.99</v>
      </c>
      <c r="C103" s="27">
        <v>235977.27</v>
      </c>
      <c r="D103" s="61">
        <v>32684.04</v>
      </c>
      <c r="E103" s="54">
        <f t="shared" si="3"/>
        <v>268661.31</v>
      </c>
      <c r="F103" s="30">
        <v>-881.96</v>
      </c>
      <c r="G103" s="30">
        <v>-1852.94</v>
      </c>
      <c r="H103" s="59">
        <f t="shared" si="2"/>
        <v>265926.41</v>
      </c>
    </row>
    <row r="104" spans="1:8" ht="10.5" customHeight="1">
      <c r="A104" s="37" t="s">
        <v>105</v>
      </c>
      <c r="B104" s="29">
        <v>1.01</v>
      </c>
      <c r="C104" s="27">
        <v>11988524.33</v>
      </c>
      <c r="D104" s="61">
        <v>1661065.09</v>
      </c>
      <c r="E104" s="54">
        <f t="shared" si="3"/>
        <v>13649589.42</v>
      </c>
      <c r="F104" s="30">
        <v>-44793.63</v>
      </c>
      <c r="G104" s="30">
        <v>178074.55</v>
      </c>
      <c r="H104" s="59">
        <f t="shared" si="2"/>
        <v>13782870.34</v>
      </c>
    </row>
    <row r="105" spans="1:8" ht="10.5" customHeight="1">
      <c r="A105" s="1" t="s">
        <v>125</v>
      </c>
      <c r="H105" s="1"/>
    </row>
    <row r="106" spans="1:8" ht="10.5" customHeight="1">
      <c r="A106" s="7"/>
      <c r="B106" s="8" t="s">
        <v>5</v>
      </c>
      <c r="C106" s="9" t="s">
        <v>0</v>
      </c>
      <c r="D106" s="10"/>
      <c r="E106" s="7" t="s">
        <v>123</v>
      </c>
      <c r="F106" s="58"/>
      <c r="G106" s="10"/>
      <c r="H106" s="58"/>
    </row>
    <row r="107" spans="1:8" ht="10.5" customHeight="1">
      <c r="A107" s="12"/>
      <c r="B107" s="13" t="s">
        <v>6</v>
      </c>
      <c r="C107" s="57" t="s">
        <v>119</v>
      </c>
      <c r="D107" s="10"/>
      <c r="E107" s="51"/>
      <c r="F107" s="15" t="s">
        <v>7</v>
      </c>
      <c r="G107" s="15" t="s">
        <v>8</v>
      </c>
      <c r="H107" s="16"/>
    </row>
    <row r="108" spans="1:8" ht="10.5" customHeight="1">
      <c r="A108" s="12"/>
      <c r="B108" s="13" t="s">
        <v>9</v>
      </c>
      <c r="C108" s="14" t="s">
        <v>121</v>
      </c>
      <c r="D108" s="51"/>
      <c r="E108" s="51" t="s">
        <v>124</v>
      </c>
      <c r="F108" s="18" t="s">
        <v>11</v>
      </c>
      <c r="G108" s="18" t="s">
        <v>12</v>
      </c>
      <c r="H108" s="19" t="s">
        <v>13</v>
      </c>
    </row>
    <row r="109" spans="1:8" ht="10.5" customHeight="1">
      <c r="A109" s="12"/>
      <c r="B109" s="13" t="s">
        <v>14</v>
      </c>
      <c r="C109" s="17" t="s">
        <v>120</v>
      </c>
      <c r="D109" s="52" t="s">
        <v>122</v>
      </c>
      <c r="E109" s="52" t="s">
        <v>10</v>
      </c>
      <c r="F109" s="18" t="s">
        <v>15</v>
      </c>
      <c r="G109" s="18" t="s">
        <v>132</v>
      </c>
      <c r="H109" s="19" t="s">
        <v>1</v>
      </c>
    </row>
    <row r="110" spans="1:8" ht="10.5" customHeight="1">
      <c r="A110" s="20" t="s">
        <v>2</v>
      </c>
      <c r="B110" s="21" t="s">
        <v>16</v>
      </c>
      <c r="C110" s="22" t="s">
        <v>3</v>
      </c>
      <c r="D110" s="53" t="s">
        <v>3</v>
      </c>
      <c r="E110" s="53" t="s">
        <v>3</v>
      </c>
      <c r="F110" s="23" t="s">
        <v>3</v>
      </c>
      <c r="G110" s="23" t="s">
        <v>3</v>
      </c>
      <c r="H110" s="24" t="s">
        <v>3</v>
      </c>
    </row>
    <row r="111" spans="1:8" ht="10.5" customHeight="1">
      <c r="A111" s="37" t="s">
        <v>106</v>
      </c>
      <c r="B111" s="29">
        <v>1.04</v>
      </c>
      <c r="C111" s="27">
        <v>2566236.53</v>
      </c>
      <c r="D111" s="60">
        <v>355437.32</v>
      </c>
      <c r="E111" s="56">
        <f>C111+D111</f>
        <v>2921673.8499999996</v>
      </c>
      <c r="F111" s="28">
        <v>-9591.01</v>
      </c>
      <c r="G111" s="28">
        <v>125512.23</v>
      </c>
      <c r="H111" s="59">
        <f aca="true" t="shared" si="4" ref="H111:H120">(E111+F111)+G111</f>
        <v>3037595.07</v>
      </c>
    </row>
    <row r="112" spans="1:8" ht="10.5" customHeight="1">
      <c r="A112" s="37" t="s">
        <v>107</v>
      </c>
      <c r="B112" s="29">
        <v>0.96</v>
      </c>
      <c r="C112" s="27">
        <v>54638649.79</v>
      </c>
      <c r="D112" s="61">
        <v>7570722.94</v>
      </c>
      <c r="E112" s="54">
        <f aca="true" t="shared" si="5" ref="E112:E120">C112+D112</f>
        <v>62209372.73</v>
      </c>
      <c r="F112" s="30">
        <v>-204144.6</v>
      </c>
      <c r="G112" s="30">
        <v>-2289905.53</v>
      </c>
      <c r="H112" s="59">
        <f t="shared" si="4"/>
        <v>59715322.599999994</v>
      </c>
    </row>
    <row r="113" spans="1:8" ht="10.5" customHeight="1">
      <c r="A113" s="37" t="s">
        <v>108</v>
      </c>
      <c r="B113" s="29">
        <v>0.97</v>
      </c>
      <c r="C113" s="27">
        <v>1165652.26</v>
      </c>
      <c r="D113" s="61">
        <v>161441.66</v>
      </c>
      <c r="E113" s="54">
        <f t="shared" si="5"/>
        <v>1327093.92</v>
      </c>
      <c r="F113" s="30">
        <v>-4356.62</v>
      </c>
      <c r="G113" s="30">
        <v>-35618.17</v>
      </c>
      <c r="H113" s="59">
        <f t="shared" si="4"/>
        <v>1287119.13</v>
      </c>
    </row>
    <row r="114" spans="1:8" ht="10.5" customHeight="1">
      <c r="A114" s="25" t="s">
        <v>109</v>
      </c>
      <c r="B114" s="29">
        <v>1.04</v>
      </c>
      <c r="C114" s="27">
        <v>730099.92</v>
      </c>
      <c r="D114" s="61">
        <v>101127.11</v>
      </c>
      <c r="E114" s="54">
        <f t="shared" si="5"/>
        <v>831227.03</v>
      </c>
      <c r="F114" s="30">
        <v>-2728.57</v>
      </c>
      <c r="G114" s="30">
        <v>35708.69</v>
      </c>
      <c r="H114" s="59">
        <f t="shared" si="4"/>
        <v>864207.1500000001</v>
      </c>
    </row>
    <row r="115" spans="1:8" ht="10.5" customHeight="1">
      <c r="A115" s="25" t="s">
        <v>110</v>
      </c>
      <c r="B115" s="29">
        <v>1.06</v>
      </c>
      <c r="C115" s="33">
        <v>2992686.36</v>
      </c>
      <c r="D115" s="62">
        <v>414580.37</v>
      </c>
      <c r="E115" s="54">
        <f t="shared" si="5"/>
        <v>3407266.73</v>
      </c>
      <c r="F115" s="34">
        <v>-11183.22</v>
      </c>
      <c r="G115" s="34">
        <v>214322.82</v>
      </c>
      <c r="H115" s="59">
        <f t="shared" si="4"/>
        <v>3610406.3299999996</v>
      </c>
    </row>
    <row r="116" spans="1:8" ht="10.5" customHeight="1">
      <c r="A116" s="35" t="s">
        <v>111</v>
      </c>
      <c r="B116" s="26">
        <v>0.96</v>
      </c>
      <c r="C116" s="27">
        <v>7103945.08</v>
      </c>
      <c r="D116" s="61">
        <v>984144.29</v>
      </c>
      <c r="E116" s="56">
        <f t="shared" si="5"/>
        <v>8088089.37</v>
      </c>
      <c r="F116" s="30">
        <v>-26545.86</v>
      </c>
      <c r="G116" s="30">
        <v>-297722</v>
      </c>
      <c r="H116" s="48">
        <f t="shared" si="4"/>
        <v>7763821.51</v>
      </c>
    </row>
    <row r="117" spans="1:8" ht="10.5" customHeight="1">
      <c r="A117" s="37" t="s">
        <v>112</v>
      </c>
      <c r="B117" s="29">
        <v>1.02</v>
      </c>
      <c r="C117" s="27">
        <v>3964000.52</v>
      </c>
      <c r="D117" s="61">
        <v>549122.81</v>
      </c>
      <c r="E117" s="54">
        <f t="shared" si="5"/>
        <v>4513123.33</v>
      </c>
      <c r="F117" s="30">
        <v>-14813.18</v>
      </c>
      <c r="G117" s="30">
        <v>103878.42</v>
      </c>
      <c r="H117" s="59">
        <f t="shared" si="4"/>
        <v>4602188.57</v>
      </c>
    </row>
    <row r="118" spans="1:8" ht="10.5" customHeight="1">
      <c r="A118" s="37" t="s">
        <v>113</v>
      </c>
      <c r="B118" s="29">
        <v>0.98</v>
      </c>
      <c r="C118" s="27">
        <v>4633488.08</v>
      </c>
      <c r="D118" s="61">
        <v>641787.81</v>
      </c>
      <c r="E118" s="54">
        <f t="shared" si="5"/>
        <v>5275275.890000001</v>
      </c>
      <c r="F118" s="30">
        <v>-17316.59</v>
      </c>
      <c r="G118" s="30">
        <v>-88982.74</v>
      </c>
      <c r="H118" s="59">
        <f t="shared" si="4"/>
        <v>5168976.5600000005</v>
      </c>
    </row>
    <row r="119" spans="1:8" ht="10.5" customHeight="1">
      <c r="A119" s="25" t="s">
        <v>114</v>
      </c>
      <c r="B119" s="29">
        <v>1</v>
      </c>
      <c r="C119" s="27">
        <v>2168388.88</v>
      </c>
      <c r="D119" s="61">
        <v>300367.07</v>
      </c>
      <c r="E119" s="54">
        <f t="shared" si="5"/>
        <v>2468755.9499999997</v>
      </c>
      <c r="F119" s="30">
        <v>-8103.43</v>
      </c>
      <c r="G119" s="30">
        <v>7590.37</v>
      </c>
      <c r="H119" s="59">
        <f t="shared" si="4"/>
        <v>2468242.8899999997</v>
      </c>
    </row>
    <row r="120" spans="1:8" ht="10.5" customHeight="1">
      <c r="A120" s="37" t="s">
        <v>115</v>
      </c>
      <c r="B120" s="43">
        <v>1.01</v>
      </c>
      <c r="C120" s="27">
        <v>1018115.49</v>
      </c>
      <c r="D120" s="61">
        <v>141040.07</v>
      </c>
      <c r="E120" s="54">
        <f t="shared" si="5"/>
        <v>1159155.56</v>
      </c>
      <c r="F120" s="30">
        <v>-3804.57</v>
      </c>
      <c r="G120" s="30">
        <v>15122.13</v>
      </c>
      <c r="H120" s="59">
        <f t="shared" si="4"/>
        <v>1170473.1199999999</v>
      </c>
    </row>
    <row r="121" spans="1:8" ht="10.5" customHeight="1">
      <c r="A121" s="31" t="s">
        <v>116</v>
      </c>
      <c r="B121" s="44" t="s">
        <v>117</v>
      </c>
      <c r="C121" s="63">
        <f>SUM(C9:C53)+SUM(C60:C104)+SUM(C111:C120)</f>
        <v>559645816.15</v>
      </c>
      <c r="D121" s="66">
        <f>SUM(D9:D53)+SUM(D60:D104)+SUM(D111:D120)</f>
        <v>77534159.65</v>
      </c>
      <c r="E121" s="66">
        <f>SUM(E9:E53)+SUM(E60:E104)+SUM(E111:E120)</f>
        <v>637179975.8</v>
      </c>
      <c r="F121" s="64">
        <f>SUM(F9:F53)+SUM(F60:F104)+SUM(F111:F120)</f>
        <v>-2091196.4700000002</v>
      </c>
      <c r="G121" s="45">
        <v>0</v>
      </c>
      <c r="H121" s="46">
        <f>SUM(H9:H53)+SUM(H60:H104)+SUM(H111:H120)</f>
        <v>635088779.33</v>
      </c>
    </row>
    <row r="122" ht="10.5" customHeight="1">
      <c r="B122" s="65"/>
    </row>
    <row r="123" spans="1:8" ht="10.5" customHeight="1">
      <c r="A123" s="1" t="s">
        <v>128</v>
      </c>
      <c r="C123" s="1"/>
      <c r="D123" s="1"/>
      <c r="E123" s="1"/>
      <c r="F123" s="1"/>
      <c r="G123" s="1"/>
      <c r="H123" s="1"/>
    </row>
    <row r="124" spans="1:8" ht="10.5" customHeight="1">
      <c r="A124" s="1" t="s">
        <v>133</v>
      </c>
      <c r="C124" s="1"/>
      <c r="D124" s="1"/>
      <c r="E124" s="1"/>
      <c r="F124" s="1"/>
      <c r="G124" s="1"/>
      <c r="H124" s="1"/>
    </row>
    <row r="125" spans="1:8" ht="10.5" customHeight="1">
      <c r="A125" s="1" t="s">
        <v>129</v>
      </c>
      <c r="C125" s="1"/>
      <c r="D125" s="1"/>
      <c r="E125" s="1"/>
      <c r="F125" s="1"/>
      <c r="G125" s="1"/>
      <c r="H125" s="1"/>
    </row>
    <row r="126" spans="1:8" ht="10.5" customHeight="1">
      <c r="A126" s="1" t="s">
        <v>136</v>
      </c>
      <c r="C126" s="1"/>
      <c r="D126" s="1"/>
      <c r="E126" s="1"/>
      <c r="F126" s="1"/>
      <c r="G126" s="1"/>
      <c r="H126" s="1"/>
    </row>
    <row r="127" spans="1:8" ht="10.5" customHeight="1">
      <c r="A127" s="1" t="s">
        <v>137</v>
      </c>
      <c r="C127" s="1"/>
      <c r="D127" s="1"/>
      <c r="E127" s="1"/>
      <c r="F127" s="1"/>
      <c r="G127" s="1"/>
      <c r="H127" s="1"/>
    </row>
    <row r="128" spans="1:8" ht="10.5" customHeight="1">
      <c r="A128" s="1" t="s">
        <v>118</v>
      </c>
      <c r="C128" s="1"/>
      <c r="D128" s="1"/>
      <c r="E128" s="1"/>
      <c r="F128" s="1"/>
      <c r="G128" s="1"/>
      <c r="H128" s="1"/>
    </row>
    <row r="129" spans="1:10" ht="10.5" customHeight="1">
      <c r="A129" s="1" t="s">
        <v>146</v>
      </c>
      <c r="C129" s="1"/>
      <c r="D129" s="1"/>
      <c r="E129" s="1"/>
      <c r="F129" s="1"/>
      <c r="G129" s="1"/>
      <c r="H129" s="1"/>
      <c r="I129" s="1"/>
      <c r="J129" s="1"/>
    </row>
    <row r="130" spans="1:10" ht="10.5" customHeight="1">
      <c r="A130" s="1" t="s">
        <v>130</v>
      </c>
      <c r="C130" s="1"/>
      <c r="D130" s="1"/>
      <c r="E130" s="1"/>
      <c r="F130" s="1"/>
      <c r="G130" s="1"/>
      <c r="H130" s="1"/>
      <c r="I130" s="1"/>
      <c r="J130" s="1"/>
    </row>
    <row r="131" spans="1:10" ht="10.5" customHeight="1">
      <c r="A131" s="1" t="s">
        <v>140</v>
      </c>
      <c r="C131" s="1"/>
      <c r="D131" s="1"/>
      <c r="E131" s="1"/>
      <c r="F131" s="1"/>
      <c r="G131" s="1"/>
      <c r="H131" s="1"/>
      <c r="I131" s="1"/>
      <c r="J131" s="1"/>
    </row>
    <row r="132" spans="1:10" ht="10.5" customHeight="1">
      <c r="A132" s="1" t="s">
        <v>131</v>
      </c>
      <c r="C132" s="1"/>
      <c r="D132" s="1"/>
      <c r="E132" s="1"/>
      <c r="F132" s="1"/>
      <c r="G132" s="1"/>
      <c r="H132" s="1"/>
      <c r="I132" s="1"/>
      <c r="J132" s="1"/>
    </row>
    <row r="133" spans="1:10" ht="10.5" customHeight="1">
      <c r="A133" s="1" t="s">
        <v>134</v>
      </c>
      <c r="C133" s="1"/>
      <c r="D133" s="1"/>
      <c r="E133" s="1"/>
      <c r="F133" s="1"/>
      <c r="G133" s="1"/>
      <c r="H133" s="1"/>
      <c r="I133" s="1"/>
      <c r="J133" s="1"/>
    </row>
    <row r="134" spans="1:10" ht="10.5" customHeight="1">
      <c r="A134" s="1" t="s">
        <v>135</v>
      </c>
      <c r="C134" s="1"/>
      <c r="D134" s="1"/>
      <c r="E134" s="1"/>
      <c r="F134" s="1"/>
      <c r="G134" s="1"/>
      <c r="H134" s="1"/>
      <c r="I134" s="1"/>
      <c r="J134" s="1"/>
    </row>
    <row r="135" spans="3:10" ht="10.5" customHeight="1">
      <c r="C135" s="1"/>
      <c r="D135" s="1"/>
      <c r="E135" s="1"/>
      <c r="F135" s="1"/>
      <c r="G135" s="1"/>
      <c r="H135" s="1"/>
      <c r="I135" s="1"/>
      <c r="J135" s="1"/>
    </row>
    <row r="136" spans="1:6" ht="10.5" customHeight="1">
      <c r="A136" s="1" t="s">
        <v>144</v>
      </c>
      <c r="C136" s="1"/>
      <c r="D136" s="2"/>
      <c r="E136" s="2"/>
      <c r="F136" s="2"/>
    </row>
    <row r="137" spans="1:6" ht="10.5" customHeight="1">
      <c r="A137" s="1" t="s">
        <v>143</v>
      </c>
      <c r="C137" s="1"/>
      <c r="D137" s="2"/>
      <c r="E137" s="2"/>
      <c r="F137" s="2"/>
    </row>
    <row r="138" spans="1:6" ht="10.5" customHeight="1">
      <c r="A138" s="1" t="s">
        <v>145</v>
      </c>
      <c r="C138" s="1"/>
      <c r="D138" s="2"/>
      <c r="E138" s="2"/>
      <c r="F138" s="2"/>
    </row>
    <row r="139" spans="1:6" ht="10.5" customHeight="1">
      <c r="A139" s="1" t="s">
        <v>147</v>
      </c>
      <c r="C139" s="1"/>
      <c r="D139" s="2"/>
      <c r="E139" s="2"/>
      <c r="F139" s="2"/>
    </row>
    <row r="140" spans="1:6" ht="10.5" customHeight="1">
      <c r="A140" s="1" t="s">
        <v>148</v>
      </c>
      <c r="C140" s="1"/>
      <c r="D140" s="2"/>
      <c r="E140" s="2"/>
      <c r="F140" s="2"/>
    </row>
    <row r="141" spans="3:6" ht="10.5" customHeight="1">
      <c r="C141" s="1"/>
      <c r="D141" s="2"/>
      <c r="E141" s="2"/>
      <c r="F141" s="2"/>
    </row>
    <row r="142" spans="1:8" ht="10.5" customHeight="1">
      <c r="A142" s="6" t="s">
        <v>142</v>
      </c>
      <c r="B142" s="47"/>
      <c r="C142" s="47"/>
      <c r="D142" s="47"/>
      <c r="E142" s="47"/>
      <c r="F142" s="47"/>
      <c r="G142" s="3"/>
      <c r="H142" s="3"/>
    </row>
    <row r="143" spans="1:8" ht="10.5" customHeight="1">
      <c r="A143" s="1" t="s">
        <v>127</v>
      </c>
      <c r="C143" s="1"/>
      <c r="D143" s="1"/>
      <c r="E143" s="1"/>
      <c r="F143" s="1"/>
      <c r="G143" s="1"/>
      <c r="H143" s="1"/>
    </row>
    <row r="144" spans="3:10" ht="10.5" customHeight="1">
      <c r="C144" s="1"/>
      <c r="D144" s="1"/>
      <c r="E144" s="1"/>
      <c r="F144" s="1"/>
      <c r="G144" s="1"/>
      <c r="H144" s="1"/>
      <c r="I144" s="1"/>
      <c r="J144" s="1"/>
    </row>
    <row r="145" spans="3:10" ht="10.5" customHeight="1">
      <c r="C145" s="1"/>
      <c r="D145" s="1"/>
      <c r="E145" s="1"/>
      <c r="F145" s="1"/>
      <c r="G145" s="1"/>
      <c r="H145" s="1"/>
      <c r="I145" s="1"/>
      <c r="J145" s="1"/>
    </row>
    <row r="146" spans="3:10" ht="10.5" customHeight="1">
      <c r="C146" s="1"/>
      <c r="D146" s="1"/>
      <c r="E146" s="1"/>
      <c r="F146" s="1"/>
      <c r="G146" s="1"/>
      <c r="H146" s="1"/>
      <c r="I146" s="1"/>
      <c r="J146" s="1"/>
    </row>
    <row r="148" spans="3:8" ht="10.5" customHeight="1">
      <c r="C148" s="1"/>
      <c r="D148" s="1"/>
      <c r="E148" s="1"/>
      <c r="F148" s="1"/>
      <c r="G148" s="1"/>
      <c r="H148" s="1"/>
    </row>
  </sheetData>
  <sheetProtection/>
  <printOptions horizontalCentered="1"/>
  <pageMargins left="1" right="0" top="0.5" bottom="0" header="0" footer="0"/>
  <pageSetup horizontalDpi="600" verticalDpi="600" orientation="landscape" r:id="rId1"/>
  <rowBreaks count="2" manualBreakCount="2">
    <brk id="53" max="255" man="1"/>
    <brk id="1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afbryan</cp:lastModifiedBy>
  <cp:lastPrinted>2016-08-12T16:26:48Z</cp:lastPrinted>
  <dcterms:created xsi:type="dcterms:W3CDTF">2004-09-10T20:30:00Z</dcterms:created>
  <dcterms:modified xsi:type="dcterms:W3CDTF">2016-08-12T16:27:27Z</dcterms:modified>
  <cp:category/>
  <cp:version/>
  <cp:contentType/>
  <cp:contentStatus/>
</cp:coreProperties>
</file>