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495" windowHeight="8835" activeTab="0"/>
  </bookViews>
  <sheets>
    <sheet name="Article 42 taxes" sheetId="1" r:id="rId1"/>
  </sheets>
  <definedNames>
    <definedName name="_xlnm.Print_Area" localSheetId="0">'Article 42 taxes'!$A$1:$J$138</definedName>
  </definedNames>
  <calcPr fullCalcOnLoad="1"/>
</workbook>
</file>

<file path=xl/sharedStrings.xml><?xml version="1.0" encoding="utf-8"?>
<sst xmlns="http://schemas.openxmlformats.org/spreadsheetml/2006/main" count="218" uniqueCount="144">
  <si>
    <t xml:space="preserve">  </t>
  </si>
  <si>
    <t>proceeds</t>
  </si>
  <si>
    <t>County</t>
  </si>
  <si>
    <t>[$]</t>
  </si>
  <si>
    <t>Granville....……………</t>
  </si>
  <si>
    <t>Per</t>
  </si>
  <si>
    <t>capita</t>
  </si>
  <si>
    <t>Cost</t>
  </si>
  <si>
    <t>Per capita</t>
  </si>
  <si>
    <t>adjust-</t>
  </si>
  <si>
    <t>allocation</t>
  </si>
  <si>
    <t>of</t>
  </si>
  <si>
    <t>adjustment</t>
  </si>
  <si>
    <t>Distributable</t>
  </si>
  <si>
    <t>allocation *</t>
  </si>
  <si>
    <t>ment</t>
  </si>
  <si>
    <t>collection</t>
  </si>
  <si>
    <t>factor</t>
  </si>
  <si>
    <t>Alamance..…………….</t>
  </si>
  <si>
    <t>Alexander..………………</t>
  </si>
  <si>
    <t>Alleghany..………………</t>
  </si>
  <si>
    <t>Anson.......………………</t>
  </si>
  <si>
    <t>Ashe..........……………….</t>
  </si>
  <si>
    <t>Avery........…………………</t>
  </si>
  <si>
    <t>Beaufort...……………….</t>
  </si>
  <si>
    <t>Bertie.........……………</t>
  </si>
  <si>
    <t>Bladen......……………….</t>
  </si>
  <si>
    <t>Brunswick..…………….</t>
  </si>
  <si>
    <t>Buncombe.………………</t>
  </si>
  <si>
    <t>Burke.........………………</t>
  </si>
  <si>
    <t>Cabarrus.....………………</t>
  </si>
  <si>
    <t>Caldwell.....……………….</t>
  </si>
  <si>
    <t>Camden.....………………</t>
  </si>
  <si>
    <t>Carteret......………………</t>
  </si>
  <si>
    <t>Caswell......…………..</t>
  </si>
  <si>
    <t>Catawba......……………….</t>
  </si>
  <si>
    <t>Chatham..……………………</t>
  </si>
  <si>
    <t>Cherokee...………………..</t>
  </si>
  <si>
    <t>Chowan......……………….</t>
  </si>
  <si>
    <t>Clay...………………………</t>
  </si>
  <si>
    <t>Cleveland...……………….</t>
  </si>
  <si>
    <t>Columbus..………………..</t>
  </si>
  <si>
    <t>Craven........………………..</t>
  </si>
  <si>
    <t>Cumberland………………..</t>
  </si>
  <si>
    <t>Currituck...…………………</t>
  </si>
  <si>
    <t>Dare...........………………….</t>
  </si>
  <si>
    <t>Davidson.....…………………</t>
  </si>
  <si>
    <t>Davie...........……………….</t>
  </si>
  <si>
    <t>Duplin........…………………</t>
  </si>
  <si>
    <t>Durham......…………………..</t>
  </si>
  <si>
    <t>Edgecombe..………………….</t>
  </si>
  <si>
    <t>Forsyth.......………………</t>
  </si>
  <si>
    <t>Franklin.....…………………</t>
  </si>
  <si>
    <t>Gaston........……………..</t>
  </si>
  <si>
    <t>Gates...........……………….</t>
  </si>
  <si>
    <t>Graham.....………………</t>
  </si>
  <si>
    <t>Greene........…………….</t>
  </si>
  <si>
    <t>Guilford......……………….</t>
  </si>
  <si>
    <t>Halifax........……………….</t>
  </si>
  <si>
    <t>Harnett.......……………….</t>
  </si>
  <si>
    <t>Haywood...…………………..</t>
  </si>
  <si>
    <t>Henderson...………………</t>
  </si>
  <si>
    <t>Hertford......………………..</t>
  </si>
  <si>
    <t>Hoke.........…………………...</t>
  </si>
  <si>
    <t>Hyde..........……………………</t>
  </si>
  <si>
    <t>Iredell........…………………..</t>
  </si>
  <si>
    <t>Jackson…………………….</t>
  </si>
  <si>
    <t>Johnston……………</t>
  </si>
  <si>
    <t>Jones...........……………..</t>
  </si>
  <si>
    <t>Lee..............………………</t>
  </si>
  <si>
    <t>Lenoir.........……………….</t>
  </si>
  <si>
    <t>Lincoln......……….</t>
  </si>
  <si>
    <t>Macon……………………..</t>
  </si>
  <si>
    <t>Madison.......................</t>
  </si>
  <si>
    <t>Martin........................</t>
  </si>
  <si>
    <t>McDowell......................</t>
  </si>
  <si>
    <t>Mecklenburg...................</t>
  </si>
  <si>
    <t>Mitchell......................</t>
  </si>
  <si>
    <t>Montgomery....................</t>
  </si>
  <si>
    <t>Moore……………..</t>
  </si>
  <si>
    <t>Nash..........................</t>
  </si>
  <si>
    <t>New Hanover……………..</t>
  </si>
  <si>
    <t>Northampton...................</t>
  </si>
  <si>
    <t>Onslow........................</t>
  </si>
  <si>
    <t>Orange........................</t>
  </si>
  <si>
    <t>Pamlico…………….</t>
  </si>
  <si>
    <t>Pasquotank....................</t>
  </si>
  <si>
    <t>Pender........................</t>
  </si>
  <si>
    <t>Perquimans....................</t>
  </si>
  <si>
    <t>Person........................</t>
  </si>
  <si>
    <t>Pitt..........................</t>
  </si>
  <si>
    <t>Polk..........................</t>
  </si>
  <si>
    <t>Randolph......................</t>
  </si>
  <si>
    <t>Richmond......................</t>
  </si>
  <si>
    <t>Robeson.......................</t>
  </si>
  <si>
    <t>Rockingham……………</t>
  </si>
  <si>
    <t>Rowan.........................</t>
  </si>
  <si>
    <t>Rutherford....................</t>
  </si>
  <si>
    <t>Sampson.......................</t>
  </si>
  <si>
    <t>Scotland......................</t>
  </si>
  <si>
    <t>Stanly………………</t>
  </si>
  <si>
    <t>Stokes........................</t>
  </si>
  <si>
    <t>Surry.........................</t>
  </si>
  <si>
    <t>Swain.........................</t>
  </si>
  <si>
    <t>Transylvania..................</t>
  </si>
  <si>
    <t>Tyrrell.......................</t>
  </si>
  <si>
    <t>Union.........................</t>
  </si>
  <si>
    <t>Vance.........................</t>
  </si>
  <si>
    <t>Wake..........................</t>
  </si>
  <si>
    <t>Warren........................</t>
  </si>
  <si>
    <t>Washington....................</t>
  </si>
  <si>
    <t>Watauga.......................</t>
  </si>
  <si>
    <t>Wayne.........................</t>
  </si>
  <si>
    <t>Wilkes........................</t>
  </si>
  <si>
    <t>Wilson........................</t>
  </si>
  <si>
    <t>Yadkin........................</t>
  </si>
  <si>
    <t>Yancey .......................</t>
  </si>
  <si>
    <t xml:space="preserve">    Totals......……………………………..</t>
  </si>
  <si>
    <t>-</t>
  </si>
  <si>
    <t>Total tax</t>
  </si>
  <si>
    <t>[Per capita]</t>
  </si>
  <si>
    <t xml:space="preserve">                          Tax allocation:</t>
  </si>
  <si>
    <t>Non-food</t>
  </si>
  <si>
    <t>Food</t>
  </si>
  <si>
    <t xml:space="preserve">   County allocated amounts are also reduced by administrative costs retained by the State.</t>
  </si>
  <si>
    <t>[§ 105-501]</t>
  </si>
  <si>
    <t>[§ 105-486(b)]</t>
  </si>
  <si>
    <t xml:space="preserve">  Point-of-sale</t>
  </si>
  <si>
    <t xml:space="preserve">                                                       Article 42 </t>
  </si>
  <si>
    <t xml:space="preserve">                                                                                                  TABLE 58B. - Continued</t>
  </si>
  <si>
    <t xml:space="preserve">   Distributable proceeds of Article 42 taxes are attributable to the county in which the taxes were collected (point-of-sale basis).  </t>
  </si>
  <si>
    <t xml:space="preserve">   one-fourth (1/4) of net tax proceed allocations generated from the 2% local food tax rate be included in the distribution </t>
  </si>
  <si>
    <t xml:space="preserve">   state population. County allocated amounts are then adjusted by an adjustment factor according to special provisions </t>
  </si>
  <si>
    <t xml:space="preserve">   prescribed in § 105-486(b).   Per capita adjustment amounts are developed using a combination of the per capita </t>
  </si>
  <si>
    <t xml:space="preserve">   adjustment factors and a rounding process.  [The adjustment factors are provided for reference.]  </t>
  </si>
  <si>
    <t xml:space="preserve">   Article 42 taxes do not apply to food transactions subject to the 2% local food tax rate; however, § 105-469 directs that </t>
  </si>
  <si>
    <t xml:space="preserve">   under Article 42. Food tax allocation amounts distributed in Article 42 are determined on the basis of a county's share of </t>
  </si>
  <si>
    <t xml:space="preserve">   collection/distribution cycle.  </t>
  </si>
  <si>
    <t xml:space="preserve"> *Article 42 tax allocation amounts are reduced for expenses associated with the Property Tax Commission, a property tax appraisal </t>
  </si>
  <si>
    <t xml:space="preserve">   and assessment training program (School of Government at UNC-Chapel Hill), Local Government Commission, et al. (§ 105-501).    </t>
  </si>
  <si>
    <t xml:space="preserve">                   ALLOCATIONS AND DISTRIBUTABLE PROCEEDS BY COUNTY</t>
  </si>
  <si>
    <t xml:space="preserve">             TABLE  58B.  ARTICLE 42. SECOND ONE-HALF CENT  (1/2¢) LOCAL GOVERNMENT SALES AND USE TAX </t>
  </si>
  <si>
    <t xml:space="preserve">                                                            FOR FISCAL YEAR 2013-2014</t>
  </si>
  <si>
    <t xml:space="preserve">   These amounts do not agree with the actual receipts of the local governments in fiscal year 2013-14 due to the lag in the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</si>
</sst>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40">
    <font>
      <sz val="8"/>
      <name val="Times New Roman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Alignment="1" applyProtection="1">
      <alignment horizontal="left"/>
      <protection/>
    </xf>
    <xf numFmtId="39" fontId="1" fillId="33" borderId="12" xfId="0" applyNumberFormat="1" applyFont="1" applyFill="1" applyBorder="1" applyAlignment="1">
      <alignment/>
    </xf>
    <xf numFmtId="39" fontId="1" fillId="33" borderId="20" xfId="0" applyNumberFormat="1" applyFont="1" applyFill="1" applyBorder="1" applyAlignment="1">
      <alignment/>
    </xf>
    <xf numFmtId="4" fontId="1" fillId="33" borderId="0" xfId="0" applyNumberFormat="1" applyFont="1" applyFill="1" applyAlignment="1">
      <alignment/>
    </xf>
    <xf numFmtId="39" fontId="1" fillId="33" borderId="14" xfId="0" applyNumberFormat="1" applyFont="1" applyFill="1" applyBorder="1" applyAlignment="1">
      <alignment/>
    </xf>
    <xf numFmtId="39" fontId="1" fillId="33" borderId="21" xfId="0" applyNumberFormat="1" applyFont="1" applyFill="1" applyBorder="1" applyAlignment="1">
      <alignment/>
    </xf>
    <xf numFmtId="0" fontId="1" fillId="33" borderId="16" xfId="0" applyFont="1" applyFill="1" applyBorder="1" applyAlignment="1" applyProtection="1">
      <alignment horizontal="left"/>
      <protection/>
    </xf>
    <xf numFmtId="39" fontId="1" fillId="33" borderId="18" xfId="0" applyNumberFormat="1" applyFont="1" applyFill="1" applyBorder="1" applyAlignment="1">
      <alignment/>
    </xf>
    <xf numFmtId="39" fontId="1" fillId="33" borderId="22" xfId="0" applyNumberFormat="1" applyFont="1" applyFill="1" applyBorder="1" applyAlignment="1">
      <alignment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21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 quotePrefix="1">
      <alignment horizontal="left"/>
      <protection/>
    </xf>
    <xf numFmtId="0" fontId="1" fillId="33" borderId="20" xfId="0" applyFont="1" applyFill="1" applyBorder="1" applyAlignment="1" applyProtection="1">
      <alignment horizontal="left"/>
      <protection/>
    </xf>
    <xf numFmtId="0" fontId="1" fillId="33" borderId="22" xfId="0" applyFont="1" applyFill="1" applyBorder="1" applyAlignment="1" applyProtection="1">
      <alignment horizontal="left"/>
      <protection/>
    </xf>
    <xf numFmtId="0" fontId="1" fillId="33" borderId="23" xfId="0" applyFont="1" applyFill="1" applyBorder="1" applyAlignment="1">
      <alignment horizontal="center"/>
    </xf>
    <xf numFmtId="43" fontId="1" fillId="33" borderId="24" xfId="0" applyNumberFormat="1" applyFont="1" applyFill="1" applyBorder="1" applyAlignment="1">
      <alignment horizontal="right"/>
    </xf>
    <xf numFmtId="4" fontId="1" fillId="33" borderId="25" xfId="0" applyNumberFormat="1" applyFont="1" applyFill="1" applyBorder="1" applyAlignment="1">
      <alignment horizontal="right"/>
    </xf>
    <xf numFmtId="4" fontId="1" fillId="33" borderId="0" xfId="0" applyNumberFormat="1" applyFont="1" applyFill="1" applyAlignment="1">
      <alignment horizontal="left"/>
    </xf>
    <xf numFmtId="39" fontId="1" fillId="33" borderId="13" xfId="0" applyNumberFormat="1" applyFont="1" applyFill="1" applyBorder="1" applyAlignment="1">
      <alignment horizontal="right"/>
    </xf>
    <xf numFmtId="39" fontId="1" fillId="33" borderId="15" xfId="0" applyNumberFormat="1" applyFont="1" applyFill="1" applyBorder="1" applyAlignment="1">
      <alignment horizontal="right"/>
    </xf>
    <xf numFmtId="39" fontId="1" fillId="33" borderId="19" xfId="0" applyNumberFormat="1" applyFont="1" applyFill="1" applyBorder="1" applyAlignment="1">
      <alignment horizontal="right"/>
    </xf>
    <xf numFmtId="39" fontId="1" fillId="33" borderId="25" xfId="0" applyNumberFormat="1" applyFont="1" applyFill="1" applyBorder="1" applyAlignment="1">
      <alignment horizontal="right"/>
    </xf>
    <xf numFmtId="39" fontId="1" fillId="33" borderId="24" xfId="0" applyNumberFormat="1" applyFont="1" applyFill="1" applyBorder="1" applyAlignment="1">
      <alignment horizontal="right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4" fontId="1" fillId="33" borderId="20" xfId="0" applyNumberFormat="1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/>
    </xf>
    <xf numFmtId="4" fontId="1" fillId="33" borderId="24" xfId="0" applyNumberFormat="1" applyFont="1" applyFill="1" applyBorder="1" applyAlignment="1">
      <alignment horizontal="right"/>
    </xf>
    <xf numFmtId="4" fontId="1" fillId="33" borderId="13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4" fontId="1" fillId="33" borderId="23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2" fontId="1" fillId="33" borderId="19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/>
    </xf>
    <xf numFmtId="2" fontId="0" fillId="33" borderId="19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4" fontId="1" fillId="33" borderId="29" xfId="0" applyNumberFormat="1" applyFont="1" applyFill="1" applyBorder="1" applyAlignment="1">
      <alignment/>
    </xf>
    <xf numFmtId="4" fontId="1" fillId="33" borderId="30" xfId="0" applyNumberFormat="1" applyFont="1" applyFill="1" applyBorder="1" applyAlignment="1">
      <alignment/>
    </xf>
    <xf numFmtId="4" fontId="1" fillId="33" borderId="31" xfId="0" applyNumberFormat="1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4" fontId="1" fillId="33" borderId="27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PageLayoutView="0" workbookViewId="0" topLeftCell="A1">
      <selection activeCell="F96" sqref="F96"/>
    </sheetView>
  </sheetViews>
  <sheetFormatPr defaultColWidth="9.33203125" defaultRowHeight="10.5" customHeight="1"/>
  <cols>
    <col min="1" max="1" width="12" style="1" customWidth="1"/>
    <col min="2" max="2" width="6.16015625" style="1" customWidth="1"/>
    <col min="3" max="3" width="13.33203125" style="5" customWidth="1"/>
    <col min="4" max="4" width="12.33203125" style="5" customWidth="1"/>
    <col min="5" max="5" width="13.33203125" style="1" customWidth="1"/>
    <col min="6" max="7" width="12.66015625" style="1" customWidth="1"/>
    <col min="8" max="8" width="12.16015625" style="1" customWidth="1"/>
    <col min="9" max="9" width="14.66015625" style="1" customWidth="1"/>
    <col min="10" max="10" width="5.5" style="4" customWidth="1"/>
    <col min="11" max="11" width="12.66015625" style="1" customWidth="1"/>
    <col min="12" max="13" width="9.33203125" style="1" customWidth="1"/>
    <col min="14" max="14" width="12.16015625" style="1" customWidth="1"/>
    <col min="15" max="16384" width="9.33203125" style="1" customWidth="1"/>
  </cols>
  <sheetData>
    <row r="1" spans="1:10" ht="10.5" customHeight="1">
      <c r="A1" s="1" t="s">
        <v>141</v>
      </c>
      <c r="B1" s="2"/>
      <c r="C1" s="1"/>
      <c r="D1" s="1"/>
      <c r="F1" s="3"/>
      <c r="G1" s="2"/>
      <c r="I1" s="2"/>
      <c r="J1" s="2"/>
    </row>
    <row r="2" spans="2:10" ht="10.5" customHeight="1">
      <c r="B2" s="2"/>
      <c r="C2" s="1" t="s">
        <v>140</v>
      </c>
      <c r="D2" s="1"/>
      <c r="F2" s="3"/>
      <c r="G2" s="2"/>
      <c r="I2" s="2"/>
      <c r="J2" s="2"/>
    </row>
    <row r="3" spans="2:10" ht="10.5" customHeight="1">
      <c r="B3" s="6" t="s">
        <v>142</v>
      </c>
      <c r="C3" s="1"/>
      <c r="D3" s="1"/>
      <c r="I3" s="2"/>
      <c r="J3" s="2"/>
    </row>
    <row r="4" spans="1:10" ht="10.5" customHeight="1">
      <c r="A4" s="8"/>
      <c r="B4" s="62" t="s">
        <v>5</v>
      </c>
      <c r="C4" s="9" t="s">
        <v>0</v>
      </c>
      <c r="D4" s="8" t="s">
        <v>128</v>
      </c>
      <c r="E4" s="10"/>
      <c r="F4" s="47"/>
      <c r="G4" s="48"/>
      <c r="H4" s="10"/>
      <c r="I4" s="52"/>
      <c r="J4" s="60"/>
    </row>
    <row r="5" spans="1:10" ht="10.5" customHeight="1">
      <c r="A5" s="11"/>
      <c r="B5" s="63" t="s">
        <v>6</v>
      </c>
      <c r="C5" s="69" t="s">
        <v>121</v>
      </c>
      <c r="D5" s="52"/>
      <c r="E5" s="53"/>
      <c r="F5" s="7" t="s">
        <v>7</v>
      </c>
      <c r="G5" s="12" t="s">
        <v>7</v>
      </c>
      <c r="H5" s="12" t="s">
        <v>8</v>
      </c>
      <c r="I5" s="13"/>
      <c r="J5" s="60"/>
    </row>
    <row r="6" spans="1:10" ht="10.5" customHeight="1">
      <c r="A6" s="11"/>
      <c r="B6" s="63" t="s">
        <v>9</v>
      </c>
      <c r="C6" s="70" t="s">
        <v>127</v>
      </c>
      <c r="D6" s="44" t="s">
        <v>120</v>
      </c>
      <c r="E6" s="45" t="s">
        <v>119</v>
      </c>
      <c r="F6" s="7" t="s">
        <v>14</v>
      </c>
      <c r="G6" s="14" t="s">
        <v>11</v>
      </c>
      <c r="H6" s="14" t="s">
        <v>12</v>
      </c>
      <c r="I6" s="15" t="s">
        <v>13</v>
      </c>
      <c r="J6" s="60"/>
    </row>
    <row r="7" spans="1:10" ht="10.5" customHeight="1">
      <c r="A7" s="11"/>
      <c r="B7" s="63" t="s">
        <v>15</v>
      </c>
      <c r="C7" s="71" t="s">
        <v>122</v>
      </c>
      <c r="D7" s="12" t="s">
        <v>123</v>
      </c>
      <c r="E7" s="45" t="s">
        <v>10</v>
      </c>
      <c r="F7" s="7" t="s">
        <v>125</v>
      </c>
      <c r="G7" s="14" t="s">
        <v>16</v>
      </c>
      <c r="H7" s="14" t="s">
        <v>126</v>
      </c>
      <c r="I7" s="15" t="s">
        <v>1</v>
      </c>
      <c r="J7" s="60"/>
    </row>
    <row r="8" spans="1:10" ht="10.5" customHeight="1">
      <c r="A8" s="16" t="s">
        <v>2</v>
      </c>
      <c r="B8" s="64" t="s">
        <v>17</v>
      </c>
      <c r="C8" s="17" t="s">
        <v>3</v>
      </c>
      <c r="D8" s="46" t="s">
        <v>3</v>
      </c>
      <c r="E8" s="46" t="s">
        <v>3</v>
      </c>
      <c r="F8" s="18" t="s">
        <v>3</v>
      </c>
      <c r="G8" s="18" t="s">
        <v>3</v>
      </c>
      <c r="H8" s="18" t="s">
        <v>3</v>
      </c>
      <c r="I8" s="19" t="s">
        <v>3</v>
      </c>
      <c r="J8" s="60"/>
    </row>
    <row r="9" spans="1:10" ht="10.5" customHeight="1">
      <c r="A9" s="20" t="s">
        <v>18</v>
      </c>
      <c r="B9" s="65">
        <v>1.02</v>
      </c>
      <c r="C9" s="72">
        <v>9267147.68</v>
      </c>
      <c r="D9" s="77">
        <v>1154172.44</v>
      </c>
      <c r="E9" s="49">
        <f aca="true" t="shared" si="0" ref="E9:E53">C9+D9</f>
        <v>10421320.12</v>
      </c>
      <c r="F9" s="39">
        <v>-120970.32</v>
      </c>
      <c r="G9" s="21">
        <v>-35025.69</v>
      </c>
      <c r="H9" s="22">
        <v>26497.24</v>
      </c>
      <c r="I9" s="56">
        <f>(E9+(F9+G9)+H9)</f>
        <v>10291821.35</v>
      </c>
      <c r="J9" s="60"/>
    </row>
    <row r="10" spans="1:10" ht="10.5" customHeight="1">
      <c r="A10" s="20" t="s">
        <v>19</v>
      </c>
      <c r="B10" s="66">
        <v>1</v>
      </c>
      <c r="C10" s="72">
        <v>758535.86</v>
      </c>
      <c r="D10" s="54">
        <v>282145.18</v>
      </c>
      <c r="E10" s="50">
        <f t="shared" si="0"/>
        <v>1040681.04</v>
      </c>
      <c r="F10" s="40">
        <v>-10075.94</v>
      </c>
      <c r="G10" s="24">
        <v>-3508.59</v>
      </c>
      <c r="H10" s="25">
        <v>834.54</v>
      </c>
      <c r="I10" s="23">
        <f aca="true" t="shared" si="1" ref="I10:I53">(E10+(F10+G10)+H10)</f>
        <v>1027931.05</v>
      </c>
      <c r="J10" s="60"/>
    </row>
    <row r="11" spans="1:10" ht="10.5" customHeight="1">
      <c r="A11" s="20" t="s">
        <v>20</v>
      </c>
      <c r="B11" s="66">
        <v>1.04</v>
      </c>
      <c r="C11" s="72">
        <v>313468.51</v>
      </c>
      <c r="D11" s="54">
        <v>83271.29</v>
      </c>
      <c r="E11" s="50">
        <f t="shared" si="0"/>
        <v>396739.8</v>
      </c>
      <c r="F11" s="40">
        <v>-4081.93</v>
      </c>
      <c r="G11" s="24">
        <v>-1334.57</v>
      </c>
      <c r="H11" s="25">
        <v>3577.1</v>
      </c>
      <c r="I11" s="23">
        <f t="shared" si="1"/>
        <v>394900.39999999997</v>
      </c>
      <c r="J11" s="60"/>
    </row>
    <row r="12" spans="1:10" ht="10.5" customHeight="1">
      <c r="A12" s="20" t="s">
        <v>21</v>
      </c>
      <c r="B12" s="66">
        <v>1</v>
      </c>
      <c r="C12" s="72">
        <v>653176.09</v>
      </c>
      <c r="D12" s="54">
        <v>200085.75</v>
      </c>
      <c r="E12" s="50">
        <f t="shared" si="0"/>
        <v>853261.84</v>
      </c>
      <c r="F12" s="40">
        <v>-8534.52</v>
      </c>
      <c r="G12" s="24">
        <v>-2872.92</v>
      </c>
      <c r="H12" s="25">
        <v>591.86</v>
      </c>
      <c r="I12" s="23">
        <f t="shared" si="1"/>
        <v>842446.26</v>
      </c>
      <c r="J12" s="60"/>
    </row>
    <row r="13" spans="1:10" ht="10.5" customHeight="1">
      <c r="A13" s="26" t="s">
        <v>22</v>
      </c>
      <c r="B13" s="67">
        <v>0.97</v>
      </c>
      <c r="C13" s="72">
        <v>997991.67</v>
      </c>
      <c r="D13" s="78">
        <v>206331.03</v>
      </c>
      <c r="E13" s="51">
        <f t="shared" si="0"/>
        <v>1204322.7</v>
      </c>
      <c r="F13" s="41">
        <v>-12934.51</v>
      </c>
      <c r="G13" s="27">
        <v>-4045.39</v>
      </c>
      <c r="H13" s="28">
        <v>-5579.7</v>
      </c>
      <c r="I13" s="23">
        <f t="shared" si="1"/>
        <v>1181763.1</v>
      </c>
      <c r="J13" s="60"/>
    </row>
    <row r="14" spans="1:10" ht="10.5" customHeight="1">
      <c r="A14" s="20" t="s">
        <v>23</v>
      </c>
      <c r="B14" s="66">
        <v>1.12</v>
      </c>
      <c r="C14" s="73">
        <v>972777.98</v>
      </c>
      <c r="D14" s="54">
        <v>134335.12</v>
      </c>
      <c r="E14" s="49">
        <f t="shared" si="0"/>
        <v>1107113.1</v>
      </c>
      <c r="F14" s="40">
        <v>-12649.01</v>
      </c>
      <c r="G14" s="24">
        <v>-3711.12</v>
      </c>
      <c r="H14" s="25">
        <v>16517.51</v>
      </c>
      <c r="I14" s="56">
        <f>(E14+(F14+G14)+H14)</f>
        <v>1107270.4800000002</v>
      </c>
      <c r="J14" s="60"/>
    </row>
    <row r="15" spans="1:10" ht="10.5" customHeight="1">
      <c r="A15" s="20" t="s">
        <v>24</v>
      </c>
      <c r="B15" s="66">
        <v>1.06</v>
      </c>
      <c r="C15" s="72">
        <v>2005336.18</v>
      </c>
      <c r="D15" s="54">
        <v>362079.12</v>
      </c>
      <c r="E15" s="50">
        <f t="shared" si="0"/>
        <v>2367415.3</v>
      </c>
      <c r="F15" s="40">
        <v>-26287.26</v>
      </c>
      <c r="G15" s="24">
        <v>-7957.52</v>
      </c>
      <c r="H15" s="25">
        <v>22795.67</v>
      </c>
      <c r="I15" s="57">
        <f t="shared" si="1"/>
        <v>2355966.19</v>
      </c>
      <c r="J15" s="60"/>
    </row>
    <row r="16" spans="1:10" ht="10.5" customHeight="1">
      <c r="A16" s="20" t="s">
        <v>25</v>
      </c>
      <c r="B16" s="66">
        <v>0.97</v>
      </c>
      <c r="C16" s="72">
        <v>348924.15</v>
      </c>
      <c r="D16" s="54">
        <v>156867.54</v>
      </c>
      <c r="E16" s="50">
        <f t="shared" si="0"/>
        <v>505791.69000000006</v>
      </c>
      <c r="F16" s="40">
        <v>-4622.43</v>
      </c>
      <c r="G16" s="24">
        <v>-1703.02</v>
      </c>
      <c r="H16" s="25">
        <v>-4242.08</v>
      </c>
      <c r="I16" s="57">
        <f t="shared" si="1"/>
        <v>495224.16000000003</v>
      </c>
      <c r="J16" s="60"/>
    </row>
    <row r="17" spans="1:10" ht="10.5" customHeight="1">
      <c r="A17" s="20" t="s">
        <v>26</v>
      </c>
      <c r="B17" s="66">
        <v>1.04</v>
      </c>
      <c r="C17" s="72">
        <v>983693.36</v>
      </c>
      <c r="D17" s="54">
        <v>265220.41</v>
      </c>
      <c r="E17" s="50">
        <f t="shared" si="0"/>
        <v>1248913.77</v>
      </c>
      <c r="F17" s="40">
        <v>-12819.76</v>
      </c>
      <c r="G17" s="24">
        <v>-4196.19</v>
      </c>
      <c r="H17" s="25">
        <v>11393.22</v>
      </c>
      <c r="I17" s="57">
        <f t="shared" si="1"/>
        <v>1243291.04</v>
      </c>
      <c r="J17" s="60"/>
    </row>
    <row r="18" spans="1:10" ht="10.5" customHeight="1">
      <c r="A18" s="20" t="s">
        <v>27</v>
      </c>
      <c r="B18" s="66">
        <v>1.17</v>
      </c>
      <c r="C18" s="74">
        <v>6501251.62</v>
      </c>
      <c r="D18" s="54">
        <v>847192.87</v>
      </c>
      <c r="E18" s="51">
        <f t="shared" si="0"/>
        <v>7348444.49</v>
      </c>
      <c r="F18" s="40">
        <v>-82973.44</v>
      </c>
      <c r="G18" s="24">
        <v>-24597.33</v>
      </c>
      <c r="H18" s="25">
        <v>146528.71</v>
      </c>
      <c r="I18" s="58">
        <f t="shared" si="1"/>
        <v>7387402.430000001</v>
      </c>
      <c r="J18" s="60"/>
    </row>
    <row r="19" spans="1:10" ht="10.5" customHeight="1">
      <c r="A19" s="29" t="s">
        <v>28</v>
      </c>
      <c r="B19" s="65">
        <v>1.06</v>
      </c>
      <c r="C19" s="72">
        <v>18147437.26</v>
      </c>
      <c r="D19" s="77">
        <v>1848782.5</v>
      </c>
      <c r="E19" s="49">
        <f t="shared" si="0"/>
        <v>19996219.76</v>
      </c>
      <c r="F19" s="39">
        <v>-238364.49</v>
      </c>
      <c r="G19" s="21">
        <v>-67121.01</v>
      </c>
      <c r="H19" s="22">
        <v>116395.4</v>
      </c>
      <c r="I19" s="23">
        <f>(E19+(F19+G19)+H19)</f>
        <v>19807129.66</v>
      </c>
      <c r="J19" s="60"/>
    </row>
    <row r="20" spans="1:10" ht="10.5" customHeight="1">
      <c r="A20" s="30" t="s">
        <v>29</v>
      </c>
      <c r="B20" s="66">
        <v>1.02</v>
      </c>
      <c r="C20" s="72">
        <v>2693451.4</v>
      </c>
      <c r="D20" s="54">
        <v>680398.22</v>
      </c>
      <c r="E20" s="50">
        <f t="shared" si="0"/>
        <v>3373849.62</v>
      </c>
      <c r="F20" s="40">
        <v>-34864.62</v>
      </c>
      <c r="G20" s="24">
        <v>-11317.19</v>
      </c>
      <c r="H20" s="25">
        <v>15620.42</v>
      </c>
      <c r="I20" s="23">
        <f t="shared" si="1"/>
        <v>3343288.23</v>
      </c>
      <c r="J20" s="60"/>
    </row>
    <row r="21" spans="1:10" ht="10.5" customHeight="1">
      <c r="A21" s="30" t="s">
        <v>30</v>
      </c>
      <c r="B21" s="66">
        <v>1.05</v>
      </c>
      <c r="C21" s="72">
        <v>11614329.06</v>
      </c>
      <c r="D21" s="54">
        <v>1383770.55</v>
      </c>
      <c r="E21" s="50">
        <f t="shared" si="0"/>
        <v>12998099.610000001</v>
      </c>
      <c r="F21" s="40">
        <v>-148450.67</v>
      </c>
      <c r="G21" s="24">
        <v>-43826.17</v>
      </c>
      <c r="H21" s="25">
        <v>73281.54</v>
      </c>
      <c r="I21" s="23">
        <f t="shared" si="1"/>
        <v>12879104.31</v>
      </c>
      <c r="J21" s="60"/>
    </row>
    <row r="22" spans="1:10" ht="10.5" customHeight="1">
      <c r="A22" s="30" t="s">
        <v>31</v>
      </c>
      <c r="B22" s="66">
        <v>1.02</v>
      </c>
      <c r="C22" s="72">
        <v>2692644.62</v>
      </c>
      <c r="D22" s="54">
        <v>623914.63</v>
      </c>
      <c r="E22" s="50">
        <f t="shared" si="0"/>
        <v>3316559.25</v>
      </c>
      <c r="F22" s="40">
        <v>-35359.76</v>
      </c>
      <c r="G22" s="24">
        <v>-11164.82</v>
      </c>
      <c r="H22" s="25">
        <v>14323.65</v>
      </c>
      <c r="I22" s="23">
        <f t="shared" si="1"/>
        <v>3284358.32</v>
      </c>
      <c r="J22" s="60"/>
    </row>
    <row r="23" spans="1:10" ht="10.5" customHeight="1">
      <c r="A23" s="30" t="s">
        <v>32</v>
      </c>
      <c r="B23" s="66">
        <v>0.92</v>
      </c>
      <c r="C23" s="72">
        <v>245278.61</v>
      </c>
      <c r="D23" s="54">
        <v>75835.28</v>
      </c>
      <c r="E23" s="51">
        <f t="shared" si="0"/>
        <v>321113.89</v>
      </c>
      <c r="F23" s="40">
        <v>-3197.21</v>
      </c>
      <c r="G23" s="24">
        <v>-1081.29</v>
      </c>
      <c r="H23" s="25">
        <v>-5842.53</v>
      </c>
      <c r="I23" s="23">
        <f t="shared" si="1"/>
        <v>310992.86</v>
      </c>
      <c r="J23" s="60"/>
    </row>
    <row r="24" spans="1:10" ht="10.5" customHeight="1">
      <c r="A24" s="29" t="s">
        <v>33</v>
      </c>
      <c r="B24" s="65">
        <v>1.14</v>
      </c>
      <c r="C24" s="73">
        <v>4644657.35</v>
      </c>
      <c r="D24" s="77">
        <v>513695.83</v>
      </c>
      <c r="E24" s="49">
        <f t="shared" si="0"/>
        <v>5158353.18</v>
      </c>
      <c r="F24" s="39">
        <v>-58868.47</v>
      </c>
      <c r="G24" s="21">
        <v>-17259.61</v>
      </c>
      <c r="H24" s="22">
        <v>73436.82</v>
      </c>
      <c r="I24" s="56">
        <f>(E24+(F24+G24)+H24)</f>
        <v>5155661.92</v>
      </c>
      <c r="J24" s="60"/>
    </row>
    <row r="25" spans="1:10" ht="10.5" customHeight="1">
      <c r="A25" s="31" t="s">
        <v>34</v>
      </c>
      <c r="B25" s="66">
        <v>0.95</v>
      </c>
      <c r="C25" s="72">
        <v>292217.68</v>
      </c>
      <c r="D25" s="54">
        <v>177887.01</v>
      </c>
      <c r="E25" s="50">
        <f t="shared" si="0"/>
        <v>470104.69</v>
      </c>
      <c r="F25" s="40">
        <v>-3807.12</v>
      </c>
      <c r="G25" s="24">
        <v>-1587.42</v>
      </c>
      <c r="H25" s="25">
        <v>-8368.25</v>
      </c>
      <c r="I25" s="57">
        <f t="shared" si="1"/>
        <v>456341.9</v>
      </c>
      <c r="J25" s="60"/>
    </row>
    <row r="26" spans="1:10" ht="10.5" customHeight="1">
      <c r="A26" s="20" t="s">
        <v>35</v>
      </c>
      <c r="B26" s="66">
        <v>0.99</v>
      </c>
      <c r="C26" s="72">
        <v>8906062.36</v>
      </c>
      <c r="D26" s="54">
        <v>1171860.92</v>
      </c>
      <c r="E26" s="50">
        <f t="shared" si="0"/>
        <v>10077923.28</v>
      </c>
      <c r="F26" s="40">
        <v>-116239.75</v>
      </c>
      <c r="G26" s="24">
        <v>-33875.91</v>
      </c>
      <c r="H26" s="25">
        <v>-8252.45</v>
      </c>
      <c r="I26" s="57">
        <f t="shared" si="1"/>
        <v>9919555.17</v>
      </c>
      <c r="J26" s="60"/>
    </row>
    <row r="27" spans="1:10" ht="10.5" customHeight="1">
      <c r="A27" s="20" t="s">
        <v>36</v>
      </c>
      <c r="B27" s="66">
        <v>1.02</v>
      </c>
      <c r="C27" s="72">
        <v>2265696.66</v>
      </c>
      <c r="D27" s="54">
        <v>500074.8</v>
      </c>
      <c r="E27" s="50">
        <f t="shared" si="0"/>
        <v>2765771.46</v>
      </c>
      <c r="F27" s="40">
        <v>-29351.15</v>
      </c>
      <c r="G27" s="24">
        <v>-9297.23</v>
      </c>
      <c r="H27" s="25">
        <v>11480.66</v>
      </c>
      <c r="I27" s="57">
        <f t="shared" si="1"/>
        <v>2738603.74</v>
      </c>
      <c r="J27" s="60"/>
    </row>
    <row r="28" spans="1:10" ht="10.5" customHeight="1">
      <c r="A28" s="20" t="s">
        <v>37</v>
      </c>
      <c r="B28" s="66">
        <v>0.98</v>
      </c>
      <c r="C28" s="72">
        <v>1184437.61</v>
      </c>
      <c r="D28" s="54">
        <v>207337.12</v>
      </c>
      <c r="E28" s="51">
        <f t="shared" si="0"/>
        <v>1391774.73</v>
      </c>
      <c r="F28" s="40">
        <v>-15398.6</v>
      </c>
      <c r="G28" s="24">
        <v>-4676.93</v>
      </c>
      <c r="H28" s="25">
        <v>-3533.51</v>
      </c>
      <c r="I28" s="58">
        <f t="shared" si="1"/>
        <v>1368165.69</v>
      </c>
      <c r="J28" s="60"/>
    </row>
    <row r="29" spans="1:10" ht="10.5" customHeight="1">
      <c r="A29" s="29" t="s">
        <v>38</v>
      </c>
      <c r="B29" s="65">
        <v>1.09</v>
      </c>
      <c r="C29" s="73">
        <v>499226.43</v>
      </c>
      <c r="D29" s="77">
        <v>111905.82</v>
      </c>
      <c r="E29" s="49">
        <f t="shared" si="0"/>
        <v>611132.25</v>
      </c>
      <c r="F29" s="39">
        <v>-6463.26</v>
      </c>
      <c r="G29" s="21">
        <v>-2054.12</v>
      </c>
      <c r="H29" s="22">
        <v>10402.48</v>
      </c>
      <c r="I29" s="23">
        <f>(E29+(F29+G29)+H29)</f>
        <v>613017.35</v>
      </c>
      <c r="J29" s="60"/>
    </row>
    <row r="30" spans="1:10" ht="10.5" customHeight="1">
      <c r="A30" s="30" t="s">
        <v>39</v>
      </c>
      <c r="B30" s="66">
        <v>0.96</v>
      </c>
      <c r="C30" s="72">
        <v>322197.03</v>
      </c>
      <c r="D30" s="54">
        <v>80619.81</v>
      </c>
      <c r="E30" s="50">
        <f t="shared" si="0"/>
        <v>402816.84</v>
      </c>
      <c r="F30" s="40">
        <v>-4174.12</v>
      </c>
      <c r="G30" s="24">
        <v>-1351.9</v>
      </c>
      <c r="H30" s="25">
        <v>-2986.38</v>
      </c>
      <c r="I30" s="23">
        <f t="shared" si="1"/>
        <v>394304.44</v>
      </c>
      <c r="J30" s="60"/>
    </row>
    <row r="31" spans="1:10" ht="10.5" customHeight="1">
      <c r="A31" s="30" t="s">
        <v>40</v>
      </c>
      <c r="B31" s="66">
        <v>1.01</v>
      </c>
      <c r="C31" s="72">
        <v>3607454.18</v>
      </c>
      <c r="D31" s="54">
        <v>738536.81</v>
      </c>
      <c r="E31" s="50">
        <f t="shared" si="0"/>
        <v>4345990.99</v>
      </c>
      <c r="F31" s="40">
        <v>-47358.27</v>
      </c>
      <c r="G31" s="24">
        <v>-14616.91</v>
      </c>
      <c r="H31" s="25">
        <v>9569.81</v>
      </c>
      <c r="I31" s="23">
        <f t="shared" si="1"/>
        <v>4293585.62</v>
      </c>
      <c r="J31" s="60"/>
    </row>
    <row r="32" spans="1:10" ht="10.5" customHeight="1">
      <c r="A32" s="30" t="s">
        <v>41</v>
      </c>
      <c r="B32" s="66">
        <v>0.81</v>
      </c>
      <c r="C32" s="72">
        <v>1836547.6</v>
      </c>
      <c r="D32" s="54">
        <v>437910.53</v>
      </c>
      <c r="E32" s="50">
        <f t="shared" si="0"/>
        <v>2274458.13</v>
      </c>
      <c r="F32" s="40">
        <v>-24088.58</v>
      </c>
      <c r="G32" s="24">
        <v>-7652.05</v>
      </c>
      <c r="H32" s="25">
        <v>-81907.77</v>
      </c>
      <c r="I32" s="23">
        <f t="shared" si="1"/>
        <v>2160809.73</v>
      </c>
      <c r="J32" s="60"/>
    </row>
    <row r="33" spans="1:10" ht="10.5" customHeight="1">
      <c r="A33" s="30" t="s">
        <v>42</v>
      </c>
      <c r="B33" s="66">
        <v>1.04</v>
      </c>
      <c r="C33" s="72">
        <v>4427094.76</v>
      </c>
      <c r="D33" s="54">
        <v>792804.35</v>
      </c>
      <c r="E33" s="51">
        <f t="shared" si="0"/>
        <v>5219899.109999999</v>
      </c>
      <c r="F33" s="40">
        <v>-57587.11</v>
      </c>
      <c r="G33" s="24">
        <v>-17552.98</v>
      </c>
      <c r="H33" s="25">
        <v>34057.13</v>
      </c>
      <c r="I33" s="23">
        <f t="shared" si="1"/>
        <v>5178816.149999999</v>
      </c>
      <c r="J33" s="60"/>
    </row>
    <row r="34" spans="1:10" ht="10.5" customHeight="1">
      <c r="A34" s="29" t="s">
        <v>43</v>
      </c>
      <c r="B34" s="68">
        <v>0.98</v>
      </c>
      <c r="C34" s="73">
        <v>17235761.75</v>
      </c>
      <c r="D34" s="77">
        <v>2495241.87</v>
      </c>
      <c r="E34" s="49">
        <f t="shared" si="0"/>
        <v>19731003.62</v>
      </c>
      <c r="F34" s="39">
        <v>-225692.35</v>
      </c>
      <c r="G34" s="21">
        <v>-66311.97</v>
      </c>
      <c r="H34" s="22">
        <v>-42524.2</v>
      </c>
      <c r="I34" s="56">
        <f>(E34+(F34+G34)+H34)</f>
        <v>19396475.1</v>
      </c>
      <c r="J34" s="60"/>
    </row>
    <row r="35" spans="1:10" ht="10.5" customHeight="1">
      <c r="A35" s="30" t="s">
        <v>44</v>
      </c>
      <c r="B35" s="66">
        <v>0.94</v>
      </c>
      <c r="C35" s="72">
        <v>2080432.93</v>
      </c>
      <c r="D35" s="54">
        <v>181686.89</v>
      </c>
      <c r="E35" s="50">
        <f t="shared" si="0"/>
        <v>2262119.82</v>
      </c>
      <c r="F35" s="40">
        <v>-24294.16</v>
      </c>
      <c r="G35" s="24">
        <v>-7479.96</v>
      </c>
      <c r="H35" s="25">
        <v>-10363.83</v>
      </c>
      <c r="I35" s="57">
        <f t="shared" si="1"/>
        <v>2219981.8699999996</v>
      </c>
      <c r="J35" s="60"/>
    </row>
    <row r="36" spans="1:10" ht="10.5" customHeight="1">
      <c r="A36" s="30" t="s">
        <v>45</v>
      </c>
      <c r="B36" s="66">
        <v>1.49</v>
      </c>
      <c r="C36" s="72">
        <v>6375565.28</v>
      </c>
      <c r="D36" s="54">
        <v>261960.34</v>
      </c>
      <c r="E36" s="50">
        <f t="shared" si="0"/>
        <v>6637525.62</v>
      </c>
      <c r="F36" s="40">
        <v>-76821.62</v>
      </c>
      <c r="G36" s="24">
        <v>-21995.16</v>
      </c>
      <c r="H36" s="25">
        <v>129135.35</v>
      </c>
      <c r="I36" s="57">
        <f t="shared" si="1"/>
        <v>6667844.1899999995</v>
      </c>
      <c r="J36" s="60"/>
    </row>
    <row r="37" spans="1:10" ht="10.5" customHeight="1">
      <c r="A37" s="20" t="s">
        <v>46</v>
      </c>
      <c r="B37" s="66">
        <v>0.98</v>
      </c>
      <c r="C37" s="72">
        <v>4805229.91</v>
      </c>
      <c r="D37" s="54">
        <v>1234772.16</v>
      </c>
      <c r="E37" s="50">
        <f t="shared" si="0"/>
        <v>6040002.07</v>
      </c>
      <c r="F37" s="40">
        <v>-63029.98</v>
      </c>
      <c r="G37" s="24">
        <v>-20339.38</v>
      </c>
      <c r="H37" s="25">
        <v>-21043.19</v>
      </c>
      <c r="I37" s="57">
        <f t="shared" si="1"/>
        <v>5935589.52</v>
      </c>
      <c r="J37" s="60"/>
    </row>
    <row r="38" spans="1:10" ht="10.5" customHeight="1">
      <c r="A38" s="20" t="s">
        <v>47</v>
      </c>
      <c r="B38" s="66">
        <v>0.93</v>
      </c>
      <c r="C38" s="72">
        <v>1509945.58</v>
      </c>
      <c r="D38" s="54">
        <v>313226.87</v>
      </c>
      <c r="E38" s="51">
        <f t="shared" si="0"/>
        <v>1823172.4500000002</v>
      </c>
      <c r="F38" s="40">
        <v>-19780.11</v>
      </c>
      <c r="G38" s="24">
        <v>-6125.15</v>
      </c>
      <c r="H38" s="25">
        <v>-20999.47</v>
      </c>
      <c r="I38" s="58">
        <f t="shared" si="1"/>
        <v>1776267.7200000002</v>
      </c>
      <c r="J38" s="60"/>
    </row>
    <row r="39" spans="1:10" ht="10.5" customHeight="1">
      <c r="A39" s="29" t="s">
        <v>48</v>
      </c>
      <c r="B39" s="65">
        <v>1.02</v>
      </c>
      <c r="C39" s="73">
        <v>1632402.18</v>
      </c>
      <c r="D39" s="77">
        <v>452727.98</v>
      </c>
      <c r="E39" s="49">
        <f t="shared" si="0"/>
        <v>2085130.16</v>
      </c>
      <c r="F39" s="39">
        <v>-21453.32</v>
      </c>
      <c r="G39" s="21">
        <v>-7006.66</v>
      </c>
      <c r="H39" s="22">
        <v>10393.62</v>
      </c>
      <c r="I39" s="23">
        <f>(E39+(F39+G39)+H39)</f>
        <v>2067063.8</v>
      </c>
      <c r="J39" s="60"/>
    </row>
    <row r="40" spans="1:10" ht="10.5" customHeight="1">
      <c r="A40" s="30" t="s">
        <v>49</v>
      </c>
      <c r="B40" s="66">
        <v>1.14</v>
      </c>
      <c r="C40" s="72">
        <v>20651240.27</v>
      </c>
      <c r="D40" s="54">
        <v>2108882.83</v>
      </c>
      <c r="E40" s="50">
        <f t="shared" si="0"/>
        <v>22760123.1</v>
      </c>
      <c r="F40" s="40">
        <v>-267174.98</v>
      </c>
      <c r="G40" s="24">
        <v>-76624.65</v>
      </c>
      <c r="H40" s="25">
        <v>301481.64</v>
      </c>
      <c r="I40" s="23">
        <f t="shared" si="1"/>
        <v>22717805.110000003</v>
      </c>
      <c r="J40" s="60"/>
    </row>
    <row r="41" spans="1:10" ht="10.5" customHeight="1">
      <c r="A41" s="30" t="s">
        <v>50</v>
      </c>
      <c r="B41" s="66">
        <v>1.02</v>
      </c>
      <c r="C41" s="72">
        <v>1487665.9</v>
      </c>
      <c r="D41" s="54">
        <v>422943.06</v>
      </c>
      <c r="E41" s="50">
        <f t="shared" si="0"/>
        <v>1910608.96</v>
      </c>
      <c r="F41" s="40">
        <v>-19228.31</v>
      </c>
      <c r="G41" s="24">
        <v>-6422.68</v>
      </c>
      <c r="H41" s="25">
        <v>9709.83</v>
      </c>
      <c r="I41" s="23">
        <f t="shared" si="1"/>
        <v>1894667.8</v>
      </c>
      <c r="J41" s="60"/>
    </row>
    <row r="42" spans="1:10" ht="10.5" customHeight="1">
      <c r="A42" s="30" t="s">
        <v>51</v>
      </c>
      <c r="B42" s="66">
        <v>0.96</v>
      </c>
      <c r="C42" s="72">
        <v>19736284.23</v>
      </c>
      <c r="D42" s="54">
        <v>2694298.75</v>
      </c>
      <c r="E42" s="50">
        <f t="shared" si="0"/>
        <v>22430582.98</v>
      </c>
      <c r="F42" s="40">
        <v>-253727.48</v>
      </c>
      <c r="G42" s="24">
        <v>-75574.01</v>
      </c>
      <c r="H42" s="25">
        <v>-99802.58</v>
      </c>
      <c r="I42" s="23">
        <f t="shared" si="1"/>
        <v>22001478.910000004</v>
      </c>
      <c r="J42" s="60"/>
    </row>
    <row r="43" spans="1:10" ht="10.5" customHeight="1">
      <c r="A43" s="30" t="s">
        <v>52</v>
      </c>
      <c r="B43" s="66">
        <v>0.97</v>
      </c>
      <c r="C43" s="72">
        <v>1595035.93</v>
      </c>
      <c r="D43" s="54">
        <v>465118.3</v>
      </c>
      <c r="E43" s="51">
        <f t="shared" si="0"/>
        <v>2060154.23</v>
      </c>
      <c r="F43" s="40">
        <v>-21045.28</v>
      </c>
      <c r="G43" s="24">
        <v>-6940.51</v>
      </c>
      <c r="H43" s="25">
        <v>-12577.85</v>
      </c>
      <c r="I43" s="23">
        <f t="shared" si="1"/>
        <v>2019590.5899999999</v>
      </c>
      <c r="J43" s="60"/>
    </row>
    <row r="44" spans="1:10" ht="10.5" customHeight="1">
      <c r="A44" s="29" t="s">
        <v>53</v>
      </c>
      <c r="B44" s="65">
        <v>1.03</v>
      </c>
      <c r="C44" s="73">
        <v>8763222.19</v>
      </c>
      <c r="D44" s="77">
        <v>1573389.32</v>
      </c>
      <c r="E44" s="49">
        <f t="shared" si="0"/>
        <v>10336611.51</v>
      </c>
      <c r="F44" s="39">
        <v>-113121.2</v>
      </c>
      <c r="G44" s="21">
        <v>-34767.21</v>
      </c>
      <c r="H44" s="22">
        <v>51855.52</v>
      </c>
      <c r="I44" s="56">
        <f>(E44+(F44+G44)+H44)</f>
        <v>10240578.62</v>
      </c>
      <c r="J44" s="60"/>
    </row>
    <row r="45" spans="1:10" ht="10.5" customHeight="1">
      <c r="A45" s="30" t="s">
        <v>54</v>
      </c>
      <c r="B45" s="66">
        <v>0.95</v>
      </c>
      <c r="C45" s="72">
        <v>148021.24</v>
      </c>
      <c r="D45" s="54">
        <v>90210.75</v>
      </c>
      <c r="E45" s="50">
        <f t="shared" si="0"/>
        <v>238231.99</v>
      </c>
      <c r="F45" s="40">
        <v>-1945.33</v>
      </c>
      <c r="G45" s="24">
        <v>-804.8</v>
      </c>
      <c r="H45" s="25">
        <v>-4243.77</v>
      </c>
      <c r="I45" s="57">
        <f t="shared" si="1"/>
        <v>231238.09</v>
      </c>
      <c r="J45" s="60"/>
    </row>
    <row r="46" spans="1:10" ht="10.5" customHeight="1">
      <c r="A46" s="30" t="s">
        <v>55</v>
      </c>
      <c r="B46" s="66">
        <v>0.98</v>
      </c>
      <c r="C46" s="72">
        <v>259247.02</v>
      </c>
      <c r="D46" s="54">
        <v>66578.4</v>
      </c>
      <c r="E46" s="50">
        <f t="shared" si="0"/>
        <v>325825.42</v>
      </c>
      <c r="F46" s="40">
        <v>-3381.43</v>
      </c>
      <c r="G46" s="24">
        <v>-1093.64</v>
      </c>
      <c r="H46" s="25">
        <v>-1134.73</v>
      </c>
      <c r="I46" s="57">
        <f t="shared" si="1"/>
        <v>320215.62</v>
      </c>
      <c r="J46" s="60"/>
    </row>
    <row r="47" spans="1:10" ht="10.5" customHeight="1">
      <c r="A47" s="20" t="s">
        <v>4</v>
      </c>
      <c r="B47" s="66">
        <v>1.03</v>
      </c>
      <c r="C47" s="72">
        <v>1475206.98</v>
      </c>
      <c r="D47" s="54">
        <v>441560.97</v>
      </c>
      <c r="E47" s="50">
        <f t="shared" si="0"/>
        <v>1916767.95</v>
      </c>
      <c r="F47" s="40">
        <v>-19259.55</v>
      </c>
      <c r="G47" s="24">
        <v>-6457.55</v>
      </c>
      <c r="H47" s="25">
        <v>14552.74</v>
      </c>
      <c r="I47" s="57">
        <f t="shared" si="1"/>
        <v>1905603.5899999999</v>
      </c>
      <c r="J47" s="60"/>
    </row>
    <row r="48" spans="1:10" ht="10.5" customHeight="1">
      <c r="A48" s="30" t="s">
        <v>56</v>
      </c>
      <c r="B48" s="66">
        <v>0.95</v>
      </c>
      <c r="C48" s="74">
        <v>261147.75</v>
      </c>
      <c r="D48" s="54">
        <v>161819.23</v>
      </c>
      <c r="E48" s="51">
        <f t="shared" si="0"/>
        <v>422966.98</v>
      </c>
      <c r="F48" s="40">
        <v>-3474.16</v>
      </c>
      <c r="G48" s="24">
        <v>-1427.82</v>
      </c>
      <c r="H48" s="25">
        <v>-7612.4</v>
      </c>
      <c r="I48" s="58">
        <f t="shared" si="1"/>
        <v>410452.6</v>
      </c>
      <c r="J48" s="60"/>
    </row>
    <row r="49" spans="1:10" ht="10.5" customHeight="1">
      <c r="A49" s="29" t="s">
        <v>57</v>
      </c>
      <c r="B49" s="65">
        <v>0.94</v>
      </c>
      <c r="C49" s="72">
        <v>29718201.66</v>
      </c>
      <c r="D49" s="77">
        <v>3773625.5</v>
      </c>
      <c r="E49" s="49">
        <f t="shared" si="0"/>
        <v>33491827.16</v>
      </c>
      <c r="F49" s="39">
        <v>-385891.24</v>
      </c>
      <c r="G49" s="21">
        <v>-112409.5</v>
      </c>
      <c r="H49" s="22">
        <v>-215255.51</v>
      </c>
      <c r="I49" s="23">
        <f>(E49+(F49+G49)+H49)</f>
        <v>32778270.91</v>
      </c>
      <c r="J49" s="60"/>
    </row>
    <row r="50" spans="1:10" ht="10.5" customHeight="1">
      <c r="A50" s="30" t="s">
        <v>58</v>
      </c>
      <c r="B50" s="66">
        <v>1.01</v>
      </c>
      <c r="C50" s="72">
        <v>1961066.98</v>
      </c>
      <c r="D50" s="54">
        <v>409934.09</v>
      </c>
      <c r="E50" s="50">
        <f t="shared" si="0"/>
        <v>2371001.07</v>
      </c>
      <c r="F50" s="40">
        <v>-26056.27</v>
      </c>
      <c r="G50" s="24">
        <v>-7986.2</v>
      </c>
      <c r="H50" s="25">
        <v>5311.82</v>
      </c>
      <c r="I50" s="23">
        <f t="shared" si="1"/>
        <v>2342270.4199999995</v>
      </c>
      <c r="J50" s="60"/>
    </row>
    <row r="51" spans="1:10" ht="10.5" customHeight="1">
      <c r="A51" s="30" t="s">
        <v>59</v>
      </c>
      <c r="B51" s="66">
        <v>0.99</v>
      </c>
      <c r="C51" s="72">
        <v>2913002.87</v>
      </c>
      <c r="D51" s="54">
        <v>909414.84</v>
      </c>
      <c r="E51" s="50">
        <f t="shared" si="0"/>
        <v>3822417.71</v>
      </c>
      <c r="F51" s="40">
        <v>-38238.99</v>
      </c>
      <c r="G51" s="24">
        <v>-12885.25</v>
      </c>
      <c r="H51" s="25">
        <v>-6404.22</v>
      </c>
      <c r="I51" s="23">
        <f t="shared" si="1"/>
        <v>3764889.2499999995</v>
      </c>
      <c r="J51" s="60"/>
    </row>
    <row r="52" spans="1:10" ht="10.5" customHeight="1">
      <c r="A52" s="30" t="s">
        <v>60</v>
      </c>
      <c r="B52" s="66">
        <v>1.02</v>
      </c>
      <c r="C52" s="72">
        <v>2814166.83</v>
      </c>
      <c r="D52" s="54">
        <v>447828.63</v>
      </c>
      <c r="E52" s="50">
        <f t="shared" si="0"/>
        <v>3261995.46</v>
      </c>
      <c r="F52" s="40">
        <v>-36527.19</v>
      </c>
      <c r="G52" s="24">
        <v>-10940.87</v>
      </c>
      <c r="H52" s="25">
        <v>10281.11</v>
      </c>
      <c r="I52" s="23">
        <f t="shared" si="1"/>
        <v>3224808.51</v>
      </c>
      <c r="J52" s="60"/>
    </row>
    <row r="53" spans="1:10" ht="10.5" customHeight="1">
      <c r="A53" s="30" t="s">
        <v>61</v>
      </c>
      <c r="B53" s="66">
        <v>1.04</v>
      </c>
      <c r="C53" s="72">
        <v>4823548.18</v>
      </c>
      <c r="D53" s="54">
        <v>817693.51</v>
      </c>
      <c r="E53" s="54">
        <f t="shared" si="0"/>
        <v>5641241.6899999995</v>
      </c>
      <c r="F53" s="40">
        <v>-63061.16</v>
      </c>
      <c r="G53" s="24">
        <v>-18944.05</v>
      </c>
      <c r="H53" s="25">
        <v>35126.29</v>
      </c>
      <c r="I53" s="23">
        <f t="shared" si="1"/>
        <v>5594362.77</v>
      </c>
      <c r="J53" s="60"/>
    </row>
    <row r="54" spans="1:10" ht="10.5" customHeight="1">
      <c r="A54" s="1" t="s">
        <v>129</v>
      </c>
      <c r="C54" s="1"/>
      <c r="D54" s="1"/>
      <c r="G54" s="4"/>
      <c r="H54" s="4"/>
      <c r="I54" s="3"/>
      <c r="J54" s="11"/>
    </row>
    <row r="55" spans="1:10" ht="10.5" customHeight="1">
      <c r="A55" s="8"/>
      <c r="B55" s="62" t="s">
        <v>5</v>
      </c>
      <c r="C55" s="9" t="s">
        <v>0</v>
      </c>
      <c r="D55" s="8" t="s">
        <v>128</v>
      </c>
      <c r="E55" s="10"/>
      <c r="F55" s="47"/>
      <c r="G55" s="48"/>
      <c r="H55" s="10"/>
      <c r="I55" s="52"/>
      <c r="J55" s="11"/>
    </row>
    <row r="56" spans="1:10" ht="10.5" customHeight="1">
      <c r="A56" s="11"/>
      <c r="B56" s="63" t="s">
        <v>6</v>
      </c>
      <c r="C56" s="69" t="s">
        <v>121</v>
      </c>
      <c r="D56" s="52"/>
      <c r="E56" s="53"/>
      <c r="F56" s="7" t="s">
        <v>7</v>
      </c>
      <c r="G56" s="12" t="s">
        <v>7</v>
      </c>
      <c r="H56" s="12" t="s">
        <v>8</v>
      </c>
      <c r="I56" s="13"/>
      <c r="J56" s="11"/>
    </row>
    <row r="57" spans="1:10" ht="10.5" customHeight="1">
      <c r="A57" s="11"/>
      <c r="B57" s="63" t="s">
        <v>9</v>
      </c>
      <c r="C57" s="70" t="s">
        <v>127</v>
      </c>
      <c r="D57" s="44" t="s">
        <v>120</v>
      </c>
      <c r="E57" s="45" t="s">
        <v>119</v>
      </c>
      <c r="F57" s="7" t="s">
        <v>14</v>
      </c>
      <c r="G57" s="14" t="s">
        <v>11</v>
      </c>
      <c r="H57" s="14" t="s">
        <v>12</v>
      </c>
      <c r="I57" s="15" t="s">
        <v>13</v>
      </c>
      <c r="J57" s="11"/>
    </row>
    <row r="58" spans="1:10" ht="10.5" customHeight="1">
      <c r="A58" s="11"/>
      <c r="B58" s="63" t="s">
        <v>15</v>
      </c>
      <c r="C58" s="71" t="s">
        <v>122</v>
      </c>
      <c r="D58" s="12" t="s">
        <v>123</v>
      </c>
      <c r="E58" s="45" t="s">
        <v>10</v>
      </c>
      <c r="F58" s="7" t="s">
        <v>125</v>
      </c>
      <c r="G58" s="14" t="s">
        <v>16</v>
      </c>
      <c r="H58" s="14" t="s">
        <v>126</v>
      </c>
      <c r="I58" s="15" t="s">
        <v>1</v>
      </c>
      <c r="J58" s="11"/>
    </row>
    <row r="59" spans="1:10" ht="10.5" customHeight="1">
      <c r="A59" s="16" t="s">
        <v>2</v>
      </c>
      <c r="B59" s="64" t="s">
        <v>17</v>
      </c>
      <c r="C59" s="17" t="s">
        <v>3</v>
      </c>
      <c r="D59" s="46" t="s">
        <v>3</v>
      </c>
      <c r="E59" s="46" t="s">
        <v>3</v>
      </c>
      <c r="F59" s="18" t="s">
        <v>3</v>
      </c>
      <c r="G59" s="18" t="s">
        <v>3</v>
      </c>
      <c r="H59" s="18" t="s">
        <v>3</v>
      </c>
      <c r="I59" s="19" t="s">
        <v>3</v>
      </c>
      <c r="J59" s="11"/>
    </row>
    <row r="60" spans="1:10" ht="10.5" customHeight="1">
      <c r="A60" s="20" t="s">
        <v>62</v>
      </c>
      <c r="B60" s="66">
        <v>1.01</v>
      </c>
      <c r="C60" s="73">
        <v>958218.88</v>
      </c>
      <c r="D60" s="77">
        <v>185658.18</v>
      </c>
      <c r="E60" s="49">
        <f aca="true" t="shared" si="2" ref="E60:E104">C60+D60</f>
        <v>1143877.06</v>
      </c>
      <c r="F60" s="39">
        <v>-12577.67</v>
      </c>
      <c r="G60" s="21">
        <v>-3846.15</v>
      </c>
      <c r="H60" s="22">
        <v>2405.69</v>
      </c>
      <c r="I60" s="23">
        <f aca="true" t="shared" si="3" ref="I60:I104">(E60+(F60+G60)+H60)</f>
        <v>1129858.93</v>
      </c>
      <c r="J60" s="11"/>
    </row>
    <row r="61" spans="1:10" ht="10.5" customHeight="1">
      <c r="A61" s="20" t="s">
        <v>63</v>
      </c>
      <c r="B61" s="66">
        <v>0.97</v>
      </c>
      <c r="C61" s="72">
        <v>834413.29</v>
      </c>
      <c r="D61" s="54">
        <v>375660.25</v>
      </c>
      <c r="E61" s="50">
        <f t="shared" si="2"/>
        <v>1210073.54</v>
      </c>
      <c r="F61" s="40">
        <v>-10964.02</v>
      </c>
      <c r="G61" s="24">
        <v>-4069.85</v>
      </c>
      <c r="H61" s="25">
        <v>-10158.7</v>
      </c>
      <c r="I61" s="23">
        <f t="shared" si="3"/>
        <v>1184880.97</v>
      </c>
      <c r="J61" s="11"/>
    </row>
    <row r="62" spans="1:10" ht="10.5" customHeight="1">
      <c r="A62" s="30" t="s">
        <v>64</v>
      </c>
      <c r="B62" s="66">
        <v>0.98</v>
      </c>
      <c r="C62" s="72">
        <v>280391.31</v>
      </c>
      <c r="D62" s="54">
        <v>43270.23</v>
      </c>
      <c r="E62" s="50">
        <f t="shared" si="2"/>
        <v>323661.54</v>
      </c>
      <c r="F62" s="40">
        <v>-3476.67</v>
      </c>
      <c r="G62" s="24">
        <v>-1074</v>
      </c>
      <c r="H62" s="25">
        <v>-737.5</v>
      </c>
      <c r="I62" s="23">
        <f t="shared" si="3"/>
        <v>318373.37</v>
      </c>
      <c r="J62" s="11"/>
    </row>
    <row r="63" spans="1:10" ht="10.5" customHeight="1">
      <c r="A63" s="30" t="s">
        <v>65</v>
      </c>
      <c r="B63" s="66">
        <v>0.99</v>
      </c>
      <c r="C63" s="72">
        <v>9691240.39</v>
      </c>
      <c r="D63" s="54">
        <v>1229321.03</v>
      </c>
      <c r="E63" s="50">
        <f t="shared" si="2"/>
        <v>10920561.42</v>
      </c>
      <c r="F63" s="40">
        <v>-126812.69</v>
      </c>
      <c r="G63" s="24">
        <v>-36701.3</v>
      </c>
      <c r="H63" s="25">
        <v>-8657.07</v>
      </c>
      <c r="I63" s="23">
        <f t="shared" si="3"/>
        <v>10748390.36</v>
      </c>
      <c r="J63" s="11"/>
    </row>
    <row r="64" spans="1:10" ht="10.5" customHeight="1">
      <c r="A64" s="32" t="s">
        <v>66</v>
      </c>
      <c r="B64" s="67">
        <v>1.05</v>
      </c>
      <c r="C64" s="72">
        <v>1947771.22</v>
      </c>
      <c r="D64" s="78">
        <v>308414.21</v>
      </c>
      <c r="E64" s="51">
        <f t="shared" si="2"/>
        <v>2256185.43</v>
      </c>
      <c r="F64" s="41">
        <v>-25222.29</v>
      </c>
      <c r="G64" s="27">
        <v>-7566.65</v>
      </c>
      <c r="H64" s="28">
        <v>16332.94</v>
      </c>
      <c r="I64" s="23">
        <f t="shared" si="3"/>
        <v>2239729.43</v>
      </c>
      <c r="J64" s="11"/>
    </row>
    <row r="65" spans="1:10" ht="10.5" customHeight="1">
      <c r="A65" s="30" t="s">
        <v>67</v>
      </c>
      <c r="B65" s="66">
        <v>1</v>
      </c>
      <c r="C65" s="73">
        <v>7046330.77</v>
      </c>
      <c r="D65" s="54">
        <v>1317058.09</v>
      </c>
      <c r="E65" s="49">
        <f t="shared" si="2"/>
        <v>8363388.859999999</v>
      </c>
      <c r="F65" s="40">
        <v>-92237.92</v>
      </c>
      <c r="G65" s="24">
        <v>-28146.1</v>
      </c>
      <c r="H65" s="25">
        <v>3895.74</v>
      </c>
      <c r="I65" s="56">
        <f t="shared" si="3"/>
        <v>8246900.58</v>
      </c>
      <c r="J65" s="61"/>
    </row>
    <row r="66" spans="1:10" ht="10.5" customHeight="1">
      <c r="A66" s="30" t="s">
        <v>68</v>
      </c>
      <c r="B66" s="66">
        <v>0.9</v>
      </c>
      <c r="C66" s="72">
        <v>155102.74</v>
      </c>
      <c r="D66" s="54">
        <v>79733.12</v>
      </c>
      <c r="E66" s="50">
        <f t="shared" si="2"/>
        <v>234835.86</v>
      </c>
      <c r="F66" s="40">
        <v>-2032.21</v>
      </c>
      <c r="G66" s="24">
        <v>-790.32</v>
      </c>
      <c r="H66" s="25">
        <v>-7737.52</v>
      </c>
      <c r="I66" s="57">
        <f t="shared" si="3"/>
        <v>224275.81</v>
      </c>
      <c r="J66" s="61"/>
    </row>
    <row r="67" spans="1:10" ht="10.5" customHeight="1">
      <c r="A67" s="30" t="s">
        <v>69</v>
      </c>
      <c r="B67" s="66">
        <v>0.96</v>
      </c>
      <c r="C67" s="72">
        <v>2891192.85</v>
      </c>
      <c r="D67" s="54">
        <v>444790.98</v>
      </c>
      <c r="E67" s="50">
        <f t="shared" si="2"/>
        <v>3335983.83</v>
      </c>
      <c r="F67" s="40">
        <v>-37783.01</v>
      </c>
      <c r="G67" s="24">
        <v>-11216.75</v>
      </c>
      <c r="H67" s="25">
        <v>-16476.02</v>
      </c>
      <c r="I67" s="57">
        <f t="shared" si="3"/>
        <v>3270508.0500000003</v>
      </c>
      <c r="J67" s="61"/>
    </row>
    <row r="68" spans="1:10" ht="10.5" customHeight="1">
      <c r="A68" s="30" t="s">
        <v>70</v>
      </c>
      <c r="B68" s="66">
        <v>0.88</v>
      </c>
      <c r="C68" s="72">
        <v>2452621.19</v>
      </c>
      <c r="D68" s="54">
        <v>449050.92</v>
      </c>
      <c r="E68" s="50">
        <f t="shared" si="2"/>
        <v>2901672.11</v>
      </c>
      <c r="F68" s="40">
        <v>-31944.69</v>
      </c>
      <c r="G68" s="24">
        <v>-9753.12</v>
      </c>
      <c r="H68" s="25">
        <v>-52557.94</v>
      </c>
      <c r="I68" s="57">
        <f t="shared" si="3"/>
        <v>2807416.36</v>
      </c>
      <c r="J68" s="61"/>
    </row>
    <row r="69" spans="1:10" ht="10.5" customHeight="1">
      <c r="A69" s="30" t="s">
        <v>71</v>
      </c>
      <c r="B69" s="66">
        <v>0.97</v>
      </c>
      <c r="C69" s="74">
        <v>2912605.64</v>
      </c>
      <c r="D69" s="54">
        <v>599392.95</v>
      </c>
      <c r="E69" s="51">
        <f t="shared" si="2"/>
        <v>3511998.59</v>
      </c>
      <c r="F69" s="40">
        <v>-37893.52</v>
      </c>
      <c r="G69" s="24">
        <v>-11819.24</v>
      </c>
      <c r="H69" s="25">
        <v>-16208.9</v>
      </c>
      <c r="I69" s="58">
        <f t="shared" si="3"/>
        <v>3446076.93</v>
      </c>
      <c r="J69" s="61"/>
    </row>
    <row r="70" spans="1:10" ht="10.5" customHeight="1">
      <c r="A70" s="33" t="s">
        <v>72</v>
      </c>
      <c r="B70" s="65">
        <v>0.98</v>
      </c>
      <c r="C70" s="72">
        <v>2027822.06</v>
      </c>
      <c r="D70" s="77">
        <v>256774.92</v>
      </c>
      <c r="E70" s="49">
        <f t="shared" si="2"/>
        <v>2284596.98</v>
      </c>
      <c r="F70" s="39">
        <v>-26077.12</v>
      </c>
      <c r="G70" s="21">
        <v>-7652.1</v>
      </c>
      <c r="H70" s="22">
        <v>-4376.07</v>
      </c>
      <c r="I70" s="23">
        <f t="shared" si="3"/>
        <v>2246491.69</v>
      </c>
      <c r="J70" s="61"/>
    </row>
    <row r="71" spans="1:10" ht="10.5" customHeight="1">
      <c r="A71" s="31" t="s">
        <v>73</v>
      </c>
      <c r="B71" s="66">
        <v>0.96</v>
      </c>
      <c r="C71" s="72">
        <v>416866.68</v>
      </c>
      <c r="D71" s="54">
        <v>159292.6</v>
      </c>
      <c r="E71" s="50">
        <f t="shared" si="2"/>
        <v>576159.28</v>
      </c>
      <c r="F71" s="40">
        <v>-5403.06</v>
      </c>
      <c r="G71" s="24">
        <v>-1935.62</v>
      </c>
      <c r="H71" s="25">
        <v>-5900.6</v>
      </c>
      <c r="I71" s="23">
        <f t="shared" si="3"/>
        <v>562920</v>
      </c>
      <c r="J71" s="61"/>
    </row>
    <row r="72" spans="1:10" ht="10.5" customHeight="1">
      <c r="A72" s="31" t="s">
        <v>74</v>
      </c>
      <c r="B72" s="66">
        <v>1.03</v>
      </c>
      <c r="C72" s="72">
        <v>933984.45</v>
      </c>
      <c r="D72" s="54">
        <v>182083.82</v>
      </c>
      <c r="E72" s="50">
        <f t="shared" si="2"/>
        <v>1116068.27</v>
      </c>
      <c r="F72" s="40">
        <v>-12217.52</v>
      </c>
      <c r="G72" s="24">
        <v>-3750.38</v>
      </c>
      <c r="H72" s="25">
        <v>6001.01</v>
      </c>
      <c r="I72" s="23">
        <f t="shared" si="3"/>
        <v>1106101.3800000001</v>
      </c>
      <c r="J72" s="61"/>
    </row>
    <row r="73" spans="1:10" ht="10.5" customHeight="1">
      <c r="A73" s="31" t="s">
        <v>75</v>
      </c>
      <c r="B73" s="66">
        <v>1.09</v>
      </c>
      <c r="C73" s="72">
        <v>1594071.37</v>
      </c>
      <c r="D73" s="54">
        <v>341852.39</v>
      </c>
      <c r="E73" s="50">
        <f t="shared" si="2"/>
        <v>1935923.7600000002</v>
      </c>
      <c r="F73" s="40">
        <v>-21040.04</v>
      </c>
      <c r="G73" s="24">
        <v>-6503.05</v>
      </c>
      <c r="H73" s="25">
        <v>31777.8</v>
      </c>
      <c r="I73" s="23">
        <f t="shared" si="3"/>
        <v>1940158.4700000002</v>
      </c>
      <c r="J73" s="61"/>
    </row>
    <row r="74" spans="1:10" ht="10.5" customHeight="1">
      <c r="A74" s="34" t="s">
        <v>76</v>
      </c>
      <c r="B74" s="67">
        <v>0.89</v>
      </c>
      <c r="C74" s="72">
        <v>72317269.98</v>
      </c>
      <c r="D74" s="54">
        <v>7235924.51</v>
      </c>
      <c r="E74" s="51">
        <f t="shared" si="2"/>
        <v>79553194.49000001</v>
      </c>
      <c r="F74" s="40">
        <v>-939826.32</v>
      </c>
      <c r="G74" s="24">
        <v>-267555.97</v>
      </c>
      <c r="H74" s="25">
        <v>-774548.09</v>
      </c>
      <c r="I74" s="23">
        <f t="shared" si="3"/>
        <v>77571264.11</v>
      </c>
      <c r="J74" s="61"/>
    </row>
    <row r="75" spans="1:10" ht="10.5" customHeight="1">
      <c r="A75" s="20" t="s">
        <v>77</v>
      </c>
      <c r="B75" s="66">
        <v>0.95</v>
      </c>
      <c r="C75" s="73">
        <v>675648.73</v>
      </c>
      <c r="D75" s="77">
        <v>116320.09</v>
      </c>
      <c r="E75" s="49">
        <f t="shared" si="2"/>
        <v>791968.82</v>
      </c>
      <c r="F75" s="39">
        <v>-8757.47</v>
      </c>
      <c r="G75" s="21">
        <v>-2656.87</v>
      </c>
      <c r="H75" s="22">
        <v>-5472.02</v>
      </c>
      <c r="I75" s="56">
        <f t="shared" si="3"/>
        <v>775082.46</v>
      </c>
      <c r="J75" s="61"/>
    </row>
    <row r="76" spans="1:10" ht="10.5" customHeight="1">
      <c r="A76" s="30" t="s">
        <v>78</v>
      </c>
      <c r="B76" s="66">
        <v>0.97</v>
      </c>
      <c r="C76" s="72">
        <v>687992.27</v>
      </c>
      <c r="D76" s="54">
        <v>210040.71</v>
      </c>
      <c r="E76" s="50">
        <f t="shared" si="2"/>
        <v>898032.98</v>
      </c>
      <c r="F76" s="40">
        <v>-9077.97</v>
      </c>
      <c r="G76" s="24">
        <v>-3021.64</v>
      </c>
      <c r="H76" s="25">
        <v>-5680.01</v>
      </c>
      <c r="I76" s="57">
        <f t="shared" si="3"/>
        <v>880253.36</v>
      </c>
      <c r="J76" s="61"/>
    </row>
    <row r="77" spans="1:10" ht="10.5" customHeight="1">
      <c r="A77" s="30" t="s">
        <v>79</v>
      </c>
      <c r="B77" s="66">
        <v>1.11</v>
      </c>
      <c r="C77" s="72">
        <v>4995395.54</v>
      </c>
      <c r="D77" s="54">
        <v>680980.04</v>
      </c>
      <c r="E77" s="50">
        <f t="shared" si="2"/>
        <v>5676375.58</v>
      </c>
      <c r="F77" s="40">
        <v>-65895.86</v>
      </c>
      <c r="G77" s="24">
        <v>-19072.89</v>
      </c>
      <c r="H77" s="25">
        <v>76922.01</v>
      </c>
      <c r="I77" s="57">
        <f t="shared" si="3"/>
        <v>5668328.84</v>
      </c>
      <c r="J77" s="61"/>
    </row>
    <row r="78" spans="1:10" ht="10.5" customHeight="1">
      <c r="A78" s="30" t="s">
        <v>80</v>
      </c>
      <c r="B78" s="75">
        <v>0.93</v>
      </c>
      <c r="C78" s="72">
        <v>4421283.13</v>
      </c>
      <c r="D78" s="54">
        <v>722881.31</v>
      </c>
      <c r="E78" s="50">
        <f t="shared" si="2"/>
        <v>5144164.4399999995</v>
      </c>
      <c r="F78" s="40">
        <v>-57452.49</v>
      </c>
      <c r="G78" s="24">
        <v>-17286.87</v>
      </c>
      <c r="H78" s="25">
        <v>-48463.61</v>
      </c>
      <c r="I78" s="57">
        <f t="shared" si="3"/>
        <v>5020961.469999999</v>
      </c>
      <c r="J78" s="61"/>
    </row>
    <row r="79" spans="1:10" ht="10.5" customHeight="1">
      <c r="A79" s="30" t="s">
        <v>81</v>
      </c>
      <c r="B79" s="75">
        <v>1.07</v>
      </c>
      <c r="C79" s="72">
        <v>16748946.59</v>
      </c>
      <c r="D79" s="54">
        <v>1579609.57</v>
      </c>
      <c r="E79" s="51">
        <f t="shared" si="2"/>
        <v>18328556.16</v>
      </c>
      <c r="F79" s="40">
        <v>-217907.89</v>
      </c>
      <c r="G79" s="24">
        <v>-61525.32</v>
      </c>
      <c r="H79" s="25">
        <v>115244.99</v>
      </c>
      <c r="I79" s="58">
        <f t="shared" si="3"/>
        <v>18164367.939999998</v>
      </c>
      <c r="J79" s="61"/>
    </row>
    <row r="80" spans="1:10" ht="10.5" customHeight="1">
      <c r="A80" s="29" t="s">
        <v>82</v>
      </c>
      <c r="B80" s="65">
        <v>1</v>
      </c>
      <c r="C80" s="73">
        <v>377250.62</v>
      </c>
      <c r="D80" s="77">
        <v>162811.36</v>
      </c>
      <c r="E80" s="49">
        <f t="shared" si="2"/>
        <v>540061.98</v>
      </c>
      <c r="F80" s="39">
        <v>-5060.3</v>
      </c>
      <c r="G80" s="21">
        <v>-1818.28</v>
      </c>
      <c r="H80" s="22">
        <v>481.54</v>
      </c>
      <c r="I80" s="23">
        <f t="shared" si="3"/>
        <v>533664.9400000001</v>
      </c>
      <c r="J80" s="61"/>
    </row>
    <row r="81" spans="1:10" ht="10.5" customHeight="1">
      <c r="A81" s="30" t="s">
        <v>83</v>
      </c>
      <c r="B81" s="66">
        <v>1.04</v>
      </c>
      <c r="C81" s="72">
        <v>9158073.15</v>
      </c>
      <c r="D81" s="54">
        <v>1427568.08</v>
      </c>
      <c r="E81" s="50">
        <f t="shared" si="2"/>
        <v>10585641.23</v>
      </c>
      <c r="F81" s="40">
        <v>-118657.55</v>
      </c>
      <c r="G81" s="24">
        <v>-35571.52</v>
      </c>
      <c r="H81" s="25">
        <v>61325.44</v>
      </c>
      <c r="I81" s="23">
        <f t="shared" si="3"/>
        <v>10492737.6</v>
      </c>
      <c r="J81" s="61"/>
    </row>
    <row r="82" spans="1:10" ht="10.5" customHeight="1">
      <c r="A82" s="30" t="s">
        <v>84</v>
      </c>
      <c r="B82" s="66">
        <v>1.15</v>
      </c>
      <c r="C82" s="72">
        <v>5717765.63</v>
      </c>
      <c r="D82" s="54">
        <v>1040600.71</v>
      </c>
      <c r="E82" s="50">
        <f t="shared" si="2"/>
        <v>6758366.34</v>
      </c>
      <c r="F82" s="40">
        <v>-72562.8</v>
      </c>
      <c r="G82" s="24">
        <v>-22796.52</v>
      </c>
      <c r="H82" s="25">
        <v>159168.1</v>
      </c>
      <c r="I82" s="23">
        <f t="shared" si="3"/>
        <v>6822175.119999999</v>
      </c>
      <c r="J82" s="61"/>
    </row>
    <row r="83" spans="1:10" ht="10.5" customHeight="1">
      <c r="A83" s="30" t="s">
        <v>85</v>
      </c>
      <c r="B83" s="66">
        <v>0.99</v>
      </c>
      <c r="C83" s="72">
        <v>356952.78</v>
      </c>
      <c r="D83" s="54">
        <v>99680.4</v>
      </c>
      <c r="E83" s="50">
        <f t="shared" si="2"/>
        <v>456633.18000000005</v>
      </c>
      <c r="F83" s="40">
        <v>-4595.74</v>
      </c>
      <c r="G83" s="24">
        <v>-1537.31</v>
      </c>
      <c r="H83" s="25">
        <v>-702.02</v>
      </c>
      <c r="I83" s="23">
        <f t="shared" si="3"/>
        <v>449798.11000000004</v>
      </c>
      <c r="J83" s="61"/>
    </row>
    <row r="84" spans="1:10" ht="10.5" customHeight="1">
      <c r="A84" s="26" t="s">
        <v>86</v>
      </c>
      <c r="B84" s="67">
        <v>1</v>
      </c>
      <c r="C84" s="72">
        <v>1982813.59</v>
      </c>
      <c r="D84" s="54">
        <v>303528.78</v>
      </c>
      <c r="E84" s="51">
        <f t="shared" si="2"/>
        <v>2286342.37</v>
      </c>
      <c r="F84" s="40">
        <v>-25763.38</v>
      </c>
      <c r="G84" s="24">
        <v>-7673.72</v>
      </c>
      <c r="H84" s="25">
        <v>897.79</v>
      </c>
      <c r="I84" s="23">
        <f t="shared" si="3"/>
        <v>2253803.06</v>
      </c>
      <c r="J84" s="61"/>
    </row>
    <row r="85" spans="1:10" ht="10.5" customHeight="1">
      <c r="A85" s="20" t="s">
        <v>87</v>
      </c>
      <c r="B85" s="75">
        <v>0.99</v>
      </c>
      <c r="C85" s="73">
        <v>1679313.64</v>
      </c>
      <c r="D85" s="77">
        <v>408394.91</v>
      </c>
      <c r="E85" s="49">
        <f t="shared" si="2"/>
        <v>2087708.5499999998</v>
      </c>
      <c r="F85" s="39">
        <v>-21443.3</v>
      </c>
      <c r="G85" s="21">
        <v>-7012.74</v>
      </c>
      <c r="H85" s="22">
        <v>-2876.02</v>
      </c>
      <c r="I85" s="56">
        <f t="shared" si="3"/>
        <v>2056376.4899999998</v>
      </c>
      <c r="J85" s="61"/>
    </row>
    <row r="86" spans="1:10" ht="10.5" customHeight="1">
      <c r="A86" s="20" t="s">
        <v>88</v>
      </c>
      <c r="B86" s="66">
        <v>1.06</v>
      </c>
      <c r="C86" s="72">
        <v>261685.88</v>
      </c>
      <c r="D86" s="54">
        <v>103123.06</v>
      </c>
      <c r="E86" s="50">
        <f t="shared" si="2"/>
        <v>364808.94</v>
      </c>
      <c r="F86" s="40">
        <v>-3392.9</v>
      </c>
      <c r="G86" s="24">
        <v>-1229.07</v>
      </c>
      <c r="H86" s="25">
        <v>6492.37</v>
      </c>
      <c r="I86" s="57">
        <f t="shared" si="3"/>
        <v>366679.34</v>
      </c>
      <c r="J86" s="61"/>
    </row>
    <row r="87" spans="1:10" ht="10.5" customHeight="1">
      <c r="A87" s="20" t="s">
        <v>89</v>
      </c>
      <c r="B87" s="66">
        <v>1</v>
      </c>
      <c r="C87" s="72">
        <v>1487252.09</v>
      </c>
      <c r="D87" s="54">
        <v>297664.61</v>
      </c>
      <c r="E87" s="50">
        <f t="shared" si="2"/>
        <v>1784916.7000000002</v>
      </c>
      <c r="F87" s="40">
        <v>-19478.78</v>
      </c>
      <c r="G87" s="24">
        <v>-6005.38</v>
      </c>
      <c r="H87" s="25">
        <v>880.42</v>
      </c>
      <c r="I87" s="57">
        <f t="shared" si="3"/>
        <v>1760312.9600000002</v>
      </c>
      <c r="J87" s="61"/>
    </row>
    <row r="88" spans="1:10" ht="10.5" customHeight="1">
      <c r="A88" s="20" t="s">
        <v>90</v>
      </c>
      <c r="B88" s="66">
        <v>1.07</v>
      </c>
      <c r="C88" s="72">
        <v>8019313.63</v>
      </c>
      <c r="D88" s="54">
        <v>1299290.62</v>
      </c>
      <c r="E88" s="50">
        <f t="shared" si="2"/>
        <v>9318604.25</v>
      </c>
      <c r="F88" s="40">
        <v>-104474.42</v>
      </c>
      <c r="G88" s="24">
        <v>-31327.62</v>
      </c>
      <c r="H88" s="25">
        <v>94793.47</v>
      </c>
      <c r="I88" s="57">
        <f t="shared" si="3"/>
        <v>9277595.680000002</v>
      </c>
      <c r="J88" s="61"/>
    </row>
    <row r="89" spans="1:10" ht="10.5" customHeight="1">
      <c r="A89" s="26" t="s">
        <v>91</v>
      </c>
      <c r="B89" s="67">
        <v>1</v>
      </c>
      <c r="C89" s="72">
        <v>478432.85</v>
      </c>
      <c r="D89" s="54">
        <v>154148.27</v>
      </c>
      <c r="E89" s="51">
        <f t="shared" si="2"/>
        <v>632581.12</v>
      </c>
      <c r="F89" s="40">
        <v>-6286.21</v>
      </c>
      <c r="G89" s="24">
        <v>-2126.64</v>
      </c>
      <c r="H89" s="25">
        <v>455.95</v>
      </c>
      <c r="I89" s="58">
        <f t="shared" si="3"/>
        <v>624624.22</v>
      </c>
      <c r="J89" s="61"/>
    </row>
    <row r="90" spans="1:10" ht="10.5" customHeight="1">
      <c r="A90" s="30" t="s">
        <v>92</v>
      </c>
      <c r="B90" s="75">
        <v>0.99</v>
      </c>
      <c r="C90" s="73">
        <v>4343601.43</v>
      </c>
      <c r="D90" s="77">
        <v>1075659.54</v>
      </c>
      <c r="E90" s="49">
        <f t="shared" si="2"/>
        <v>5419260.97</v>
      </c>
      <c r="F90" s="39">
        <v>-56581.47</v>
      </c>
      <c r="G90" s="21">
        <v>-18250.63</v>
      </c>
      <c r="H90" s="22">
        <v>-7575.03</v>
      </c>
      <c r="I90" s="23">
        <f t="shared" si="3"/>
        <v>5336853.84</v>
      </c>
      <c r="J90" s="61"/>
    </row>
    <row r="91" spans="1:10" ht="10.5" customHeight="1">
      <c r="A91" s="30" t="s">
        <v>93</v>
      </c>
      <c r="B91" s="66">
        <v>1.09</v>
      </c>
      <c r="C91" s="72">
        <v>1553929.11</v>
      </c>
      <c r="D91" s="54">
        <v>350202.36</v>
      </c>
      <c r="E91" s="50">
        <f t="shared" si="2"/>
        <v>1904131.4700000002</v>
      </c>
      <c r="F91" s="40">
        <v>-20304.26</v>
      </c>
      <c r="G91" s="24">
        <v>-6396.43</v>
      </c>
      <c r="H91" s="25">
        <v>32554</v>
      </c>
      <c r="I91" s="23">
        <f t="shared" si="3"/>
        <v>1909984.7800000003</v>
      </c>
      <c r="J91" s="61"/>
    </row>
    <row r="92" spans="1:10" ht="10.5" customHeight="1">
      <c r="A92" s="30" t="s">
        <v>94</v>
      </c>
      <c r="B92" s="66">
        <v>1.04</v>
      </c>
      <c r="C92" s="72">
        <v>4029981.78</v>
      </c>
      <c r="D92" s="54">
        <v>1017170.42</v>
      </c>
      <c r="E92" s="50">
        <f t="shared" si="2"/>
        <v>5047152.2</v>
      </c>
      <c r="F92" s="40">
        <v>-53205.06</v>
      </c>
      <c r="G92" s="24">
        <v>-17002.27</v>
      </c>
      <c r="H92" s="25">
        <v>43695.39</v>
      </c>
      <c r="I92" s="23">
        <f t="shared" si="3"/>
        <v>5020640.26</v>
      </c>
      <c r="J92" s="61"/>
    </row>
    <row r="93" spans="1:10" ht="10.5" customHeight="1">
      <c r="A93" s="30" t="s">
        <v>95</v>
      </c>
      <c r="B93" s="66">
        <v>1.01</v>
      </c>
      <c r="C93" s="72">
        <v>3016173.89</v>
      </c>
      <c r="D93" s="54">
        <v>702361.22</v>
      </c>
      <c r="E93" s="50">
        <f t="shared" si="2"/>
        <v>3718535.1100000003</v>
      </c>
      <c r="F93" s="40">
        <v>-39298.87</v>
      </c>
      <c r="G93" s="24">
        <v>-12510.45</v>
      </c>
      <c r="H93" s="25">
        <v>9100.96</v>
      </c>
      <c r="I93" s="23">
        <f t="shared" si="3"/>
        <v>3675826.7500000005</v>
      </c>
      <c r="J93" s="61"/>
    </row>
    <row r="94" spans="1:10" ht="10.5" customHeight="1">
      <c r="A94" s="26" t="s">
        <v>96</v>
      </c>
      <c r="B94" s="67">
        <v>0.92</v>
      </c>
      <c r="C94" s="72">
        <v>4798775.39</v>
      </c>
      <c r="D94" s="54">
        <v>1043348.3</v>
      </c>
      <c r="E94" s="51">
        <f t="shared" si="2"/>
        <v>5842123.6899999995</v>
      </c>
      <c r="F94" s="40">
        <v>-61839.94</v>
      </c>
      <c r="G94" s="24">
        <v>-19665.73</v>
      </c>
      <c r="H94" s="25">
        <v>-80381.84</v>
      </c>
      <c r="I94" s="23">
        <f t="shared" si="3"/>
        <v>5680236.18</v>
      </c>
      <c r="J94" s="61"/>
    </row>
    <row r="95" spans="1:10" ht="10.5" customHeight="1">
      <c r="A95" s="20" t="s">
        <v>97</v>
      </c>
      <c r="B95" s="66">
        <v>0.98</v>
      </c>
      <c r="C95" s="73">
        <v>2431530.41</v>
      </c>
      <c r="D95" s="77">
        <v>513843.56</v>
      </c>
      <c r="E95" s="49">
        <f t="shared" si="2"/>
        <v>2945373.97</v>
      </c>
      <c r="F95" s="39">
        <v>-31578.4</v>
      </c>
      <c r="G95" s="21">
        <v>-9893.76</v>
      </c>
      <c r="H95" s="22">
        <v>-8757.1</v>
      </c>
      <c r="I95" s="56">
        <f t="shared" si="3"/>
        <v>2895144.71</v>
      </c>
      <c r="J95" s="61"/>
    </row>
    <row r="96" spans="1:10" ht="10.5" customHeight="1">
      <c r="A96" s="20" t="s">
        <v>98</v>
      </c>
      <c r="B96" s="66">
        <v>0.96</v>
      </c>
      <c r="C96" s="72">
        <v>1857369.68</v>
      </c>
      <c r="D96" s="54">
        <v>483392.53</v>
      </c>
      <c r="E96" s="50">
        <f t="shared" si="2"/>
        <v>2340762.21</v>
      </c>
      <c r="F96" s="40">
        <v>-24591.85</v>
      </c>
      <c r="G96" s="24">
        <v>-7874.36</v>
      </c>
      <c r="H96" s="25">
        <v>-17905.95</v>
      </c>
      <c r="I96" s="57">
        <f t="shared" si="3"/>
        <v>2290390.05</v>
      </c>
      <c r="J96" s="61"/>
    </row>
    <row r="97" spans="1:10" ht="10.5" customHeight="1">
      <c r="A97" s="20" t="s">
        <v>99</v>
      </c>
      <c r="B97" s="66">
        <v>0.98</v>
      </c>
      <c r="C97" s="72">
        <v>1231335.41</v>
      </c>
      <c r="D97" s="54">
        <v>274126.02</v>
      </c>
      <c r="E97" s="50">
        <f t="shared" si="2"/>
        <v>1505461.43</v>
      </c>
      <c r="F97" s="40">
        <v>-16111.75</v>
      </c>
      <c r="G97" s="24">
        <v>-5060.68</v>
      </c>
      <c r="H97" s="25">
        <v>-4671.77</v>
      </c>
      <c r="I97" s="57">
        <f t="shared" si="3"/>
        <v>1479617.23</v>
      </c>
      <c r="J97" s="61"/>
    </row>
    <row r="98" spans="1:10" ht="10.5" customHeight="1">
      <c r="A98" s="20" t="s">
        <v>100</v>
      </c>
      <c r="B98" s="66">
        <v>0.99</v>
      </c>
      <c r="C98" s="72">
        <v>2291179.77</v>
      </c>
      <c r="D98" s="54">
        <v>457954.26</v>
      </c>
      <c r="E98" s="50">
        <f t="shared" si="2"/>
        <v>2749134.0300000003</v>
      </c>
      <c r="F98" s="40">
        <v>-29754</v>
      </c>
      <c r="G98" s="24">
        <v>-9242.09</v>
      </c>
      <c r="H98" s="25">
        <v>-3225.06</v>
      </c>
      <c r="I98" s="57">
        <f t="shared" si="3"/>
        <v>2706912.8800000004</v>
      </c>
      <c r="J98" s="61"/>
    </row>
    <row r="99" spans="1:10" ht="10.5" customHeight="1">
      <c r="A99" s="20" t="s">
        <v>101</v>
      </c>
      <c r="B99" s="66">
        <v>1.01</v>
      </c>
      <c r="C99" s="74">
        <v>881500.63</v>
      </c>
      <c r="D99" s="54">
        <v>355540.59</v>
      </c>
      <c r="E99" s="51">
        <f t="shared" si="2"/>
        <v>1237041.22</v>
      </c>
      <c r="F99" s="40">
        <v>-11662.68</v>
      </c>
      <c r="G99" s="24">
        <v>-4170.11</v>
      </c>
      <c r="H99" s="25">
        <v>4606.95</v>
      </c>
      <c r="I99" s="58">
        <f t="shared" si="3"/>
        <v>1225815.38</v>
      </c>
      <c r="J99" s="61"/>
    </row>
    <row r="100" spans="1:10" ht="10.5" customHeight="1">
      <c r="A100" s="29" t="s">
        <v>102</v>
      </c>
      <c r="B100" s="65">
        <v>1.05</v>
      </c>
      <c r="C100" s="72">
        <v>3649418.91</v>
      </c>
      <c r="D100" s="77">
        <v>556331.46</v>
      </c>
      <c r="E100" s="49">
        <f t="shared" si="2"/>
        <v>4205750.37</v>
      </c>
      <c r="F100" s="39">
        <v>-48089.17</v>
      </c>
      <c r="G100" s="21">
        <v>-14143.92</v>
      </c>
      <c r="H100" s="22">
        <v>29462.06</v>
      </c>
      <c r="I100" s="23">
        <f t="shared" si="3"/>
        <v>4172979.3400000003</v>
      </c>
      <c r="J100" s="61"/>
    </row>
    <row r="101" spans="1:10" ht="10.5" customHeight="1">
      <c r="A101" s="30" t="s">
        <v>103</v>
      </c>
      <c r="B101" s="66">
        <v>1.02</v>
      </c>
      <c r="C101" s="72">
        <v>500320.48</v>
      </c>
      <c r="D101" s="54">
        <v>108445.97</v>
      </c>
      <c r="E101" s="50">
        <f t="shared" si="2"/>
        <v>608766.45</v>
      </c>
      <c r="F101" s="40">
        <v>-6358.72</v>
      </c>
      <c r="G101" s="24">
        <v>-2037.94</v>
      </c>
      <c r="H101" s="25">
        <v>2489.62</v>
      </c>
      <c r="I101" s="23">
        <f t="shared" si="3"/>
        <v>602859.4099999999</v>
      </c>
      <c r="J101" s="61"/>
    </row>
    <row r="102" spans="1:10" ht="10.5" customHeight="1">
      <c r="A102" s="30" t="s">
        <v>104</v>
      </c>
      <c r="B102" s="66">
        <v>1.1</v>
      </c>
      <c r="C102" s="72">
        <v>1361925.82</v>
      </c>
      <c r="D102" s="54">
        <v>250560.25</v>
      </c>
      <c r="E102" s="50">
        <f t="shared" si="2"/>
        <v>1612486.07</v>
      </c>
      <c r="F102" s="40">
        <v>-17510.86</v>
      </c>
      <c r="G102" s="24">
        <v>-5404.8</v>
      </c>
      <c r="H102" s="25">
        <v>25797.06</v>
      </c>
      <c r="I102" s="23">
        <f t="shared" si="3"/>
        <v>1615367.4700000002</v>
      </c>
      <c r="J102" s="61"/>
    </row>
    <row r="103" spans="1:10" ht="10.5" customHeight="1">
      <c r="A103" s="30" t="s">
        <v>105</v>
      </c>
      <c r="B103" s="66">
        <v>0.99</v>
      </c>
      <c r="C103" s="72">
        <v>102558.05</v>
      </c>
      <c r="D103" s="54">
        <v>31802.7</v>
      </c>
      <c r="E103" s="50">
        <f t="shared" si="2"/>
        <v>134360.75</v>
      </c>
      <c r="F103" s="40">
        <v>-1324.27</v>
      </c>
      <c r="G103" s="24">
        <v>-451.68</v>
      </c>
      <c r="H103" s="25">
        <v>-224.05</v>
      </c>
      <c r="I103" s="23">
        <f t="shared" si="3"/>
        <v>132360.75</v>
      </c>
      <c r="J103" s="61"/>
    </row>
    <row r="104" spans="1:10" ht="10.5" customHeight="1">
      <c r="A104" s="30" t="s">
        <v>106</v>
      </c>
      <c r="B104" s="66">
        <v>1.01</v>
      </c>
      <c r="C104" s="72">
        <v>8098315.23</v>
      </c>
      <c r="D104" s="54">
        <v>1566035.13</v>
      </c>
      <c r="E104" s="54">
        <f t="shared" si="2"/>
        <v>9664350.36</v>
      </c>
      <c r="F104" s="40">
        <v>-105646.09</v>
      </c>
      <c r="G104" s="24">
        <v>-32489.87</v>
      </c>
      <c r="H104" s="25">
        <v>20292.47</v>
      </c>
      <c r="I104" s="23">
        <f t="shared" si="3"/>
        <v>9546506.87</v>
      </c>
      <c r="J104" s="61"/>
    </row>
    <row r="105" spans="1:10" ht="10.5" customHeight="1">
      <c r="A105" s="1" t="s">
        <v>129</v>
      </c>
      <c r="C105" s="1"/>
      <c r="D105" s="1"/>
      <c r="G105" s="4"/>
      <c r="H105" s="4"/>
      <c r="I105" s="3"/>
      <c r="J105" s="61"/>
    </row>
    <row r="106" spans="1:10" ht="10.5" customHeight="1">
      <c r="A106" s="8"/>
      <c r="B106" s="62" t="s">
        <v>5</v>
      </c>
      <c r="C106" s="9" t="s">
        <v>0</v>
      </c>
      <c r="D106" s="8" t="s">
        <v>128</v>
      </c>
      <c r="E106" s="10"/>
      <c r="F106" s="47"/>
      <c r="G106" s="48"/>
      <c r="H106" s="10"/>
      <c r="I106" s="52"/>
      <c r="J106" s="61"/>
    </row>
    <row r="107" spans="1:10" ht="10.5" customHeight="1">
      <c r="A107" s="11"/>
      <c r="B107" s="63" t="s">
        <v>6</v>
      </c>
      <c r="C107" s="69" t="s">
        <v>121</v>
      </c>
      <c r="D107" s="52"/>
      <c r="E107" s="53"/>
      <c r="F107" s="7" t="s">
        <v>7</v>
      </c>
      <c r="G107" s="12" t="s">
        <v>7</v>
      </c>
      <c r="H107" s="12" t="s">
        <v>8</v>
      </c>
      <c r="I107" s="13"/>
      <c r="J107" s="61"/>
    </row>
    <row r="108" spans="1:10" ht="10.5" customHeight="1">
      <c r="A108" s="11"/>
      <c r="B108" s="63" t="s">
        <v>9</v>
      </c>
      <c r="C108" s="70" t="s">
        <v>127</v>
      </c>
      <c r="D108" s="44" t="s">
        <v>120</v>
      </c>
      <c r="E108" s="45" t="s">
        <v>119</v>
      </c>
      <c r="F108" s="7" t="s">
        <v>14</v>
      </c>
      <c r="G108" s="14" t="s">
        <v>11</v>
      </c>
      <c r="H108" s="14" t="s">
        <v>12</v>
      </c>
      <c r="I108" s="15" t="s">
        <v>13</v>
      </c>
      <c r="J108" s="61"/>
    </row>
    <row r="109" spans="1:10" ht="10.5" customHeight="1">
      <c r="A109" s="11"/>
      <c r="B109" s="63" t="s">
        <v>15</v>
      </c>
      <c r="C109" s="71" t="s">
        <v>122</v>
      </c>
      <c r="D109" s="12" t="s">
        <v>123</v>
      </c>
      <c r="E109" s="45" t="s">
        <v>10</v>
      </c>
      <c r="F109" s="7" t="s">
        <v>125</v>
      </c>
      <c r="G109" s="14" t="s">
        <v>16</v>
      </c>
      <c r="H109" s="14" t="s">
        <v>126</v>
      </c>
      <c r="I109" s="15" t="s">
        <v>1</v>
      </c>
      <c r="J109" s="61"/>
    </row>
    <row r="110" spans="1:10" ht="10.5" customHeight="1">
      <c r="A110" s="16" t="s">
        <v>2</v>
      </c>
      <c r="B110" s="64" t="s">
        <v>17</v>
      </c>
      <c r="C110" s="17" t="s">
        <v>3</v>
      </c>
      <c r="D110" s="46" t="s">
        <v>3</v>
      </c>
      <c r="E110" s="46" t="s">
        <v>3</v>
      </c>
      <c r="F110" s="18" t="s">
        <v>3</v>
      </c>
      <c r="G110" s="18" t="s">
        <v>3</v>
      </c>
      <c r="H110" s="18" t="s">
        <v>3</v>
      </c>
      <c r="I110" s="19" t="s">
        <v>3</v>
      </c>
      <c r="J110" s="61"/>
    </row>
    <row r="111" spans="1:10" ht="10.5" customHeight="1">
      <c r="A111" s="30" t="s">
        <v>107</v>
      </c>
      <c r="B111" s="66">
        <v>1.04</v>
      </c>
      <c r="C111" s="73">
        <v>1987193.01</v>
      </c>
      <c r="D111" s="77">
        <v>343682.53</v>
      </c>
      <c r="E111" s="49">
        <f aca="true" t="shared" si="4" ref="E111:E120">C111+D111</f>
        <v>2330875.54</v>
      </c>
      <c r="F111" s="39">
        <v>-26036.61</v>
      </c>
      <c r="G111" s="21">
        <v>-7839.52</v>
      </c>
      <c r="H111" s="22">
        <v>14763.79</v>
      </c>
      <c r="I111" s="23">
        <f aca="true" t="shared" si="5" ref="I111:I120">(E111+(F111+G111)+H111)</f>
        <v>2311763.2</v>
      </c>
      <c r="J111" s="61"/>
    </row>
    <row r="112" spans="1:10" ht="10.5" customHeight="1">
      <c r="A112" s="30" t="s">
        <v>108</v>
      </c>
      <c r="B112" s="66">
        <v>0.96</v>
      </c>
      <c r="C112" s="72">
        <v>64544997.46</v>
      </c>
      <c r="D112" s="54">
        <v>7107679.15</v>
      </c>
      <c r="E112" s="50">
        <f t="shared" si="4"/>
        <v>71652676.61</v>
      </c>
      <c r="F112" s="40">
        <v>-842940.36</v>
      </c>
      <c r="G112" s="24">
        <v>-240677.11</v>
      </c>
      <c r="H112" s="25">
        <v>-263283.04</v>
      </c>
      <c r="I112" s="23">
        <f t="shared" si="5"/>
        <v>70305776.1</v>
      </c>
      <c r="J112" s="61"/>
    </row>
    <row r="113" spans="1:10" ht="10.5" customHeight="1">
      <c r="A113" s="30" t="s">
        <v>109</v>
      </c>
      <c r="B113" s="66">
        <v>0.97</v>
      </c>
      <c r="C113" s="72">
        <v>356270.65</v>
      </c>
      <c r="D113" s="54">
        <v>156729.11</v>
      </c>
      <c r="E113" s="50">
        <f t="shared" si="4"/>
        <v>512999.76</v>
      </c>
      <c r="F113" s="40">
        <v>-4601.77</v>
      </c>
      <c r="G113" s="24">
        <v>-1725.29</v>
      </c>
      <c r="H113" s="25">
        <v>-4238.36</v>
      </c>
      <c r="I113" s="23">
        <f t="shared" si="5"/>
        <v>502434.34</v>
      </c>
      <c r="J113" s="61"/>
    </row>
    <row r="114" spans="1:10" ht="10.5" customHeight="1">
      <c r="A114" s="20" t="s">
        <v>110</v>
      </c>
      <c r="B114" s="66">
        <v>1.04</v>
      </c>
      <c r="C114" s="72">
        <v>371332.67</v>
      </c>
      <c r="D114" s="54">
        <v>97678.21</v>
      </c>
      <c r="E114" s="50">
        <f t="shared" si="4"/>
        <v>469010.88</v>
      </c>
      <c r="F114" s="40">
        <v>-4856.2</v>
      </c>
      <c r="G114" s="24">
        <v>-1578.06</v>
      </c>
      <c r="H114" s="25">
        <v>4195.96</v>
      </c>
      <c r="I114" s="23">
        <f t="shared" si="5"/>
        <v>466772.58</v>
      </c>
      <c r="J114" s="61"/>
    </row>
    <row r="115" spans="1:10" ht="10.5" customHeight="1">
      <c r="A115" s="20" t="s">
        <v>111</v>
      </c>
      <c r="B115" s="66">
        <v>1.06</v>
      </c>
      <c r="C115" s="74">
        <v>3508147.13</v>
      </c>
      <c r="D115" s="78">
        <v>395505.33</v>
      </c>
      <c r="E115" s="51">
        <f t="shared" si="4"/>
        <v>3903652.46</v>
      </c>
      <c r="F115" s="41">
        <v>-45255.24</v>
      </c>
      <c r="G115" s="27">
        <v>-13080.07</v>
      </c>
      <c r="H115" s="28">
        <v>24900.13</v>
      </c>
      <c r="I115" s="23">
        <f t="shared" si="5"/>
        <v>3870217.28</v>
      </c>
      <c r="J115" s="61"/>
    </row>
    <row r="116" spans="1:10" ht="10.5" customHeight="1">
      <c r="A116" s="29" t="s">
        <v>112</v>
      </c>
      <c r="B116" s="65">
        <v>0.96</v>
      </c>
      <c r="C116" s="72">
        <v>5153904.81</v>
      </c>
      <c r="D116" s="54">
        <v>937491.28</v>
      </c>
      <c r="E116" s="49">
        <f t="shared" si="4"/>
        <v>6091396.09</v>
      </c>
      <c r="F116" s="40">
        <v>-68037.59</v>
      </c>
      <c r="G116" s="24">
        <v>-20491.39</v>
      </c>
      <c r="H116" s="25">
        <v>-34726.74</v>
      </c>
      <c r="I116" s="56">
        <f>(E116+(F116+G116)+H116)</f>
        <v>5968140.369999999</v>
      </c>
      <c r="J116" s="61"/>
    </row>
    <row r="117" spans="1:10" ht="10.5" customHeight="1">
      <c r="A117" s="30" t="s">
        <v>113</v>
      </c>
      <c r="B117" s="66">
        <v>1.02</v>
      </c>
      <c r="C117" s="72">
        <v>2478630.8</v>
      </c>
      <c r="D117" s="54">
        <v>525361.77</v>
      </c>
      <c r="E117" s="50">
        <f t="shared" si="4"/>
        <v>3003992.57</v>
      </c>
      <c r="F117" s="40">
        <v>-32359.34</v>
      </c>
      <c r="G117" s="24">
        <v>-10096.56</v>
      </c>
      <c r="H117" s="25">
        <v>12061.11</v>
      </c>
      <c r="I117" s="23">
        <f t="shared" si="5"/>
        <v>2973597.78</v>
      </c>
      <c r="J117" s="61"/>
    </row>
    <row r="118" spans="1:10" ht="10.5" customHeight="1">
      <c r="A118" s="30" t="s">
        <v>114</v>
      </c>
      <c r="B118" s="66">
        <v>0.98</v>
      </c>
      <c r="C118" s="72">
        <v>4022298.26</v>
      </c>
      <c r="D118" s="54">
        <v>618120.74</v>
      </c>
      <c r="E118" s="50">
        <f t="shared" si="4"/>
        <v>4640419</v>
      </c>
      <c r="F118" s="40">
        <v>-52731.65</v>
      </c>
      <c r="G118" s="24">
        <v>-15606.21</v>
      </c>
      <c r="H118" s="25">
        <v>-10534.13</v>
      </c>
      <c r="I118" s="23">
        <f t="shared" si="5"/>
        <v>4561547.01</v>
      </c>
      <c r="J118" s="61"/>
    </row>
    <row r="119" spans="1:10" ht="10.5" customHeight="1">
      <c r="A119" s="20" t="s">
        <v>115</v>
      </c>
      <c r="B119" s="66">
        <v>1</v>
      </c>
      <c r="C119" s="72">
        <v>892634.26</v>
      </c>
      <c r="D119" s="54">
        <v>288595.42</v>
      </c>
      <c r="E119" s="50">
        <f t="shared" si="4"/>
        <v>1181229.68</v>
      </c>
      <c r="F119" s="40">
        <v>-11611.75</v>
      </c>
      <c r="G119" s="24">
        <v>-3977.71</v>
      </c>
      <c r="H119" s="25">
        <v>853.61</v>
      </c>
      <c r="I119" s="23">
        <f t="shared" si="5"/>
        <v>1166493.83</v>
      </c>
      <c r="J119" s="61"/>
    </row>
    <row r="120" spans="1:10" ht="10.5" customHeight="1">
      <c r="A120" s="30" t="s">
        <v>116</v>
      </c>
      <c r="B120" s="75">
        <v>1.01</v>
      </c>
      <c r="C120" s="72">
        <v>513258.88</v>
      </c>
      <c r="D120" s="54">
        <v>135021.03</v>
      </c>
      <c r="E120" s="54">
        <f t="shared" si="4"/>
        <v>648279.91</v>
      </c>
      <c r="F120" s="40">
        <v>-6718.84</v>
      </c>
      <c r="G120" s="24">
        <v>-2180.92</v>
      </c>
      <c r="H120" s="25">
        <v>1749.53</v>
      </c>
      <c r="I120" s="23">
        <f t="shared" si="5"/>
        <v>641129.68</v>
      </c>
      <c r="J120" s="61"/>
    </row>
    <row r="121" spans="1:10" ht="10.5" customHeight="1">
      <c r="A121" s="26" t="s">
        <v>117</v>
      </c>
      <c r="B121" s="35" t="s">
        <v>118</v>
      </c>
      <c r="C121" s="76">
        <f>SUM(C9:C53)+SUM(C60:C104)+SUM(C111:C120)</f>
        <v>503912038.22999996</v>
      </c>
      <c r="D121" s="55">
        <f>SUM(D9:D53)+SUM(D60:D104)+SUM(D111:D120)</f>
        <v>73567508.82</v>
      </c>
      <c r="E121" s="37">
        <f>SUM(E9:E53)+SUM(E60:E104)+SUM(E111:E120)</f>
        <v>577479547.05</v>
      </c>
      <c r="F121" s="43">
        <f>SUM(F9:F53)+SUM(F60:F104)+SUM(F111:F120)</f>
        <v>-6548048.960000001</v>
      </c>
      <c r="G121" s="42">
        <f>SUM(G9:G53)+SUM(G60:G104)+SUM(G111:G120)</f>
        <v>-1940815.4500000002</v>
      </c>
      <c r="H121" s="36">
        <v>0</v>
      </c>
      <c r="I121" s="59">
        <f>SUM(I9:I53)+SUM(I60:I104)+SUM(I111:I120)</f>
        <v>568990682.6400001</v>
      </c>
      <c r="J121" s="61"/>
    </row>
    <row r="123" spans="1:4" ht="10.5" customHeight="1">
      <c r="A123" s="1" t="s">
        <v>130</v>
      </c>
      <c r="C123" s="1"/>
      <c r="D123" s="1"/>
    </row>
    <row r="124" spans="3:4" ht="10.5" customHeight="1">
      <c r="C124" s="1"/>
      <c r="D124" s="1"/>
    </row>
    <row r="125" spans="1:4" ht="10.5" customHeight="1">
      <c r="A125" s="1" t="s">
        <v>135</v>
      </c>
      <c r="C125" s="1"/>
      <c r="D125" s="1"/>
    </row>
    <row r="126" spans="1:4" ht="10.5" customHeight="1">
      <c r="A126" s="1" t="s">
        <v>131</v>
      </c>
      <c r="C126" s="1"/>
      <c r="D126" s="1"/>
    </row>
    <row r="127" spans="1:4" ht="10.5" customHeight="1">
      <c r="A127" s="1" t="s">
        <v>136</v>
      </c>
      <c r="C127" s="1"/>
      <c r="D127" s="1"/>
    </row>
    <row r="128" spans="1:4" ht="10.5" customHeight="1">
      <c r="A128" s="1" t="s">
        <v>132</v>
      </c>
      <c r="C128" s="1"/>
      <c r="D128" s="1"/>
    </row>
    <row r="129" spans="1:4" ht="10.5" customHeight="1">
      <c r="A129" s="1" t="s">
        <v>133</v>
      </c>
      <c r="C129" s="1"/>
      <c r="D129" s="1"/>
    </row>
    <row r="130" spans="1:4" ht="10.5" customHeight="1">
      <c r="A130" s="1" t="s">
        <v>134</v>
      </c>
      <c r="C130" s="1"/>
      <c r="D130" s="1"/>
    </row>
    <row r="131" spans="3:4" ht="10.5" customHeight="1">
      <c r="C131" s="1"/>
      <c r="D131" s="1"/>
    </row>
    <row r="132" spans="1:4" ht="10.5" customHeight="1">
      <c r="A132" s="1" t="s">
        <v>138</v>
      </c>
      <c r="C132" s="1"/>
      <c r="D132" s="1"/>
    </row>
    <row r="133" spans="1:4" ht="10.5" customHeight="1">
      <c r="A133" s="1" t="s">
        <v>139</v>
      </c>
      <c r="C133" s="1"/>
      <c r="D133" s="1"/>
    </row>
    <row r="134" spans="3:4" ht="10.5" customHeight="1">
      <c r="C134" s="1"/>
      <c r="D134" s="1"/>
    </row>
    <row r="135" spans="1:4" ht="10.5" customHeight="1">
      <c r="A135" s="1" t="s">
        <v>124</v>
      </c>
      <c r="C135" s="1"/>
      <c r="D135" s="1"/>
    </row>
    <row r="136" spans="3:4" ht="10.5" customHeight="1">
      <c r="C136" s="1"/>
      <c r="D136" s="1"/>
    </row>
    <row r="137" spans="1:4" ht="10.5" customHeight="1">
      <c r="A137" s="6" t="s">
        <v>143</v>
      </c>
      <c r="B137" s="38"/>
      <c r="C137" s="3"/>
      <c r="D137" s="3"/>
    </row>
    <row r="138" spans="1:4" ht="10.5" customHeight="1">
      <c r="A138" s="1" t="s">
        <v>137</v>
      </c>
      <c r="C138" s="1"/>
      <c r="D138" s="1"/>
    </row>
  </sheetData>
  <sheetProtection/>
  <printOptions horizontalCentered="1"/>
  <pageMargins left="0.18" right="0.18" top="0.6" bottom="0" header="0.39" footer="0"/>
  <pageSetup horizontalDpi="600" verticalDpi="600" orientation="landscape" r:id="rId1"/>
  <rowBreaks count="2" manualBreakCount="2">
    <brk id="53" max="255" man="1"/>
    <brk id="1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afbryan</cp:lastModifiedBy>
  <cp:lastPrinted>2011-09-27T16:28:13Z</cp:lastPrinted>
  <dcterms:created xsi:type="dcterms:W3CDTF">2004-09-10T20:30:00Z</dcterms:created>
  <dcterms:modified xsi:type="dcterms:W3CDTF">2014-08-18T12:00:20Z</dcterms:modified>
  <cp:category/>
  <cp:version/>
  <cp:contentType/>
  <cp:contentStatus/>
</cp:coreProperties>
</file>