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Article 42 taxes" sheetId="1" r:id="rId1"/>
  </sheets>
  <definedNames>
    <definedName name="_xlnm.Print_Area" localSheetId="0">'Article 42 taxes'!$A$1:$J$141</definedName>
  </definedNames>
  <calcPr fullCalcOnLoad="1"/>
</workbook>
</file>

<file path=xl/sharedStrings.xml><?xml version="1.0" encoding="utf-8"?>
<sst xmlns="http://schemas.openxmlformats.org/spreadsheetml/2006/main" count="221" uniqueCount="148">
  <si>
    <t xml:space="preserve">  </t>
  </si>
  <si>
    <t>proceeds</t>
  </si>
  <si>
    <t>County</t>
  </si>
  <si>
    <t>[$]</t>
  </si>
  <si>
    <t>Granville....……………</t>
  </si>
  <si>
    <t>Per</t>
  </si>
  <si>
    <t>capita</t>
  </si>
  <si>
    <t>Cost</t>
  </si>
  <si>
    <t>Per capita</t>
  </si>
  <si>
    <t>adjust-</t>
  </si>
  <si>
    <t>allocation</t>
  </si>
  <si>
    <t>of</t>
  </si>
  <si>
    <t>adjustment</t>
  </si>
  <si>
    <t>Distributable</t>
  </si>
  <si>
    <t>ment</t>
  </si>
  <si>
    <t>collection</t>
  </si>
  <si>
    <t>factor</t>
  </si>
  <si>
    <t>Alamance..…………….</t>
  </si>
  <si>
    <t>Alexander..………………</t>
  </si>
  <si>
    <t>Alleghany..………………</t>
  </si>
  <si>
    <t>Anson.......………………</t>
  </si>
  <si>
    <t>Ashe..........……………….</t>
  </si>
  <si>
    <t>Avery........…………………</t>
  </si>
  <si>
    <t>Beaufort...……………….</t>
  </si>
  <si>
    <t>Bertie.........……………</t>
  </si>
  <si>
    <t>Bladen......……………….</t>
  </si>
  <si>
    <t>Brunswick..…………….</t>
  </si>
  <si>
    <t>Buncombe.………………</t>
  </si>
  <si>
    <t>Burke.........………………</t>
  </si>
  <si>
    <t>Cabarrus.....………………</t>
  </si>
  <si>
    <t>Caldwell.....……………….</t>
  </si>
  <si>
    <t>Camden.....………………</t>
  </si>
  <si>
    <t>Carteret......………………</t>
  </si>
  <si>
    <t>Caswell......…………..</t>
  </si>
  <si>
    <t>Catawba......……………….</t>
  </si>
  <si>
    <t>Chatham..……………………</t>
  </si>
  <si>
    <t>Cherokee...………………..</t>
  </si>
  <si>
    <t>Chowan......……………….</t>
  </si>
  <si>
    <t>Clay...………………………</t>
  </si>
  <si>
    <t>Cleveland...……………….</t>
  </si>
  <si>
    <t>Columbus..………………..</t>
  </si>
  <si>
    <t>Craven........………………..</t>
  </si>
  <si>
    <t>Cumberland………………..</t>
  </si>
  <si>
    <t>Currituck...…………………</t>
  </si>
  <si>
    <t>Dare...........………………….</t>
  </si>
  <si>
    <t>Davidson.....…………………</t>
  </si>
  <si>
    <t>Davie...........……………….</t>
  </si>
  <si>
    <t>Duplin........…………………</t>
  </si>
  <si>
    <t>Durham......…………………..</t>
  </si>
  <si>
    <t>Edgecombe..………………….</t>
  </si>
  <si>
    <t>Forsyth.......………………</t>
  </si>
  <si>
    <t>Franklin.....…………………</t>
  </si>
  <si>
    <t>Gaston........……………..</t>
  </si>
  <si>
    <t>Gates...........……………….</t>
  </si>
  <si>
    <t>Graham.....………………</t>
  </si>
  <si>
    <t>Greene........…………….</t>
  </si>
  <si>
    <t>Guilford......……………….</t>
  </si>
  <si>
    <t>Halifax........……………….</t>
  </si>
  <si>
    <t>Harnett.......……………….</t>
  </si>
  <si>
    <t>Haywood...…………………..</t>
  </si>
  <si>
    <t>Henderson...………………</t>
  </si>
  <si>
    <t>Hertford......………………..</t>
  </si>
  <si>
    <t>Hoke.........…………………...</t>
  </si>
  <si>
    <t>Hyde..........……………………</t>
  </si>
  <si>
    <t>Iredell........…………………..</t>
  </si>
  <si>
    <t>Jackson…………………….</t>
  </si>
  <si>
    <t>Johnston……………</t>
  </si>
  <si>
    <t>Jones...........……………..</t>
  </si>
  <si>
    <t>Lee..............………………</t>
  </si>
  <si>
    <t>Lenoir.........……………….</t>
  </si>
  <si>
    <t>Lincoln......……….</t>
  </si>
  <si>
    <t>Macon……………………..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</si>
  <si>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</si>
  <si>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</si>
  <si>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</si>
  <si>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</si>
  <si>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</si>
  <si>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</si>
  <si>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Moore……………..</t>
  </si>
  <si>
    <t>Nash..........................</t>
  </si>
  <si>
    <t>New Hanover……………..</t>
  </si>
  <si>
    <t>Northampton...................</t>
  </si>
  <si>
    <t>Onslow........................</t>
  </si>
  <si>
    <t>Orange........................</t>
  </si>
  <si>
    <t>Pamlico…………….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</si>
  <si>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</si>
  <si>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</si>
  <si>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</si>
  <si>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</si>
  <si>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</si>
  <si>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</si>
  <si>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</si>
  <si>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</si>
  <si>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</si>
  <si>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</t>
  </si>
  <si>
    <t>Rowan.........................</t>
  </si>
  <si>
    <t>Rutherford....................</t>
  </si>
  <si>
    <t>Sampson.......................</t>
  </si>
  <si>
    <t>Scotland......................</t>
  </si>
  <si>
    <t>Stanly………………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</si>
  <si>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</si>
  <si>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</si>
  <si>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</si>
  <si>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</si>
  <si>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</si>
  <si>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</si>
  <si>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</si>
  <si>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</si>
  <si>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</si>
  <si>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</si>
  <si>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</si>
  <si>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</si>
  <si>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</si>
  <si>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</si>
  <si>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</si>
  <si>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</si>
  <si>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</si>
  <si>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-</t>
  </si>
  <si>
    <t>Total tax</t>
  </si>
  <si>
    <t>[Per capita]</t>
  </si>
  <si>
    <t>Non-food</t>
  </si>
  <si>
    <t>Food</t>
  </si>
  <si>
    <t>[§ 105-501]</t>
  </si>
  <si>
    <t>[§ 105-486(b)]</t>
  </si>
  <si>
    <t xml:space="preserve">  Point-of-sale</t>
  </si>
  <si>
    <t xml:space="preserve">                                                       Article 42 </t>
  </si>
  <si>
    <t xml:space="preserve">                                                                                                  TABLE 58B. - Continued</t>
  </si>
  <si>
    <t xml:space="preserve">                   ALLOCATIONS AND DISTRIBUTABLE PROCEEDS BY COUNTY</t>
  </si>
  <si>
    <t xml:space="preserve">             TABLE  58B.  ARTICLE 42. SECOND ONE-HALF CENT  (1/2¢) LOCAL GOVERNMENT SALES AND USE TAX </t>
  </si>
  <si>
    <t xml:space="preserve">                                                            FOR FISCAL YEAR 2014-2015</t>
  </si>
  <si>
    <t>allocation†</t>
  </si>
  <si>
    <t>allocation††</t>
  </si>
  <si>
    <t xml:space="preserve">   †Tax allocation (excluding food) is determined by the point-of-sale (origin) basis.</t>
  </si>
  <si>
    <t xml:space="preserve">   †Article 42 taxes do not apply to food transactions subject to the 2% local food tax rate; however, § 105-469 directs that </t>
  </si>
  <si>
    <t xml:space="preserve">     Tax allocation also includes local sales or use taxes that cannot be identified as being attributable to a particular</t>
  </si>
  <si>
    <t xml:space="preserve">     taxing county.  County allocation of local sales or use taxes that are unidentifiable as being attributable to a </t>
  </si>
  <si>
    <t xml:space="preserve">     particular taxing county is determined according to statutory guidelines specified in § 105-472.   </t>
  </si>
  <si>
    <t xml:space="preserve">    one-fourth (1/4) of net tax proceed allocations generated from the 2% local food tax rate be included in the distribution </t>
  </si>
  <si>
    <t xml:space="preserve">    under Article 42. Food tax allocation amounts distributed in Article 42 are determined on the basis of a county's share of </t>
  </si>
  <si>
    <t xml:space="preserve">    state population. County allocated amounts are then adjusted by an adjustment factor according to special provisions </t>
  </si>
  <si>
    <t xml:space="preserve">    prescribed in § 105-486(b).   Per capita adjustment amounts are developed using a combination of the per capita </t>
  </si>
  <si>
    <t xml:space="preserve">    and assessment training program (School of Government at UNC-Chapel Hill), Local Government Commission, et al. (§ 105-501).    </t>
  </si>
  <si>
    <t xml:space="preserve">    adjustment factors and a rounding process.  [The adjustment factors are provided for reference.]  </t>
  </si>
  <si>
    <t xml:space="preserve">    County allocated amounts are also reduced by administrative costs retained by the State.</t>
  </si>
  <si>
    <t xml:space="preserve">    These amounts do not agree with the actual receipts of the local governments in fiscal year 2014-15 due to the lag in the </t>
  </si>
  <si>
    <t xml:space="preserve">    collection/distribution cycle.  </t>
  </si>
  <si>
    <t xml:space="preserve">                          Tax allocation†</t>
  </si>
  <si>
    <t xml:space="preserve"> ††Article 42 tax allocation amounts are reduced for expenses associated with the Property Tax Commission, a property tax appraisal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</si>
</sst>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40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39" fontId="1" fillId="33" borderId="12" xfId="0" applyNumberFormat="1" applyFont="1" applyFill="1" applyBorder="1" applyAlignment="1">
      <alignment/>
    </xf>
    <xf numFmtId="39" fontId="1" fillId="33" borderId="20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39" fontId="1" fillId="33" borderId="14" xfId="0" applyNumberFormat="1" applyFont="1" applyFill="1" applyBorder="1" applyAlignment="1">
      <alignment/>
    </xf>
    <xf numFmtId="39" fontId="1" fillId="33" borderId="21" xfId="0" applyNumberFormat="1" applyFont="1" applyFill="1" applyBorder="1" applyAlignment="1">
      <alignment/>
    </xf>
    <xf numFmtId="0" fontId="1" fillId="33" borderId="16" xfId="0" applyFont="1" applyFill="1" applyBorder="1" applyAlignment="1" applyProtection="1">
      <alignment horizontal="left"/>
      <protection/>
    </xf>
    <xf numFmtId="39" fontId="1" fillId="33" borderId="18" xfId="0" applyNumberFormat="1" applyFont="1" applyFill="1" applyBorder="1" applyAlignment="1">
      <alignment/>
    </xf>
    <xf numFmtId="39" fontId="1" fillId="33" borderId="22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 quotePrefix="1">
      <alignment horizontal="left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>
      <alignment horizontal="center"/>
    </xf>
    <xf numFmtId="43" fontId="1" fillId="33" borderId="24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left"/>
    </xf>
    <xf numFmtId="39" fontId="1" fillId="33" borderId="13" xfId="0" applyNumberFormat="1" applyFont="1" applyFill="1" applyBorder="1" applyAlignment="1">
      <alignment horizontal="right"/>
    </xf>
    <xf numFmtId="39" fontId="1" fillId="33" borderId="15" xfId="0" applyNumberFormat="1" applyFont="1" applyFill="1" applyBorder="1" applyAlignment="1">
      <alignment horizontal="right"/>
    </xf>
    <xf numFmtId="39" fontId="1" fillId="33" borderId="19" xfId="0" applyNumberFormat="1" applyFont="1" applyFill="1" applyBorder="1" applyAlignment="1">
      <alignment horizontal="right"/>
    </xf>
    <xf numFmtId="39" fontId="1" fillId="33" borderId="25" xfId="0" applyNumberFormat="1" applyFont="1" applyFill="1" applyBorder="1" applyAlignment="1">
      <alignment horizontal="right"/>
    </xf>
    <xf numFmtId="39" fontId="1" fillId="33" borderId="24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4" fontId="1" fillId="33" borderId="31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22" sqref="K122"/>
    </sheetView>
  </sheetViews>
  <sheetFormatPr defaultColWidth="9.33203125" defaultRowHeight="10.5" customHeight="1"/>
  <cols>
    <col min="1" max="1" width="12" style="1" customWidth="1"/>
    <col min="2" max="2" width="6.83203125" style="1" customWidth="1"/>
    <col min="3" max="3" width="13.33203125" style="5" customWidth="1"/>
    <col min="4" max="4" width="12.33203125" style="5" customWidth="1"/>
    <col min="5" max="5" width="13.33203125" style="1" customWidth="1"/>
    <col min="6" max="7" width="12.66015625" style="1" customWidth="1"/>
    <col min="8" max="8" width="12.16015625" style="1" customWidth="1"/>
    <col min="9" max="9" width="14.66015625" style="1" customWidth="1"/>
    <col min="10" max="10" width="5.5" style="4" customWidth="1"/>
    <col min="11" max="11" width="12.66015625" style="1" customWidth="1"/>
    <col min="12" max="13" width="9.33203125" style="1" customWidth="1"/>
    <col min="14" max="14" width="12.16015625" style="1" customWidth="1"/>
    <col min="15" max="16384" width="9.33203125" style="1" customWidth="1"/>
  </cols>
  <sheetData>
    <row r="1" spans="1:10" ht="10.5" customHeight="1">
      <c r="A1" s="1" t="s">
        <v>128</v>
      </c>
      <c r="B1" s="2"/>
      <c r="C1" s="1"/>
      <c r="D1" s="1"/>
      <c r="F1" s="3"/>
      <c r="G1" s="2"/>
      <c r="I1" s="2"/>
      <c r="J1" s="2"/>
    </row>
    <row r="2" spans="2:10" ht="10.5" customHeight="1">
      <c r="B2" s="2"/>
      <c r="C2" s="1" t="s">
        <v>127</v>
      </c>
      <c r="D2" s="1"/>
      <c r="F2" s="3"/>
      <c r="G2" s="2"/>
      <c r="I2" s="2"/>
      <c r="J2" s="2"/>
    </row>
    <row r="3" spans="2:10" ht="10.5" customHeight="1">
      <c r="B3" s="6" t="s">
        <v>129</v>
      </c>
      <c r="C3" s="1"/>
      <c r="D3" s="1"/>
      <c r="I3" s="2"/>
      <c r="J3" s="2"/>
    </row>
    <row r="4" spans="1:10" ht="10.5" customHeight="1">
      <c r="A4" s="8"/>
      <c r="B4" s="62" t="s">
        <v>5</v>
      </c>
      <c r="C4" s="9" t="s">
        <v>0</v>
      </c>
      <c r="D4" s="8" t="s">
        <v>125</v>
      </c>
      <c r="E4" s="10"/>
      <c r="F4" s="47"/>
      <c r="G4" s="48"/>
      <c r="H4" s="10"/>
      <c r="I4" s="52"/>
      <c r="J4" s="60"/>
    </row>
    <row r="5" spans="1:10" ht="10.5" customHeight="1">
      <c r="A5" s="11"/>
      <c r="B5" s="63" t="s">
        <v>6</v>
      </c>
      <c r="C5" s="69" t="s">
        <v>146</v>
      </c>
      <c r="D5" s="52"/>
      <c r="E5" s="53"/>
      <c r="F5" s="7" t="s">
        <v>7</v>
      </c>
      <c r="G5" s="12" t="s">
        <v>7</v>
      </c>
      <c r="H5" s="12" t="s">
        <v>8</v>
      </c>
      <c r="I5" s="13"/>
      <c r="J5" s="60"/>
    </row>
    <row r="6" spans="1:10" ht="10.5" customHeight="1">
      <c r="A6" s="11"/>
      <c r="B6" s="63" t="s">
        <v>9</v>
      </c>
      <c r="C6" s="70" t="s">
        <v>124</v>
      </c>
      <c r="D6" s="44" t="s">
        <v>119</v>
      </c>
      <c r="E6" s="45" t="s">
        <v>118</v>
      </c>
      <c r="F6" s="7" t="s">
        <v>131</v>
      </c>
      <c r="G6" s="14" t="s">
        <v>11</v>
      </c>
      <c r="H6" s="14" t="s">
        <v>12</v>
      </c>
      <c r="I6" s="15" t="s">
        <v>13</v>
      </c>
      <c r="J6" s="60"/>
    </row>
    <row r="7" spans="1:10" ht="10.5" customHeight="1">
      <c r="A7" s="11"/>
      <c r="B7" s="63" t="s">
        <v>14</v>
      </c>
      <c r="C7" s="71" t="s">
        <v>120</v>
      </c>
      <c r="D7" s="12" t="s">
        <v>121</v>
      </c>
      <c r="E7" s="45" t="s">
        <v>10</v>
      </c>
      <c r="F7" s="7" t="s">
        <v>122</v>
      </c>
      <c r="G7" s="14" t="s">
        <v>15</v>
      </c>
      <c r="H7" s="14" t="s">
        <v>123</v>
      </c>
      <c r="I7" s="15" t="s">
        <v>1</v>
      </c>
      <c r="J7" s="60"/>
    </row>
    <row r="8" spans="1:10" ht="10.5" customHeight="1">
      <c r="A8" s="16" t="s">
        <v>2</v>
      </c>
      <c r="B8" s="64" t="s">
        <v>16</v>
      </c>
      <c r="C8" s="17" t="s">
        <v>3</v>
      </c>
      <c r="D8" s="46" t="s">
        <v>3</v>
      </c>
      <c r="E8" s="46" t="s">
        <v>3</v>
      </c>
      <c r="F8" s="18" t="s">
        <v>3</v>
      </c>
      <c r="G8" s="18" t="s">
        <v>3</v>
      </c>
      <c r="H8" s="18" t="s">
        <v>3</v>
      </c>
      <c r="I8" s="19" t="s">
        <v>3</v>
      </c>
      <c r="J8" s="60"/>
    </row>
    <row r="9" spans="1:10" ht="10.5" customHeight="1">
      <c r="A9" s="20" t="s">
        <v>17</v>
      </c>
      <c r="B9" s="65">
        <v>1.02</v>
      </c>
      <c r="C9" s="72">
        <v>10594504.28</v>
      </c>
      <c r="D9" s="77">
        <v>1208785.63</v>
      </c>
      <c r="E9" s="49">
        <f aca="true" t="shared" si="0" ref="E9:E53">C9+D9</f>
        <v>11803289.91</v>
      </c>
      <c r="F9" s="39">
        <v>-134880.39</v>
      </c>
      <c r="G9" s="21">
        <v>-38255.39</v>
      </c>
      <c r="H9" s="22">
        <v>27905.03</v>
      </c>
      <c r="I9" s="56">
        <f>(E9+(F9+G9)+H9)</f>
        <v>11658059.16</v>
      </c>
      <c r="J9" s="60"/>
    </row>
    <row r="10" spans="1:10" ht="10.5" customHeight="1">
      <c r="A10" s="20" t="s">
        <v>18</v>
      </c>
      <c r="B10" s="66">
        <v>1</v>
      </c>
      <c r="C10" s="72">
        <v>793547.8</v>
      </c>
      <c r="D10" s="54">
        <v>294699.92</v>
      </c>
      <c r="E10" s="50">
        <f t="shared" si="0"/>
        <v>1088247.72</v>
      </c>
      <c r="F10" s="40">
        <v>-10159.12</v>
      </c>
      <c r="G10" s="24">
        <v>-3529.09</v>
      </c>
      <c r="H10" s="25">
        <v>909.22</v>
      </c>
      <c r="I10" s="23">
        <f aca="true" t="shared" si="1" ref="I10:I53">(E10+(F10+G10)+H10)</f>
        <v>1075468.73</v>
      </c>
      <c r="J10" s="60"/>
    </row>
    <row r="11" spans="1:10" ht="10.5" customHeight="1">
      <c r="A11" s="20" t="s">
        <v>19</v>
      </c>
      <c r="B11" s="66">
        <v>1.04</v>
      </c>
      <c r="C11" s="72">
        <v>338744.51</v>
      </c>
      <c r="D11" s="54">
        <v>87001.91</v>
      </c>
      <c r="E11" s="50">
        <f t="shared" si="0"/>
        <v>425746.42000000004</v>
      </c>
      <c r="F11" s="40">
        <v>-4294.32</v>
      </c>
      <c r="G11" s="24">
        <v>-1385.17</v>
      </c>
      <c r="H11" s="25">
        <v>3748.42</v>
      </c>
      <c r="I11" s="23">
        <f t="shared" si="1"/>
        <v>423815.35000000003</v>
      </c>
      <c r="J11" s="60"/>
    </row>
    <row r="12" spans="1:10" ht="10.5" customHeight="1">
      <c r="A12" s="20" t="s">
        <v>20</v>
      </c>
      <c r="B12" s="66">
        <v>1</v>
      </c>
      <c r="C12" s="72">
        <v>662566.45</v>
      </c>
      <c r="D12" s="54">
        <v>207684.76</v>
      </c>
      <c r="E12" s="50">
        <f t="shared" si="0"/>
        <v>870251.21</v>
      </c>
      <c r="F12" s="40">
        <v>-8501.86</v>
      </c>
      <c r="G12" s="24">
        <v>-2823.58</v>
      </c>
      <c r="H12" s="25">
        <v>640.7</v>
      </c>
      <c r="I12" s="23">
        <f t="shared" si="1"/>
        <v>859566.47</v>
      </c>
      <c r="J12" s="60"/>
    </row>
    <row r="13" spans="1:10" ht="10.5" customHeight="1">
      <c r="A13" s="26" t="s">
        <v>21</v>
      </c>
      <c r="B13" s="67">
        <v>0.97</v>
      </c>
      <c r="C13" s="72">
        <v>1084934.72</v>
      </c>
      <c r="D13" s="78">
        <v>215894.39</v>
      </c>
      <c r="E13" s="51">
        <f t="shared" si="0"/>
        <v>1300829.1099999999</v>
      </c>
      <c r="F13" s="41">
        <v>-13646.83</v>
      </c>
      <c r="G13" s="27">
        <v>-4224.25</v>
      </c>
      <c r="H13" s="28">
        <v>-5810.8</v>
      </c>
      <c r="I13" s="23">
        <f t="shared" si="1"/>
        <v>1277147.2299999997</v>
      </c>
      <c r="J13" s="60"/>
    </row>
    <row r="14" spans="1:10" ht="10.5" customHeight="1">
      <c r="A14" s="20" t="s">
        <v>22</v>
      </c>
      <c r="B14" s="66">
        <v>1.12</v>
      </c>
      <c r="C14" s="73">
        <v>1094736.25</v>
      </c>
      <c r="D14" s="54">
        <v>140635.86</v>
      </c>
      <c r="E14" s="49">
        <f t="shared" si="0"/>
        <v>1235372.1099999999</v>
      </c>
      <c r="F14" s="40">
        <v>-13779.36</v>
      </c>
      <c r="G14" s="24">
        <v>-4034.25</v>
      </c>
      <c r="H14" s="25">
        <v>17310.16</v>
      </c>
      <c r="I14" s="56">
        <f>(E14+(F14+G14)+H14)</f>
        <v>1234868.6599999997</v>
      </c>
      <c r="J14" s="60"/>
    </row>
    <row r="15" spans="1:10" ht="10.5" customHeight="1">
      <c r="A15" s="20" t="s">
        <v>23</v>
      </c>
      <c r="B15" s="66">
        <v>1.06</v>
      </c>
      <c r="C15" s="72">
        <v>2292582.91</v>
      </c>
      <c r="D15" s="54">
        <v>376532.64</v>
      </c>
      <c r="E15" s="50">
        <f t="shared" si="0"/>
        <v>2669115.5500000003</v>
      </c>
      <c r="F15" s="40">
        <v>-29083.06</v>
      </c>
      <c r="G15" s="24">
        <v>-8642.77</v>
      </c>
      <c r="H15" s="25">
        <v>23753.53</v>
      </c>
      <c r="I15" s="57">
        <f t="shared" si="1"/>
        <v>2655143.25</v>
      </c>
      <c r="J15" s="60"/>
    </row>
    <row r="16" spans="1:10" ht="10.5" customHeight="1">
      <c r="A16" s="20" t="s">
        <v>24</v>
      </c>
      <c r="B16" s="66">
        <v>0.97</v>
      </c>
      <c r="C16" s="72">
        <v>412281.75</v>
      </c>
      <c r="D16" s="54">
        <v>162401.73</v>
      </c>
      <c r="E16" s="50">
        <f t="shared" si="0"/>
        <v>574683.48</v>
      </c>
      <c r="F16" s="40">
        <v>-5236.42</v>
      </c>
      <c r="G16" s="24">
        <v>-1866.2</v>
      </c>
      <c r="H16" s="25">
        <v>-4371.07</v>
      </c>
      <c r="I16" s="57">
        <f t="shared" si="1"/>
        <v>563209.79</v>
      </c>
      <c r="J16" s="60"/>
    </row>
    <row r="17" spans="1:10" ht="10.5" customHeight="1">
      <c r="A17" s="20" t="s">
        <v>25</v>
      </c>
      <c r="B17" s="66">
        <v>1.04</v>
      </c>
      <c r="C17" s="72">
        <v>998234.4</v>
      </c>
      <c r="D17" s="54">
        <v>277180.04</v>
      </c>
      <c r="E17" s="50">
        <f t="shared" si="0"/>
        <v>1275414.44</v>
      </c>
      <c r="F17" s="40">
        <v>-12710.87</v>
      </c>
      <c r="G17" s="24">
        <v>-4142.82</v>
      </c>
      <c r="H17" s="25">
        <v>11942.31</v>
      </c>
      <c r="I17" s="57">
        <f t="shared" si="1"/>
        <v>1270503.06</v>
      </c>
      <c r="J17" s="60"/>
    </row>
    <row r="18" spans="1:10" ht="10.5" customHeight="1">
      <c r="A18" s="20" t="s">
        <v>26</v>
      </c>
      <c r="B18" s="66">
        <v>1.17</v>
      </c>
      <c r="C18" s="74">
        <v>7236617.7</v>
      </c>
      <c r="D18" s="54">
        <v>907306.47</v>
      </c>
      <c r="E18" s="51">
        <f t="shared" si="0"/>
        <v>8143924.17</v>
      </c>
      <c r="F18" s="40">
        <v>-90479.14</v>
      </c>
      <c r="G18" s="24">
        <v>-26593.53</v>
      </c>
      <c r="H18" s="25">
        <v>157041.72</v>
      </c>
      <c r="I18" s="58">
        <f t="shared" si="1"/>
        <v>8183893.22</v>
      </c>
      <c r="J18" s="60"/>
    </row>
    <row r="19" spans="1:10" ht="10.5" customHeight="1">
      <c r="A19" s="29" t="s">
        <v>27</v>
      </c>
      <c r="B19" s="65">
        <v>1.06</v>
      </c>
      <c r="C19" s="72">
        <v>20816129.01</v>
      </c>
      <c r="D19" s="77">
        <v>1955054.09</v>
      </c>
      <c r="E19" s="49">
        <f t="shared" si="0"/>
        <v>22771183.1</v>
      </c>
      <c r="F19" s="39">
        <v>-262691.39</v>
      </c>
      <c r="G19" s="21">
        <v>-73848.55</v>
      </c>
      <c r="H19" s="22">
        <v>123335.44</v>
      </c>
      <c r="I19" s="23">
        <f>(E19+(F19+G19)+H19)</f>
        <v>22557978.6</v>
      </c>
      <c r="J19" s="60"/>
    </row>
    <row r="20" spans="1:10" ht="10.5" customHeight="1">
      <c r="A20" s="30" t="s">
        <v>28</v>
      </c>
      <c r="B20" s="66">
        <v>1.02</v>
      </c>
      <c r="C20" s="72">
        <v>2996124.28</v>
      </c>
      <c r="D20" s="54">
        <v>705629.66</v>
      </c>
      <c r="E20" s="50">
        <f t="shared" si="0"/>
        <v>3701753.94</v>
      </c>
      <c r="F20" s="40">
        <v>-38293.46</v>
      </c>
      <c r="G20" s="24">
        <v>-12039.79</v>
      </c>
      <c r="H20" s="25">
        <v>16289.45</v>
      </c>
      <c r="I20" s="23">
        <f t="shared" si="1"/>
        <v>3667710.14</v>
      </c>
      <c r="J20" s="60"/>
    </row>
    <row r="21" spans="1:10" ht="10.5" customHeight="1">
      <c r="A21" s="30" t="s">
        <v>29</v>
      </c>
      <c r="B21" s="66">
        <v>1.05</v>
      </c>
      <c r="C21" s="72">
        <v>13869127.31</v>
      </c>
      <c r="D21" s="54">
        <v>1464844.18</v>
      </c>
      <c r="E21" s="50">
        <f t="shared" si="0"/>
        <v>15333971.49</v>
      </c>
      <c r="F21" s="40">
        <v>-176499.95</v>
      </c>
      <c r="G21" s="24">
        <v>-49718.94</v>
      </c>
      <c r="H21" s="25">
        <v>77761.86</v>
      </c>
      <c r="I21" s="23">
        <f t="shared" si="1"/>
        <v>15185514.459999999</v>
      </c>
      <c r="J21" s="60"/>
    </row>
    <row r="22" spans="1:10" ht="10.5" customHeight="1">
      <c r="A22" s="30" t="s">
        <v>30</v>
      </c>
      <c r="B22" s="66">
        <v>1.02</v>
      </c>
      <c r="C22" s="72">
        <v>3029832.98</v>
      </c>
      <c r="D22" s="54">
        <v>649809.33</v>
      </c>
      <c r="E22" s="50">
        <f t="shared" si="0"/>
        <v>3679642.31</v>
      </c>
      <c r="F22" s="40">
        <v>-38984.92</v>
      </c>
      <c r="G22" s="24">
        <v>-11903.84</v>
      </c>
      <c r="H22" s="25">
        <v>15000.9</v>
      </c>
      <c r="I22" s="23">
        <f t="shared" si="1"/>
        <v>3643754.45</v>
      </c>
      <c r="J22" s="60"/>
    </row>
    <row r="23" spans="1:10" ht="10.5" customHeight="1">
      <c r="A23" s="30" t="s">
        <v>31</v>
      </c>
      <c r="B23" s="66">
        <v>0.92</v>
      </c>
      <c r="C23" s="72">
        <v>244215.4</v>
      </c>
      <c r="D23" s="54">
        <v>79986.79</v>
      </c>
      <c r="E23" s="51">
        <f t="shared" si="0"/>
        <v>324202.19</v>
      </c>
      <c r="F23" s="40">
        <v>-3117.3</v>
      </c>
      <c r="G23" s="24">
        <v>-1052.13</v>
      </c>
      <c r="H23" s="25">
        <v>-6152.17</v>
      </c>
      <c r="I23" s="23">
        <f t="shared" si="1"/>
        <v>313880.59</v>
      </c>
      <c r="J23" s="60"/>
    </row>
    <row r="24" spans="1:10" ht="10.5" customHeight="1">
      <c r="A24" s="29" t="s">
        <v>32</v>
      </c>
      <c r="B24" s="65">
        <v>1.14</v>
      </c>
      <c r="C24" s="73">
        <v>5075435.12</v>
      </c>
      <c r="D24" s="77">
        <v>543818.91</v>
      </c>
      <c r="E24" s="49">
        <f t="shared" si="0"/>
        <v>5619254.03</v>
      </c>
      <c r="F24" s="39">
        <v>-62891.17</v>
      </c>
      <c r="G24" s="21">
        <v>-18402.51</v>
      </c>
      <c r="H24" s="22">
        <v>77812.53</v>
      </c>
      <c r="I24" s="56">
        <f>(E24+(F24+G24)+H24)</f>
        <v>5615772.880000001</v>
      </c>
      <c r="J24" s="60"/>
    </row>
    <row r="25" spans="1:10" ht="10.5" customHeight="1">
      <c r="A25" s="31" t="s">
        <v>33</v>
      </c>
      <c r="B25" s="66">
        <v>0.95</v>
      </c>
      <c r="C25" s="72">
        <v>295110.71</v>
      </c>
      <c r="D25" s="54">
        <v>187392.13</v>
      </c>
      <c r="E25" s="50">
        <f t="shared" si="0"/>
        <v>482502.84</v>
      </c>
      <c r="F25" s="40">
        <v>-3762.84</v>
      </c>
      <c r="G25" s="24">
        <v>-1569.41</v>
      </c>
      <c r="H25" s="25">
        <v>-8791.46</v>
      </c>
      <c r="I25" s="57">
        <f t="shared" si="1"/>
        <v>468379.13</v>
      </c>
      <c r="J25" s="60"/>
    </row>
    <row r="26" spans="1:10" ht="10.5" customHeight="1">
      <c r="A26" s="20" t="s">
        <v>34</v>
      </c>
      <c r="B26" s="66">
        <v>0.99</v>
      </c>
      <c r="C26" s="72">
        <v>9521242.59</v>
      </c>
      <c r="D26" s="54">
        <v>1223740.16</v>
      </c>
      <c r="E26" s="50">
        <f t="shared" si="0"/>
        <v>10744982.75</v>
      </c>
      <c r="F26" s="40">
        <v>-120761.69</v>
      </c>
      <c r="G26" s="24">
        <v>-34835.82</v>
      </c>
      <c r="H26" s="25">
        <v>-8462</v>
      </c>
      <c r="I26" s="57">
        <f t="shared" si="1"/>
        <v>10580923.24</v>
      </c>
      <c r="J26" s="60"/>
    </row>
    <row r="27" spans="1:10" ht="10.5" customHeight="1">
      <c r="A27" s="20" t="s">
        <v>35</v>
      </c>
      <c r="B27" s="66">
        <v>1.02</v>
      </c>
      <c r="C27" s="72">
        <v>2586886.05</v>
      </c>
      <c r="D27" s="54">
        <v>531187.12</v>
      </c>
      <c r="E27" s="50">
        <f t="shared" si="0"/>
        <v>3118073.17</v>
      </c>
      <c r="F27" s="40">
        <v>-32641.83</v>
      </c>
      <c r="G27" s="24">
        <v>-10129.34</v>
      </c>
      <c r="H27" s="25">
        <v>12262.63</v>
      </c>
      <c r="I27" s="57">
        <f t="shared" si="1"/>
        <v>3087564.63</v>
      </c>
      <c r="J27" s="60"/>
    </row>
    <row r="28" spans="1:10" ht="10.5" customHeight="1">
      <c r="A28" s="20" t="s">
        <v>36</v>
      </c>
      <c r="B28" s="66">
        <v>0.98</v>
      </c>
      <c r="C28" s="72">
        <v>1334672.93</v>
      </c>
      <c r="D28" s="54">
        <v>216382.34</v>
      </c>
      <c r="E28" s="51">
        <f t="shared" si="0"/>
        <v>1551055.27</v>
      </c>
      <c r="F28" s="40">
        <v>-16907.74</v>
      </c>
      <c r="G28" s="24">
        <v>-5037.38</v>
      </c>
      <c r="H28" s="25">
        <v>-3660.14</v>
      </c>
      <c r="I28" s="58">
        <f t="shared" si="1"/>
        <v>1525450.01</v>
      </c>
      <c r="J28" s="60"/>
    </row>
    <row r="29" spans="1:10" ht="10.5" customHeight="1">
      <c r="A29" s="29" t="s">
        <v>37</v>
      </c>
      <c r="B29" s="65">
        <v>1.09</v>
      </c>
      <c r="C29" s="73">
        <v>506060.68</v>
      </c>
      <c r="D29" s="77">
        <v>116689.3</v>
      </c>
      <c r="E29" s="49">
        <f t="shared" si="0"/>
        <v>622749.98</v>
      </c>
      <c r="F29" s="39">
        <v>-6405.19</v>
      </c>
      <c r="G29" s="21">
        <v>-2025.43</v>
      </c>
      <c r="H29" s="22">
        <v>10861.99</v>
      </c>
      <c r="I29" s="23">
        <f>(E29+(F29+G29)+H29)</f>
        <v>625181.35</v>
      </c>
      <c r="J29" s="60"/>
    </row>
    <row r="30" spans="1:10" ht="10.5" customHeight="1">
      <c r="A30" s="30" t="s">
        <v>38</v>
      </c>
      <c r="B30" s="66">
        <v>0.96</v>
      </c>
      <c r="C30" s="72">
        <v>360580.06</v>
      </c>
      <c r="D30" s="54">
        <v>84914.55</v>
      </c>
      <c r="E30" s="50">
        <f t="shared" si="0"/>
        <v>445494.61</v>
      </c>
      <c r="F30" s="40">
        <v>-4531.18</v>
      </c>
      <c r="G30" s="24">
        <v>-1453.08</v>
      </c>
      <c r="H30" s="25">
        <v>-3134.64</v>
      </c>
      <c r="I30" s="23">
        <f t="shared" si="1"/>
        <v>436375.70999999996</v>
      </c>
      <c r="J30" s="60"/>
    </row>
    <row r="31" spans="1:10" ht="10.5" customHeight="1">
      <c r="A31" s="30" t="s">
        <v>39</v>
      </c>
      <c r="B31" s="66">
        <v>1.01</v>
      </c>
      <c r="C31" s="72">
        <v>4210579.15</v>
      </c>
      <c r="D31" s="54">
        <v>767710.43</v>
      </c>
      <c r="E31" s="50">
        <f t="shared" si="0"/>
        <v>4978289.58</v>
      </c>
      <c r="F31" s="40">
        <v>-53332.07</v>
      </c>
      <c r="G31" s="24">
        <v>-16159.07</v>
      </c>
      <c r="H31" s="25">
        <v>10045.52</v>
      </c>
      <c r="I31" s="23">
        <f t="shared" si="1"/>
        <v>4918843.96</v>
      </c>
      <c r="J31" s="60"/>
    </row>
    <row r="32" spans="1:10" ht="10.5" customHeight="1">
      <c r="A32" s="30" t="s">
        <v>40</v>
      </c>
      <c r="B32" s="66">
        <v>0.81</v>
      </c>
      <c r="C32" s="72">
        <v>1798459.21</v>
      </c>
      <c r="D32" s="54">
        <v>455156.43</v>
      </c>
      <c r="E32" s="50">
        <f t="shared" si="0"/>
        <v>2253615.64</v>
      </c>
      <c r="F32" s="40">
        <v>-22880.1</v>
      </c>
      <c r="G32" s="24">
        <v>-7318.85</v>
      </c>
      <c r="H32" s="25">
        <v>-85075.61</v>
      </c>
      <c r="I32" s="23">
        <f t="shared" si="1"/>
        <v>2138341.08</v>
      </c>
      <c r="J32" s="60"/>
    </row>
    <row r="33" spans="1:10" ht="10.5" customHeight="1">
      <c r="A33" s="30" t="s">
        <v>41</v>
      </c>
      <c r="B33" s="66">
        <v>1.04</v>
      </c>
      <c r="C33" s="72">
        <v>4693233.09</v>
      </c>
      <c r="D33" s="54">
        <v>823146.39</v>
      </c>
      <c r="E33" s="51">
        <f t="shared" si="0"/>
        <v>5516379.4799999995</v>
      </c>
      <c r="F33" s="40">
        <v>-60053.39</v>
      </c>
      <c r="G33" s="24">
        <v>-17875.37</v>
      </c>
      <c r="H33" s="25">
        <v>35465.24</v>
      </c>
      <c r="I33" s="23">
        <f t="shared" si="1"/>
        <v>5473915.96</v>
      </c>
      <c r="J33" s="60"/>
    </row>
    <row r="34" spans="1:10" ht="10.5" customHeight="1">
      <c r="A34" s="29" t="s">
        <v>42</v>
      </c>
      <c r="B34" s="68">
        <v>0.98</v>
      </c>
      <c r="C34" s="73">
        <v>18282978.89</v>
      </c>
      <c r="D34" s="77">
        <v>2617102.15</v>
      </c>
      <c r="E34" s="49">
        <f t="shared" si="0"/>
        <v>20900081.04</v>
      </c>
      <c r="F34" s="39">
        <v>-233866.55</v>
      </c>
      <c r="G34" s="21">
        <v>-67755.44</v>
      </c>
      <c r="H34" s="22">
        <v>-44267.66</v>
      </c>
      <c r="I34" s="56">
        <f>(E34+(F34+G34)+H34)</f>
        <v>20554191.39</v>
      </c>
      <c r="J34" s="60"/>
    </row>
    <row r="35" spans="1:10" ht="10.5" customHeight="1">
      <c r="A35" s="30" t="s">
        <v>43</v>
      </c>
      <c r="B35" s="66">
        <v>0.94</v>
      </c>
      <c r="C35" s="72">
        <v>2168096.68</v>
      </c>
      <c r="D35" s="54">
        <v>192533.64</v>
      </c>
      <c r="E35" s="50">
        <f t="shared" si="0"/>
        <v>2360630.3200000003</v>
      </c>
      <c r="F35" s="40">
        <v>-26327.46</v>
      </c>
      <c r="G35" s="24">
        <v>-7873.18</v>
      </c>
      <c r="H35" s="25">
        <v>-10958.02</v>
      </c>
      <c r="I35" s="57">
        <f t="shared" si="1"/>
        <v>2315471.66</v>
      </c>
      <c r="J35" s="60"/>
    </row>
    <row r="36" spans="1:10" ht="10.5" customHeight="1">
      <c r="A36" s="30" t="s">
        <v>44</v>
      </c>
      <c r="B36" s="66">
        <v>1.49</v>
      </c>
      <c r="C36" s="72">
        <v>6754961.35</v>
      </c>
      <c r="D36" s="54">
        <v>277171.44</v>
      </c>
      <c r="E36" s="50">
        <f t="shared" si="0"/>
        <v>7032132.79</v>
      </c>
      <c r="F36" s="40">
        <v>-82276.22</v>
      </c>
      <c r="G36" s="24">
        <v>-23323.1</v>
      </c>
      <c r="H36" s="25">
        <v>136669.13</v>
      </c>
      <c r="I36" s="57">
        <f t="shared" si="1"/>
        <v>7063202.6</v>
      </c>
      <c r="J36" s="60"/>
    </row>
    <row r="37" spans="1:10" ht="10.5" customHeight="1">
      <c r="A37" s="20" t="s">
        <v>45</v>
      </c>
      <c r="B37" s="66">
        <v>0.98</v>
      </c>
      <c r="C37" s="72">
        <v>5386137.21</v>
      </c>
      <c r="D37" s="54">
        <v>1289526.79</v>
      </c>
      <c r="E37" s="50">
        <f t="shared" si="0"/>
        <v>6675664</v>
      </c>
      <c r="F37" s="40">
        <v>-68621.04</v>
      </c>
      <c r="G37" s="24">
        <v>-21633.69</v>
      </c>
      <c r="H37" s="25">
        <v>-21812.16</v>
      </c>
      <c r="I37" s="57">
        <f t="shared" si="1"/>
        <v>6563597.109999999</v>
      </c>
      <c r="J37" s="60"/>
    </row>
    <row r="38" spans="1:10" ht="10.5" customHeight="1">
      <c r="A38" s="20" t="s">
        <v>46</v>
      </c>
      <c r="B38" s="66">
        <v>0.93</v>
      </c>
      <c r="C38" s="72">
        <v>1547369.55</v>
      </c>
      <c r="D38" s="54">
        <v>326843.42</v>
      </c>
      <c r="E38" s="51">
        <f t="shared" si="0"/>
        <v>1874212.97</v>
      </c>
      <c r="F38" s="40">
        <v>-19605.38</v>
      </c>
      <c r="G38" s="24">
        <v>-6091.19</v>
      </c>
      <c r="H38" s="25">
        <v>-21870.73</v>
      </c>
      <c r="I38" s="58">
        <f t="shared" si="1"/>
        <v>1826645.67</v>
      </c>
      <c r="J38" s="60"/>
    </row>
    <row r="39" spans="1:10" ht="10.5" customHeight="1">
      <c r="A39" s="29" t="s">
        <v>47</v>
      </c>
      <c r="B39" s="65">
        <v>1.02</v>
      </c>
      <c r="C39" s="73">
        <v>1688599.03</v>
      </c>
      <c r="D39" s="77">
        <v>473295.06</v>
      </c>
      <c r="E39" s="49">
        <f t="shared" si="0"/>
        <v>2161894.09</v>
      </c>
      <c r="F39" s="39">
        <v>-21556.07</v>
      </c>
      <c r="G39" s="21">
        <v>-7016.68</v>
      </c>
      <c r="H39" s="22">
        <v>10926.04</v>
      </c>
      <c r="I39" s="23">
        <f>(E39+(F39+G39)+H39)</f>
        <v>2144247.38</v>
      </c>
      <c r="J39" s="60"/>
    </row>
    <row r="40" spans="1:10" ht="10.5" customHeight="1">
      <c r="A40" s="30" t="s">
        <v>48</v>
      </c>
      <c r="B40" s="66">
        <v>1.14</v>
      </c>
      <c r="C40" s="72">
        <v>24521412.3</v>
      </c>
      <c r="D40" s="54">
        <v>2245902.98</v>
      </c>
      <c r="E40" s="50">
        <f t="shared" si="0"/>
        <v>26767315.28</v>
      </c>
      <c r="F40" s="40">
        <v>-309153.39</v>
      </c>
      <c r="G40" s="24">
        <v>-86909.41</v>
      </c>
      <c r="H40" s="25">
        <v>321356.16</v>
      </c>
      <c r="I40" s="23">
        <f t="shared" si="1"/>
        <v>26692608.64</v>
      </c>
      <c r="J40" s="60"/>
    </row>
    <row r="41" spans="1:10" ht="10.5" customHeight="1">
      <c r="A41" s="30" t="s">
        <v>49</v>
      </c>
      <c r="B41" s="66">
        <v>1.02</v>
      </c>
      <c r="C41" s="72">
        <v>1487248.43</v>
      </c>
      <c r="D41" s="54">
        <v>439091.18</v>
      </c>
      <c r="E41" s="50">
        <f t="shared" si="0"/>
        <v>1926339.6099999999</v>
      </c>
      <c r="F41" s="40">
        <v>-18750.65</v>
      </c>
      <c r="G41" s="24">
        <v>-6256.19</v>
      </c>
      <c r="H41" s="25">
        <v>10136.42</v>
      </c>
      <c r="I41" s="23">
        <f t="shared" si="1"/>
        <v>1911469.1899999997</v>
      </c>
      <c r="J41" s="60"/>
    </row>
    <row r="42" spans="1:10" ht="10.5" customHeight="1">
      <c r="A42" s="30" t="s">
        <v>50</v>
      </c>
      <c r="B42" s="66">
        <v>0.96</v>
      </c>
      <c r="C42" s="72">
        <v>23350220.94</v>
      </c>
      <c r="D42" s="54">
        <v>2834717.57</v>
      </c>
      <c r="E42" s="50">
        <f t="shared" si="0"/>
        <v>26184938.51</v>
      </c>
      <c r="F42" s="40">
        <v>-294917.32</v>
      </c>
      <c r="G42" s="24">
        <v>-85068.44</v>
      </c>
      <c r="H42" s="25">
        <v>-104642.7</v>
      </c>
      <c r="I42" s="23">
        <f t="shared" si="1"/>
        <v>25700310.05</v>
      </c>
      <c r="J42" s="60"/>
    </row>
    <row r="43" spans="1:10" ht="10.5" customHeight="1">
      <c r="A43" s="30" t="s">
        <v>51</v>
      </c>
      <c r="B43" s="66">
        <v>0.97</v>
      </c>
      <c r="C43" s="72">
        <v>1731663.2</v>
      </c>
      <c r="D43" s="54">
        <v>492338.35</v>
      </c>
      <c r="E43" s="51">
        <f t="shared" si="0"/>
        <v>2224001.55</v>
      </c>
      <c r="F43" s="40">
        <v>-22132.17</v>
      </c>
      <c r="G43" s="24">
        <v>-7200.45</v>
      </c>
      <c r="H43" s="25">
        <v>-13251.08</v>
      </c>
      <c r="I43" s="23">
        <f t="shared" si="1"/>
        <v>2181417.8499999996</v>
      </c>
      <c r="J43" s="60"/>
    </row>
    <row r="44" spans="1:10" ht="10.5" customHeight="1">
      <c r="A44" s="29" t="s">
        <v>52</v>
      </c>
      <c r="B44" s="65">
        <v>1.03</v>
      </c>
      <c r="C44" s="73">
        <v>9643206.29</v>
      </c>
      <c r="D44" s="77">
        <v>1649187.53</v>
      </c>
      <c r="E44" s="49">
        <f t="shared" si="0"/>
        <v>11292393.819999998</v>
      </c>
      <c r="F44" s="39">
        <v>-123081.47</v>
      </c>
      <c r="G44" s="21">
        <v>-36587.01</v>
      </c>
      <c r="H44" s="22">
        <v>54563.74</v>
      </c>
      <c r="I44" s="56">
        <f>(E44+(F44+G44)+H44)</f>
        <v>11187289.079999998</v>
      </c>
      <c r="J44" s="60"/>
    </row>
    <row r="45" spans="1:10" ht="10.5" customHeight="1">
      <c r="A45" s="30" t="s">
        <v>53</v>
      </c>
      <c r="B45" s="66">
        <v>0.95</v>
      </c>
      <c r="C45" s="72">
        <v>160279.54</v>
      </c>
      <c r="D45" s="54">
        <v>93649.47</v>
      </c>
      <c r="E45" s="50">
        <f t="shared" si="0"/>
        <v>253929.01</v>
      </c>
      <c r="F45" s="40">
        <v>-2045.23</v>
      </c>
      <c r="G45" s="24">
        <v>-824.72</v>
      </c>
      <c r="H45" s="25">
        <v>-4393.61</v>
      </c>
      <c r="I45" s="57">
        <f t="shared" si="1"/>
        <v>246665.45</v>
      </c>
      <c r="J45" s="60"/>
    </row>
    <row r="46" spans="1:10" ht="10.5" customHeight="1">
      <c r="A46" s="30" t="s">
        <v>54</v>
      </c>
      <c r="B46" s="66">
        <v>0.98</v>
      </c>
      <c r="C46" s="72">
        <v>250525.2</v>
      </c>
      <c r="D46" s="54">
        <v>69650.85</v>
      </c>
      <c r="E46" s="50">
        <f t="shared" si="0"/>
        <v>320176.05000000005</v>
      </c>
      <c r="F46" s="40">
        <v>-3195.36</v>
      </c>
      <c r="G46" s="24">
        <v>-1041.42</v>
      </c>
      <c r="H46" s="25">
        <v>-1178.13</v>
      </c>
      <c r="I46" s="57">
        <f t="shared" si="1"/>
        <v>314761.14</v>
      </c>
      <c r="J46" s="60"/>
    </row>
    <row r="47" spans="1:10" ht="10.5" customHeight="1">
      <c r="A47" s="20" t="s">
        <v>4</v>
      </c>
      <c r="B47" s="66">
        <v>1.03</v>
      </c>
      <c r="C47" s="72">
        <v>1617563.29</v>
      </c>
      <c r="D47" s="54">
        <v>456191.38</v>
      </c>
      <c r="E47" s="50">
        <f t="shared" si="0"/>
        <v>2073754.67</v>
      </c>
      <c r="F47" s="40">
        <v>-20704.24</v>
      </c>
      <c r="G47" s="24">
        <v>-6715.9</v>
      </c>
      <c r="H47" s="25">
        <v>15093.13</v>
      </c>
      <c r="I47" s="57">
        <f t="shared" si="1"/>
        <v>2061427.66</v>
      </c>
      <c r="J47" s="60"/>
    </row>
    <row r="48" spans="1:10" ht="10.5" customHeight="1">
      <c r="A48" s="30" t="s">
        <v>55</v>
      </c>
      <c r="B48" s="66">
        <v>0.95</v>
      </c>
      <c r="C48" s="74">
        <v>277317.45</v>
      </c>
      <c r="D48" s="54">
        <v>166415.23</v>
      </c>
      <c r="E48" s="51">
        <f t="shared" si="0"/>
        <v>443732.68000000005</v>
      </c>
      <c r="F48" s="40">
        <v>-3484.07</v>
      </c>
      <c r="G48" s="24">
        <v>-1446.48</v>
      </c>
      <c r="H48" s="25">
        <v>-7807.47</v>
      </c>
      <c r="I48" s="58">
        <f t="shared" si="1"/>
        <v>430994.6600000001</v>
      </c>
      <c r="J48" s="60"/>
    </row>
    <row r="49" spans="1:10" ht="10.5" customHeight="1">
      <c r="A49" s="29" t="s">
        <v>56</v>
      </c>
      <c r="B49" s="65">
        <v>0.94</v>
      </c>
      <c r="C49" s="72">
        <v>32638038.22</v>
      </c>
      <c r="D49" s="77">
        <v>3987499.57</v>
      </c>
      <c r="E49" s="49">
        <f t="shared" si="0"/>
        <v>36625537.79</v>
      </c>
      <c r="F49" s="39">
        <v>-414810.69</v>
      </c>
      <c r="G49" s="21">
        <v>-118730.47</v>
      </c>
      <c r="H49" s="22">
        <v>-226946.93</v>
      </c>
      <c r="I49" s="23">
        <f>(E49+(F49+G49)+H49)</f>
        <v>35865049.7</v>
      </c>
      <c r="J49" s="60"/>
    </row>
    <row r="50" spans="1:10" ht="10.5" customHeight="1">
      <c r="A50" s="30" t="s">
        <v>57</v>
      </c>
      <c r="B50" s="66">
        <v>1.01</v>
      </c>
      <c r="C50" s="72">
        <v>2281746.52</v>
      </c>
      <c r="D50" s="54">
        <v>423699.33</v>
      </c>
      <c r="E50" s="50">
        <f t="shared" si="0"/>
        <v>2705445.85</v>
      </c>
      <c r="F50" s="40">
        <v>-29120.54</v>
      </c>
      <c r="G50" s="24">
        <v>-8768.5</v>
      </c>
      <c r="H50" s="25">
        <v>5544.02</v>
      </c>
      <c r="I50" s="23">
        <f t="shared" si="1"/>
        <v>2673100.83</v>
      </c>
      <c r="J50" s="60"/>
    </row>
    <row r="51" spans="1:10" ht="10.5" customHeight="1">
      <c r="A51" s="30" t="s">
        <v>58</v>
      </c>
      <c r="B51" s="66">
        <v>0.99</v>
      </c>
      <c r="C51" s="72">
        <v>3231810.02</v>
      </c>
      <c r="D51" s="54">
        <v>967931.87</v>
      </c>
      <c r="E51" s="50">
        <f t="shared" si="0"/>
        <v>4199741.89</v>
      </c>
      <c r="F51" s="40">
        <v>-41445.06</v>
      </c>
      <c r="G51" s="24">
        <v>-13589.37</v>
      </c>
      <c r="H51" s="25">
        <v>-6692.74</v>
      </c>
      <c r="I51" s="23">
        <f t="shared" si="1"/>
        <v>4138014.7199999993</v>
      </c>
      <c r="J51" s="60"/>
    </row>
    <row r="52" spans="1:10" ht="10.5" customHeight="1">
      <c r="A52" s="30" t="s">
        <v>59</v>
      </c>
      <c r="B52" s="66">
        <v>1.02</v>
      </c>
      <c r="C52" s="72">
        <v>3193468.84</v>
      </c>
      <c r="D52" s="54">
        <v>469395.64</v>
      </c>
      <c r="E52" s="50">
        <f t="shared" si="0"/>
        <v>3662864.48</v>
      </c>
      <c r="F52" s="40">
        <v>-40388.74</v>
      </c>
      <c r="G52" s="24">
        <v>-11915.61</v>
      </c>
      <c r="H52" s="25">
        <v>10836.08</v>
      </c>
      <c r="I52" s="23">
        <f t="shared" si="1"/>
        <v>3621396.21</v>
      </c>
      <c r="J52" s="60"/>
    </row>
    <row r="53" spans="1:10" ht="10.5" customHeight="1">
      <c r="A53" s="30" t="s">
        <v>60</v>
      </c>
      <c r="B53" s="66">
        <v>1.04</v>
      </c>
      <c r="C53" s="72">
        <v>5411838.95</v>
      </c>
      <c r="D53" s="54">
        <v>859373.09</v>
      </c>
      <c r="E53" s="54">
        <f t="shared" si="0"/>
        <v>6271212.04</v>
      </c>
      <c r="F53" s="40">
        <v>-68235.02</v>
      </c>
      <c r="G53" s="24">
        <v>-20360.49</v>
      </c>
      <c r="H53" s="25">
        <v>37026.34</v>
      </c>
      <c r="I53" s="23">
        <f t="shared" si="1"/>
        <v>6219642.87</v>
      </c>
      <c r="J53" s="60"/>
    </row>
    <row r="54" spans="1:10" ht="10.5" customHeight="1">
      <c r="A54" s="1" t="s">
        <v>126</v>
      </c>
      <c r="C54" s="1"/>
      <c r="D54" s="1"/>
      <c r="G54" s="4"/>
      <c r="H54" s="4"/>
      <c r="I54" s="3"/>
      <c r="J54" s="11"/>
    </row>
    <row r="55" spans="1:10" ht="10.5" customHeight="1">
      <c r="A55" s="8"/>
      <c r="B55" s="62" t="s">
        <v>5</v>
      </c>
      <c r="C55" s="9" t="s">
        <v>0</v>
      </c>
      <c r="D55" s="8" t="s">
        <v>125</v>
      </c>
      <c r="E55" s="10"/>
      <c r="F55" s="47"/>
      <c r="G55" s="48"/>
      <c r="H55" s="10"/>
      <c r="I55" s="52"/>
      <c r="J55" s="11"/>
    </row>
    <row r="56" spans="1:10" ht="10.5" customHeight="1">
      <c r="A56" s="11"/>
      <c r="B56" s="63" t="s">
        <v>6</v>
      </c>
      <c r="C56" s="69" t="s">
        <v>146</v>
      </c>
      <c r="D56" s="52"/>
      <c r="E56" s="53"/>
      <c r="F56" s="7" t="s">
        <v>7</v>
      </c>
      <c r="G56" s="12" t="s">
        <v>7</v>
      </c>
      <c r="H56" s="12" t="s">
        <v>8</v>
      </c>
      <c r="I56" s="13"/>
      <c r="J56" s="11"/>
    </row>
    <row r="57" spans="1:10" ht="10.5" customHeight="1">
      <c r="A57" s="11"/>
      <c r="B57" s="63" t="s">
        <v>9</v>
      </c>
      <c r="C57" s="70" t="s">
        <v>124</v>
      </c>
      <c r="D57" s="44" t="s">
        <v>119</v>
      </c>
      <c r="E57" s="45" t="s">
        <v>118</v>
      </c>
      <c r="F57" s="7" t="s">
        <v>130</v>
      </c>
      <c r="G57" s="14" t="s">
        <v>11</v>
      </c>
      <c r="H57" s="14" t="s">
        <v>12</v>
      </c>
      <c r="I57" s="15" t="s">
        <v>13</v>
      </c>
      <c r="J57" s="11"/>
    </row>
    <row r="58" spans="1:10" ht="10.5" customHeight="1">
      <c r="A58" s="11"/>
      <c r="B58" s="63" t="s">
        <v>14</v>
      </c>
      <c r="C58" s="71" t="s">
        <v>120</v>
      </c>
      <c r="D58" s="12" t="s">
        <v>121</v>
      </c>
      <c r="E58" s="45" t="s">
        <v>10</v>
      </c>
      <c r="F58" s="7" t="s">
        <v>122</v>
      </c>
      <c r="G58" s="14" t="s">
        <v>15</v>
      </c>
      <c r="H58" s="14" t="s">
        <v>123</v>
      </c>
      <c r="I58" s="15" t="s">
        <v>1</v>
      </c>
      <c r="J58" s="11"/>
    </row>
    <row r="59" spans="1:10" ht="10.5" customHeight="1">
      <c r="A59" s="16" t="s">
        <v>2</v>
      </c>
      <c r="B59" s="64" t="s">
        <v>16</v>
      </c>
      <c r="C59" s="17" t="s">
        <v>3</v>
      </c>
      <c r="D59" s="46" t="s">
        <v>3</v>
      </c>
      <c r="E59" s="46" t="s">
        <v>3</v>
      </c>
      <c r="F59" s="18" t="s">
        <v>3</v>
      </c>
      <c r="G59" s="18" t="s">
        <v>3</v>
      </c>
      <c r="H59" s="18" t="s">
        <v>3</v>
      </c>
      <c r="I59" s="19" t="s">
        <v>3</v>
      </c>
      <c r="J59" s="11"/>
    </row>
    <row r="60" spans="1:10" ht="10.5" customHeight="1">
      <c r="A60" s="20" t="s">
        <v>61</v>
      </c>
      <c r="B60" s="66">
        <v>1.01</v>
      </c>
      <c r="C60" s="73">
        <v>935578.38</v>
      </c>
      <c r="D60" s="77">
        <v>193898.65</v>
      </c>
      <c r="E60" s="49">
        <f aca="true" t="shared" si="2" ref="E60:E104">C60+D60</f>
        <v>1129477.03</v>
      </c>
      <c r="F60" s="39">
        <v>-12029.19</v>
      </c>
      <c r="G60" s="21">
        <v>-3667.07</v>
      </c>
      <c r="H60" s="22">
        <v>2537.15</v>
      </c>
      <c r="I60" s="23">
        <f aca="true" t="shared" si="3" ref="I60:I104">(E60+(F60+G60)+H60)</f>
        <v>1116317.92</v>
      </c>
      <c r="J60" s="11"/>
    </row>
    <row r="61" spans="1:10" ht="10.5" customHeight="1">
      <c r="A61" s="20" t="s">
        <v>62</v>
      </c>
      <c r="B61" s="66">
        <v>0.97</v>
      </c>
      <c r="C61" s="72">
        <v>972684.42</v>
      </c>
      <c r="D61" s="54">
        <v>398056.5</v>
      </c>
      <c r="E61" s="50">
        <f t="shared" si="2"/>
        <v>1370740.92</v>
      </c>
      <c r="F61" s="40">
        <v>-12448.3</v>
      </c>
      <c r="G61" s="24">
        <v>-4448.25</v>
      </c>
      <c r="H61" s="25">
        <v>-10713.55</v>
      </c>
      <c r="I61" s="23">
        <f t="shared" si="3"/>
        <v>1343130.8199999998</v>
      </c>
      <c r="J61" s="11"/>
    </row>
    <row r="62" spans="1:10" ht="10.5" customHeight="1">
      <c r="A62" s="30" t="s">
        <v>63</v>
      </c>
      <c r="B62" s="66">
        <v>0.98</v>
      </c>
      <c r="C62" s="72">
        <v>294821.47</v>
      </c>
      <c r="D62" s="54">
        <v>45603.66</v>
      </c>
      <c r="E62" s="50">
        <f t="shared" si="2"/>
        <v>340425.13</v>
      </c>
      <c r="F62" s="40">
        <v>-3583.09</v>
      </c>
      <c r="G62" s="24">
        <v>-1126.8</v>
      </c>
      <c r="H62" s="25">
        <v>-771.43</v>
      </c>
      <c r="I62" s="23">
        <f t="shared" si="3"/>
        <v>334943.81</v>
      </c>
      <c r="J62" s="11"/>
    </row>
    <row r="63" spans="1:10" ht="10.5" customHeight="1">
      <c r="A63" s="30" t="s">
        <v>64</v>
      </c>
      <c r="B63" s="66">
        <v>0.99</v>
      </c>
      <c r="C63" s="72">
        <v>10731019.44</v>
      </c>
      <c r="D63" s="54">
        <v>1296797.21</v>
      </c>
      <c r="E63" s="50">
        <f t="shared" si="2"/>
        <v>12027816.649999999</v>
      </c>
      <c r="F63" s="40">
        <v>-136445.09</v>
      </c>
      <c r="G63" s="24">
        <v>-38976.34</v>
      </c>
      <c r="H63" s="25">
        <v>-8966.94</v>
      </c>
      <c r="I63" s="23">
        <f t="shared" si="3"/>
        <v>11843428.28</v>
      </c>
      <c r="J63" s="11"/>
    </row>
    <row r="64" spans="1:10" ht="10.5" customHeight="1">
      <c r="A64" s="32" t="s">
        <v>65</v>
      </c>
      <c r="B64" s="67">
        <v>1.05</v>
      </c>
      <c r="C64" s="72">
        <v>2246456.34</v>
      </c>
      <c r="D64" s="78">
        <v>321514.38</v>
      </c>
      <c r="E64" s="51">
        <f t="shared" si="2"/>
        <v>2567970.7199999997</v>
      </c>
      <c r="F64" s="41">
        <v>-28281.12</v>
      </c>
      <c r="G64" s="27">
        <v>-8366.6</v>
      </c>
      <c r="H64" s="28">
        <v>17067.57</v>
      </c>
      <c r="I64" s="23">
        <f t="shared" si="3"/>
        <v>2548390.5699999994</v>
      </c>
      <c r="J64" s="11"/>
    </row>
    <row r="65" spans="1:10" ht="10.5" customHeight="1">
      <c r="A65" s="30" t="s">
        <v>66</v>
      </c>
      <c r="B65" s="66">
        <v>1</v>
      </c>
      <c r="C65" s="73">
        <v>7684181.82</v>
      </c>
      <c r="D65" s="54">
        <v>1393158.66</v>
      </c>
      <c r="E65" s="49">
        <f t="shared" si="2"/>
        <v>9077340.48</v>
      </c>
      <c r="F65" s="40">
        <v>-97729.91</v>
      </c>
      <c r="G65" s="24">
        <v>-29447.75</v>
      </c>
      <c r="H65" s="25">
        <v>4298.51</v>
      </c>
      <c r="I65" s="56">
        <f t="shared" si="3"/>
        <v>8954461.33</v>
      </c>
      <c r="J65" s="61"/>
    </row>
    <row r="66" spans="1:10" ht="10.5" customHeight="1">
      <c r="A66" s="30" t="s">
        <v>67</v>
      </c>
      <c r="B66" s="66">
        <v>0.9</v>
      </c>
      <c r="C66" s="72">
        <v>145562.92</v>
      </c>
      <c r="D66" s="54">
        <v>83190.71</v>
      </c>
      <c r="E66" s="50">
        <f t="shared" si="2"/>
        <v>228753.63</v>
      </c>
      <c r="F66" s="40">
        <v>-1863.18</v>
      </c>
      <c r="G66" s="24">
        <v>-745.39</v>
      </c>
      <c r="H66" s="25">
        <v>-8062.48</v>
      </c>
      <c r="I66" s="57">
        <f t="shared" si="3"/>
        <v>218082.58</v>
      </c>
      <c r="J66" s="61"/>
    </row>
    <row r="67" spans="1:10" ht="10.5" customHeight="1">
      <c r="A67" s="30" t="s">
        <v>68</v>
      </c>
      <c r="B67" s="66">
        <v>0.96</v>
      </c>
      <c r="C67" s="72">
        <v>3094005.9</v>
      </c>
      <c r="D67" s="54">
        <v>466966.27</v>
      </c>
      <c r="E67" s="50">
        <f t="shared" si="2"/>
        <v>3560972.17</v>
      </c>
      <c r="F67" s="40">
        <v>-39406.56</v>
      </c>
      <c r="G67" s="24">
        <v>-11524.23</v>
      </c>
      <c r="H67" s="25">
        <v>-17238</v>
      </c>
      <c r="I67" s="57">
        <f t="shared" si="3"/>
        <v>3492803.38</v>
      </c>
      <c r="J67" s="61"/>
    </row>
    <row r="68" spans="1:10" ht="10.5" customHeight="1">
      <c r="A68" s="30" t="s">
        <v>69</v>
      </c>
      <c r="B68" s="66">
        <v>0.88</v>
      </c>
      <c r="C68" s="72">
        <v>2504874.16</v>
      </c>
      <c r="D68" s="54">
        <v>465625.7</v>
      </c>
      <c r="E68" s="50">
        <f t="shared" si="2"/>
        <v>2970499.8600000003</v>
      </c>
      <c r="F68" s="40">
        <v>-31697.57</v>
      </c>
      <c r="G68" s="24">
        <v>-9627.61</v>
      </c>
      <c r="H68" s="25">
        <v>-54438.71</v>
      </c>
      <c r="I68" s="57">
        <f t="shared" si="3"/>
        <v>2874735.97</v>
      </c>
      <c r="J68" s="61"/>
    </row>
    <row r="69" spans="1:10" ht="10.5" customHeight="1">
      <c r="A69" s="30" t="s">
        <v>70</v>
      </c>
      <c r="B69" s="66">
        <v>0.97</v>
      </c>
      <c r="C69" s="74">
        <v>3255782.33</v>
      </c>
      <c r="D69" s="54">
        <v>627665.05</v>
      </c>
      <c r="E69" s="51">
        <f t="shared" si="2"/>
        <v>3883447.38</v>
      </c>
      <c r="F69" s="40">
        <v>-41365.58</v>
      </c>
      <c r="G69" s="24">
        <v>-12588.83</v>
      </c>
      <c r="H69" s="25">
        <v>-16893.52</v>
      </c>
      <c r="I69" s="58">
        <f t="shared" si="3"/>
        <v>3812599.4499999997</v>
      </c>
      <c r="J69" s="61"/>
    </row>
    <row r="70" spans="1:10" ht="10.5" customHeight="1">
      <c r="A70" s="33" t="s">
        <v>71</v>
      </c>
      <c r="B70" s="65">
        <v>0.98</v>
      </c>
      <c r="C70" s="72">
        <v>2196637.79</v>
      </c>
      <c r="D70" s="77">
        <v>268653.31</v>
      </c>
      <c r="E70" s="49">
        <f t="shared" si="2"/>
        <v>2465291.1</v>
      </c>
      <c r="F70" s="39">
        <v>-27508.82</v>
      </c>
      <c r="G70" s="21">
        <v>-8038</v>
      </c>
      <c r="H70" s="22">
        <v>-4544.26</v>
      </c>
      <c r="I70" s="23">
        <f t="shared" si="3"/>
        <v>2425200.0200000005</v>
      </c>
      <c r="J70" s="61"/>
    </row>
    <row r="71" spans="1:10" ht="10.5" customHeight="1">
      <c r="A71" s="31" t="s">
        <v>72</v>
      </c>
      <c r="B71" s="66">
        <v>0.96</v>
      </c>
      <c r="C71" s="72">
        <v>461193.45</v>
      </c>
      <c r="D71" s="54">
        <v>167932.73</v>
      </c>
      <c r="E71" s="50">
        <f t="shared" si="2"/>
        <v>629126.18</v>
      </c>
      <c r="F71" s="40">
        <v>-5787.63</v>
      </c>
      <c r="G71" s="24">
        <v>-2050.35</v>
      </c>
      <c r="H71" s="25">
        <v>-6199.23</v>
      </c>
      <c r="I71" s="23">
        <f t="shared" si="3"/>
        <v>615088.9700000001</v>
      </c>
      <c r="J71" s="61"/>
    </row>
    <row r="72" spans="1:10" ht="10.5" customHeight="1">
      <c r="A72" s="31" t="s">
        <v>73</v>
      </c>
      <c r="B72" s="66">
        <v>1.03</v>
      </c>
      <c r="C72" s="72">
        <v>965666.49</v>
      </c>
      <c r="D72" s="54">
        <v>187527.95</v>
      </c>
      <c r="E72" s="50">
        <f t="shared" si="2"/>
        <v>1153194.44</v>
      </c>
      <c r="F72" s="40">
        <v>-12306.07</v>
      </c>
      <c r="G72" s="24">
        <v>-3742.92</v>
      </c>
      <c r="H72" s="25">
        <v>6204.31</v>
      </c>
      <c r="I72" s="23">
        <f t="shared" si="3"/>
        <v>1143349.76</v>
      </c>
      <c r="J72" s="61"/>
    </row>
    <row r="73" spans="1:10" ht="10.5" customHeight="1">
      <c r="A73" s="31" t="s">
        <v>74</v>
      </c>
      <c r="B73" s="66">
        <v>1.09</v>
      </c>
      <c r="C73" s="72">
        <v>1644186.43</v>
      </c>
      <c r="D73" s="54">
        <v>356229.71</v>
      </c>
      <c r="E73" s="50">
        <f t="shared" si="2"/>
        <v>2000416.14</v>
      </c>
      <c r="F73" s="40">
        <v>-20674</v>
      </c>
      <c r="G73" s="24">
        <v>-6508.59</v>
      </c>
      <c r="H73" s="25">
        <v>33159.62</v>
      </c>
      <c r="I73" s="23">
        <f t="shared" si="3"/>
        <v>2006393.17</v>
      </c>
      <c r="J73" s="61"/>
    </row>
    <row r="74" spans="1:10" ht="10.5" customHeight="1">
      <c r="A74" s="34" t="s">
        <v>75</v>
      </c>
      <c r="B74" s="67">
        <v>0.89</v>
      </c>
      <c r="C74" s="72">
        <v>83375986.62</v>
      </c>
      <c r="D74" s="54">
        <v>7772562.36</v>
      </c>
      <c r="E74" s="51">
        <f t="shared" si="2"/>
        <v>91148548.98</v>
      </c>
      <c r="F74" s="40">
        <v>-1054286.68</v>
      </c>
      <c r="G74" s="24">
        <v>-295672.94</v>
      </c>
      <c r="H74" s="25">
        <v>-830997.58</v>
      </c>
      <c r="I74" s="23">
        <f t="shared" si="3"/>
        <v>88967591.78</v>
      </c>
      <c r="J74" s="61"/>
    </row>
    <row r="75" spans="1:10" ht="10.5" customHeight="1">
      <c r="A75" s="20" t="s">
        <v>76</v>
      </c>
      <c r="B75" s="66">
        <v>0.95</v>
      </c>
      <c r="C75" s="73">
        <v>690105.08</v>
      </c>
      <c r="D75" s="77">
        <v>121314.76</v>
      </c>
      <c r="E75" s="49">
        <f t="shared" si="2"/>
        <v>811419.84</v>
      </c>
      <c r="F75" s="39">
        <v>-8657.65</v>
      </c>
      <c r="G75" s="21">
        <v>-2638.6</v>
      </c>
      <c r="H75" s="22">
        <v>-5691.49</v>
      </c>
      <c r="I75" s="56">
        <f t="shared" si="3"/>
        <v>794432.1</v>
      </c>
      <c r="J75" s="61"/>
    </row>
    <row r="76" spans="1:10" ht="10.5" customHeight="1">
      <c r="A76" s="30" t="s">
        <v>77</v>
      </c>
      <c r="B76" s="66">
        <v>0.97</v>
      </c>
      <c r="C76" s="72">
        <v>759191.87</v>
      </c>
      <c r="D76" s="54">
        <v>218745.38</v>
      </c>
      <c r="E76" s="50">
        <f t="shared" si="2"/>
        <v>977937.25</v>
      </c>
      <c r="F76" s="40">
        <v>-9604.79</v>
      </c>
      <c r="G76" s="24">
        <v>-3174.36</v>
      </c>
      <c r="H76" s="25">
        <v>-5887.56</v>
      </c>
      <c r="I76" s="57">
        <f t="shared" si="3"/>
        <v>959270.5399999999</v>
      </c>
      <c r="J76" s="61"/>
    </row>
    <row r="77" spans="1:10" ht="10.5" customHeight="1">
      <c r="A77" s="30" t="s">
        <v>78</v>
      </c>
      <c r="B77" s="66">
        <v>1.11</v>
      </c>
      <c r="C77" s="72">
        <v>5581259.28</v>
      </c>
      <c r="D77" s="54">
        <v>721995.54</v>
      </c>
      <c r="E77" s="50">
        <f t="shared" si="2"/>
        <v>6303254.82</v>
      </c>
      <c r="F77" s="40">
        <v>-70136.89</v>
      </c>
      <c r="G77" s="24">
        <v>-20470.12</v>
      </c>
      <c r="H77" s="25">
        <v>81647.19</v>
      </c>
      <c r="I77" s="57">
        <f t="shared" si="3"/>
        <v>6294295.000000001</v>
      </c>
      <c r="J77" s="61"/>
    </row>
    <row r="78" spans="1:10" ht="10.5" customHeight="1">
      <c r="A78" s="30" t="s">
        <v>79</v>
      </c>
      <c r="B78" s="75">
        <v>0.93</v>
      </c>
      <c r="C78" s="72">
        <v>4798628.04</v>
      </c>
      <c r="D78" s="54">
        <v>747362.27</v>
      </c>
      <c r="E78" s="50">
        <f t="shared" si="2"/>
        <v>5545990.3100000005</v>
      </c>
      <c r="F78" s="40">
        <v>-60595.02</v>
      </c>
      <c r="G78" s="24">
        <v>-17975.83</v>
      </c>
      <c r="H78" s="25">
        <v>-50009.79</v>
      </c>
      <c r="I78" s="57">
        <f t="shared" si="3"/>
        <v>5417409.670000001</v>
      </c>
      <c r="J78" s="61"/>
    </row>
    <row r="79" spans="1:10" ht="10.5" customHeight="1">
      <c r="A79" s="30" t="s">
        <v>80</v>
      </c>
      <c r="B79" s="75">
        <v>1.07</v>
      </c>
      <c r="C79" s="72">
        <v>18411324.8</v>
      </c>
      <c r="D79" s="54">
        <v>1678525.54</v>
      </c>
      <c r="E79" s="51">
        <f t="shared" si="2"/>
        <v>20089850.34</v>
      </c>
      <c r="F79" s="40">
        <v>-233430.33</v>
      </c>
      <c r="G79" s="24">
        <v>-65243.37</v>
      </c>
      <c r="H79" s="25">
        <v>122675.88</v>
      </c>
      <c r="I79" s="58">
        <f t="shared" si="3"/>
        <v>19913852.52</v>
      </c>
      <c r="J79" s="61"/>
    </row>
    <row r="80" spans="1:10" ht="10.5" customHeight="1">
      <c r="A80" s="29" t="s">
        <v>81</v>
      </c>
      <c r="B80" s="65">
        <v>1</v>
      </c>
      <c r="C80" s="73">
        <v>391010.78</v>
      </c>
      <c r="D80" s="77">
        <v>167648.44</v>
      </c>
      <c r="E80" s="49">
        <f t="shared" si="2"/>
        <v>558659.22</v>
      </c>
      <c r="F80" s="39">
        <v>-5012.54</v>
      </c>
      <c r="G80" s="21">
        <v>-1814.4</v>
      </c>
      <c r="H80" s="22">
        <v>517.18</v>
      </c>
      <c r="I80" s="23">
        <f t="shared" si="3"/>
        <v>552349.4600000001</v>
      </c>
      <c r="J80" s="61"/>
    </row>
    <row r="81" spans="1:10" ht="10.5" customHeight="1">
      <c r="A81" s="30" t="s">
        <v>82</v>
      </c>
      <c r="B81" s="66">
        <v>1.04</v>
      </c>
      <c r="C81" s="72">
        <v>9171428.1</v>
      </c>
      <c r="D81" s="54">
        <v>1522239.31</v>
      </c>
      <c r="E81" s="50">
        <f t="shared" si="2"/>
        <v>10693667.41</v>
      </c>
      <c r="F81" s="40">
        <v>-115936.97</v>
      </c>
      <c r="G81" s="24">
        <v>-34680.44</v>
      </c>
      <c r="H81" s="25">
        <v>65586.48</v>
      </c>
      <c r="I81" s="23">
        <f t="shared" si="3"/>
        <v>10608636.48</v>
      </c>
      <c r="J81" s="61"/>
    </row>
    <row r="82" spans="1:10" ht="10.5" customHeight="1">
      <c r="A82" s="30" t="s">
        <v>83</v>
      </c>
      <c r="B82" s="66">
        <v>1.15</v>
      </c>
      <c r="C82" s="72">
        <v>6020865.94</v>
      </c>
      <c r="D82" s="54">
        <v>1098272.52</v>
      </c>
      <c r="E82" s="50">
        <f t="shared" si="2"/>
        <v>7119138.460000001</v>
      </c>
      <c r="F82" s="40">
        <v>-78168.81</v>
      </c>
      <c r="G82" s="24">
        <v>-22958.51</v>
      </c>
      <c r="H82" s="25">
        <v>168129.39</v>
      </c>
      <c r="I82" s="23">
        <f t="shared" si="3"/>
        <v>7186140.53</v>
      </c>
      <c r="J82" s="61"/>
    </row>
    <row r="83" spans="1:10" ht="10.5" customHeight="1">
      <c r="A83" s="30" t="s">
        <v>84</v>
      </c>
      <c r="B83" s="66">
        <v>0.99</v>
      </c>
      <c r="C83" s="72">
        <v>410085.96</v>
      </c>
      <c r="D83" s="54">
        <v>103109.71</v>
      </c>
      <c r="E83" s="50">
        <f t="shared" si="2"/>
        <v>513195.67000000004</v>
      </c>
      <c r="F83" s="40">
        <v>-5190.68</v>
      </c>
      <c r="G83" s="24">
        <v>-1665.65</v>
      </c>
      <c r="H83" s="25">
        <v>-713.07</v>
      </c>
      <c r="I83" s="23">
        <f t="shared" si="3"/>
        <v>505626.27</v>
      </c>
      <c r="J83" s="61"/>
    </row>
    <row r="84" spans="1:10" ht="10.5" customHeight="1">
      <c r="A84" s="26" t="s">
        <v>85</v>
      </c>
      <c r="B84" s="67">
        <v>1</v>
      </c>
      <c r="C84" s="72">
        <v>2164795.91</v>
      </c>
      <c r="D84" s="54">
        <v>311657.74</v>
      </c>
      <c r="E84" s="51">
        <f t="shared" si="2"/>
        <v>2476453.6500000004</v>
      </c>
      <c r="F84" s="40">
        <v>-27496.4</v>
      </c>
      <c r="G84" s="24">
        <v>-8021.48</v>
      </c>
      <c r="H84" s="25">
        <v>961.41</v>
      </c>
      <c r="I84" s="23">
        <f t="shared" si="3"/>
        <v>2441897.1800000006</v>
      </c>
      <c r="J84" s="61"/>
    </row>
    <row r="85" spans="1:10" ht="10.5" customHeight="1">
      <c r="A85" s="20" t="s">
        <v>86</v>
      </c>
      <c r="B85" s="75">
        <v>0.99</v>
      </c>
      <c r="C85" s="73">
        <v>1938309.34</v>
      </c>
      <c r="D85" s="77">
        <v>435878.09</v>
      </c>
      <c r="E85" s="49">
        <f t="shared" si="2"/>
        <v>2374187.43</v>
      </c>
      <c r="F85" s="39">
        <v>-24316.27</v>
      </c>
      <c r="G85" s="21">
        <v>-7736.05</v>
      </c>
      <c r="H85" s="22">
        <v>-3013.89</v>
      </c>
      <c r="I85" s="56">
        <f t="shared" si="3"/>
        <v>2339121.22</v>
      </c>
      <c r="J85" s="61"/>
    </row>
    <row r="86" spans="1:10" ht="10.5" customHeight="1">
      <c r="A86" s="20" t="s">
        <v>87</v>
      </c>
      <c r="B86" s="66">
        <v>1.06</v>
      </c>
      <c r="C86" s="72">
        <v>286538.89</v>
      </c>
      <c r="D86" s="54">
        <v>108341.19</v>
      </c>
      <c r="E86" s="50">
        <f t="shared" si="2"/>
        <v>394880.08</v>
      </c>
      <c r="F86" s="40">
        <v>-3651.81</v>
      </c>
      <c r="G86" s="24">
        <v>-1280.91</v>
      </c>
      <c r="H86" s="25">
        <v>6834.69</v>
      </c>
      <c r="I86" s="57">
        <f t="shared" si="3"/>
        <v>396782.05000000005</v>
      </c>
      <c r="J86" s="61"/>
    </row>
    <row r="87" spans="1:10" ht="10.5" customHeight="1">
      <c r="A87" s="20" t="s">
        <v>88</v>
      </c>
      <c r="B87" s="66">
        <v>1</v>
      </c>
      <c r="C87" s="72">
        <v>1535086.11</v>
      </c>
      <c r="D87" s="54">
        <v>308891.63</v>
      </c>
      <c r="E87" s="50">
        <f t="shared" si="2"/>
        <v>1843977.7400000002</v>
      </c>
      <c r="F87" s="40">
        <v>-19514.5</v>
      </c>
      <c r="G87" s="24">
        <v>-5977.02</v>
      </c>
      <c r="H87" s="25">
        <v>952.96</v>
      </c>
      <c r="I87" s="57">
        <f t="shared" si="3"/>
        <v>1819439.1800000002</v>
      </c>
      <c r="J87" s="61"/>
    </row>
    <row r="88" spans="1:10" ht="10.5" customHeight="1">
      <c r="A88" s="20" t="s">
        <v>89</v>
      </c>
      <c r="B88" s="66">
        <v>1.07</v>
      </c>
      <c r="C88" s="72">
        <v>9155369.67</v>
      </c>
      <c r="D88" s="54">
        <v>1367543.16</v>
      </c>
      <c r="E88" s="50">
        <f t="shared" si="2"/>
        <v>10522912.83</v>
      </c>
      <c r="F88" s="40">
        <v>-117565.76</v>
      </c>
      <c r="G88" s="24">
        <v>-34039.36</v>
      </c>
      <c r="H88" s="25">
        <v>99947.29</v>
      </c>
      <c r="I88" s="57">
        <f t="shared" si="3"/>
        <v>10471255</v>
      </c>
      <c r="J88" s="61"/>
    </row>
    <row r="89" spans="1:10" ht="10.5" customHeight="1">
      <c r="A89" s="26" t="s">
        <v>90</v>
      </c>
      <c r="B89" s="67">
        <v>1</v>
      </c>
      <c r="C89" s="72">
        <v>580311.12</v>
      </c>
      <c r="D89" s="54">
        <v>162004.59</v>
      </c>
      <c r="E89" s="51">
        <f t="shared" si="2"/>
        <v>742315.71</v>
      </c>
      <c r="F89" s="40">
        <v>-7293.21</v>
      </c>
      <c r="G89" s="24">
        <v>-2417.5</v>
      </c>
      <c r="H89" s="25">
        <v>499.85</v>
      </c>
      <c r="I89" s="58">
        <f t="shared" si="3"/>
        <v>733104.85</v>
      </c>
      <c r="J89" s="61"/>
    </row>
    <row r="90" spans="1:10" ht="10.5" customHeight="1">
      <c r="A90" s="30" t="s">
        <v>91</v>
      </c>
      <c r="B90" s="75">
        <v>0.99</v>
      </c>
      <c r="C90" s="73">
        <v>4647257.53</v>
      </c>
      <c r="D90" s="77">
        <v>1122513.59</v>
      </c>
      <c r="E90" s="49">
        <f t="shared" si="2"/>
        <v>5769771.12</v>
      </c>
      <c r="F90" s="39">
        <v>-59305.98</v>
      </c>
      <c r="G90" s="21">
        <v>-18698.37</v>
      </c>
      <c r="H90" s="22">
        <v>-7762.03</v>
      </c>
      <c r="I90" s="23">
        <f t="shared" si="3"/>
        <v>5684004.74</v>
      </c>
      <c r="J90" s="61"/>
    </row>
    <row r="91" spans="1:10" ht="10.5" customHeight="1">
      <c r="A91" s="30" t="s">
        <v>92</v>
      </c>
      <c r="B91" s="66">
        <v>1.09</v>
      </c>
      <c r="C91" s="72">
        <v>1799054.32</v>
      </c>
      <c r="D91" s="54">
        <v>363021.34</v>
      </c>
      <c r="E91" s="50">
        <f t="shared" si="2"/>
        <v>2162075.66</v>
      </c>
      <c r="F91" s="40">
        <v>-22881.11</v>
      </c>
      <c r="G91" s="24">
        <v>-7001.8</v>
      </c>
      <c r="H91" s="25">
        <v>33791.8</v>
      </c>
      <c r="I91" s="23">
        <f t="shared" si="3"/>
        <v>2165984.55</v>
      </c>
      <c r="J91" s="61"/>
    </row>
    <row r="92" spans="1:10" ht="10.5" customHeight="1">
      <c r="A92" s="30" t="s">
        <v>93</v>
      </c>
      <c r="B92" s="66">
        <v>1.04</v>
      </c>
      <c r="C92" s="72">
        <v>4423185.59</v>
      </c>
      <c r="D92" s="54">
        <v>1056349.55</v>
      </c>
      <c r="E92" s="50">
        <f t="shared" si="2"/>
        <v>5479535.14</v>
      </c>
      <c r="F92" s="40">
        <v>-56419.24</v>
      </c>
      <c r="G92" s="24">
        <v>-17774.74</v>
      </c>
      <c r="H92" s="25">
        <v>45512.8</v>
      </c>
      <c r="I92" s="23">
        <f t="shared" si="3"/>
        <v>5450853.959999999</v>
      </c>
      <c r="J92" s="61"/>
    </row>
    <row r="93" spans="1:10" ht="10.5" customHeight="1">
      <c r="A93" s="30" t="s">
        <v>94</v>
      </c>
      <c r="B93" s="66">
        <v>1.01</v>
      </c>
      <c r="C93" s="72">
        <v>3271642.88</v>
      </c>
      <c r="D93" s="54">
        <v>727413.51</v>
      </c>
      <c r="E93" s="50">
        <f t="shared" si="2"/>
        <v>3999056.3899999997</v>
      </c>
      <c r="F93" s="40">
        <v>-41614.69</v>
      </c>
      <c r="G93" s="24">
        <v>-12975.08</v>
      </c>
      <c r="H93" s="25">
        <v>9518.17</v>
      </c>
      <c r="I93" s="23">
        <f t="shared" si="3"/>
        <v>3953984.7899999996</v>
      </c>
      <c r="J93" s="61"/>
    </row>
    <row r="94" spans="1:10" ht="10.5" customHeight="1">
      <c r="A94" s="26" t="s">
        <v>95</v>
      </c>
      <c r="B94" s="67">
        <v>0.92</v>
      </c>
      <c r="C94" s="72">
        <v>5219474.95</v>
      </c>
      <c r="D94" s="54">
        <v>1091416.99</v>
      </c>
      <c r="E94" s="51">
        <f t="shared" si="2"/>
        <v>6310891.94</v>
      </c>
      <c r="F94" s="40">
        <v>-66455.11</v>
      </c>
      <c r="G94" s="24">
        <v>-20476.48</v>
      </c>
      <c r="H94" s="25">
        <v>-83946.14</v>
      </c>
      <c r="I94" s="23">
        <f t="shared" si="3"/>
        <v>6140014.210000001</v>
      </c>
      <c r="J94" s="61"/>
    </row>
    <row r="95" spans="1:10" ht="10.5" customHeight="1">
      <c r="A95" s="20" t="s">
        <v>96</v>
      </c>
      <c r="B95" s="66">
        <v>0.98</v>
      </c>
      <c r="C95" s="73">
        <v>2503332.37</v>
      </c>
      <c r="D95" s="77">
        <v>534253.8</v>
      </c>
      <c r="E95" s="49">
        <f t="shared" si="2"/>
        <v>3037586.17</v>
      </c>
      <c r="F95" s="39">
        <v>-31823.25</v>
      </c>
      <c r="G95" s="21">
        <v>-9869.4</v>
      </c>
      <c r="H95" s="22">
        <v>-9036.85</v>
      </c>
      <c r="I95" s="56">
        <f t="shared" si="3"/>
        <v>2986856.67</v>
      </c>
      <c r="J95" s="61"/>
    </row>
    <row r="96" spans="1:10" ht="10.5" customHeight="1">
      <c r="A96" s="20" t="s">
        <v>97</v>
      </c>
      <c r="B96" s="66">
        <v>0.96</v>
      </c>
      <c r="C96" s="72">
        <v>2073354.59</v>
      </c>
      <c r="D96" s="54">
        <v>506195.85</v>
      </c>
      <c r="E96" s="50">
        <f t="shared" si="2"/>
        <v>2579550.44</v>
      </c>
      <c r="F96" s="40">
        <v>-26492.62</v>
      </c>
      <c r="G96" s="24">
        <v>-8355.61</v>
      </c>
      <c r="H96" s="25">
        <v>-18686.16</v>
      </c>
      <c r="I96" s="57">
        <f t="shared" si="3"/>
        <v>2526016.05</v>
      </c>
      <c r="J96" s="61"/>
    </row>
    <row r="97" spans="1:10" ht="10.5" customHeight="1">
      <c r="A97" s="20" t="s">
        <v>98</v>
      </c>
      <c r="B97" s="66">
        <v>0.98</v>
      </c>
      <c r="C97" s="72">
        <v>1329181.28</v>
      </c>
      <c r="D97" s="54">
        <v>285459.61</v>
      </c>
      <c r="E97" s="50">
        <f t="shared" si="2"/>
        <v>1614640.8900000001</v>
      </c>
      <c r="F97" s="40">
        <v>-16976.58</v>
      </c>
      <c r="G97" s="24">
        <v>-5237.44</v>
      </c>
      <c r="H97" s="25">
        <v>-4828.58</v>
      </c>
      <c r="I97" s="57">
        <f t="shared" si="3"/>
        <v>1587598.29</v>
      </c>
      <c r="J97" s="61"/>
    </row>
    <row r="98" spans="1:10" ht="10.5" customHeight="1">
      <c r="A98" s="20" t="s">
        <v>99</v>
      </c>
      <c r="B98" s="66">
        <v>0.99</v>
      </c>
      <c r="C98" s="72">
        <v>2598112.73</v>
      </c>
      <c r="D98" s="54">
        <v>477331.32</v>
      </c>
      <c r="E98" s="50">
        <f t="shared" si="2"/>
        <v>3075444.05</v>
      </c>
      <c r="F98" s="40">
        <v>-32973.47</v>
      </c>
      <c r="G98" s="24">
        <v>-9966.74</v>
      </c>
      <c r="H98" s="25">
        <v>-3300.75</v>
      </c>
      <c r="I98" s="57">
        <f t="shared" si="3"/>
        <v>3029203.09</v>
      </c>
      <c r="J98" s="61"/>
    </row>
    <row r="99" spans="1:10" ht="10.5" customHeight="1">
      <c r="A99" s="20" t="s">
        <v>100</v>
      </c>
      <c r="B99" s="66">
        <v>1.01</v>
      </c>
      <c r="C99" s="74">
        <v>946945.58</v>
      </c>
      <c r="D99" s="54">
        <v>368377.49</v>
      </c>
      <c r="E99" s="51">
        <f t="shared" si="2"/>
        <v>1315323.0699999998</v>
      </c>
      <c r="F99" s="40">
        <v>-12098.7</v>
      </c>
      <c r="G99" s="24">
        <v>-4268.74</v>
      </c>
      <c r="H99" s="25">
        <v>4820.16</v>
      </c>
      <c r="I99" s="58">
        <f t="shared" si="3"/>
        <v>1303775.7899999998</v>
      </c>
      <c r="J99" s="61"/>
    </row>
    <row r="100" spans="1:10" ht="10.5" customHeight="1">
      <c r="A100" s="29" t="s">
        <v>101</v>
      </c>
      <c r="B100" s="65">
        <v>1.05</v>
      </c>
      <c r="C100" s="72">
        <v>3891691.43</v>
      </c>
      <c r="D100" s="77">
        <v>578099.6</v>
      </c>
      <c r="E100" s="49">
        <f t="shared" si="2"/>
        <v>4469791.03</v>
      </c>
      <c r="F100" s="39">
        <v>-49247.97</v>
      </c>
      <c r="G100" s="21">
        <v>-14493.85</v>
      </c>
      <c r="H100" s="22">
        <v>30688.42</v>
      </c>
      <c r="I100" s="23">
        <f t="shared" si="3"/>
        <v>4436737.63</v>
      </c>
      <c r="J100" s="61"/>
    </row>
    <row r="101" spans="1:10" ht="10.5" customHeight="1">
      <c r="A101" s="30" t="s">
        <v>102</v>
      </c>
      <c r="B101" s="66">
        <v>1.02</v>
      </c>
      <c r="C101" s="72">
        <v>560482.35</v>
      </c>
      <c r="D101" s="54">
        <v>114634.09</v>
      </c>
      <c r="E101" s="50">
        <f t="shared" si="2"/>
        <v>675116.44</v>
      </c>
      <c r="F101" s="40">
        <v>-6952</v>
      </c>
      <c r="G101" s="24">
        <v>-2204.69</v>
      </c>
      <c r="H101" s="25">
        <v>2646.35</v>
      </c>
      <c r="I101" s="23">
        <f t="shared" si="3"/>
        <v>668606.1</v>
      </c>
      <c r="J101" s="61"/>
    </row>
    <row r="102" spans="1:10" ht="10.5" customHeight="1">
      <c r="A102" s="30" t="s">
        <v>103</v>
      </c>
      <c r="B102" s="66">
        <v>1.1</v>
      </c>
      <c r="C102" s="72">
        <v>1504492.45</v>
      </c>
      <c r="D102" s="54">
        <v>261557.91</v>
      </c>
      <c r="E102" s="50">
        <f t="shared" si="2"/>
        <v>1766050.3599999999</v>
      </c>
      <c r="F102" s="40">
        <v>-18778.56</v>
      </c>
      <c r="G102" s="24">
        <v>-5755.28</v>
      </c>
      <c r="H102" s="25">
        <v>26962.65</v>
      </c>
      <c r="I102" s="23">
        <f t="shared" si="3"/>
        <v>1768479.1699999997</v>
      </c>
      <c r="J102" s="61"/>
    </row>
    <row r="103" spans="1:10" ht="10.5" customHeight="1">
      <c r="A103" s="30" t="s">
        <v>104</v>
      </c>
      <c r="B103" s="66">
        <v>0.99</v>
      </c>
      <c r="C103" s="72">
        <v>100774.78</v>
      </c>
      <c r="D103" s="54">
        <v>32684.04</v>
      </c>
      <c r="E103" s="50">
        <f t="shared" si="2"/>
        <v>133458.82</v>
      </c>
      <c r="F103" s="40">
        <v>-1267.27</v>
      </c>
      <c r="G103" s="24">
        <v>-433.95</v>
      </c>
      <c r="H103" s="25">
        <v>-226.05</v>
      </c>
      <c r="I103" s="23">
        <f t="shared" si="3"/>
        <v>131531.55000000002</v>
      </c>
      <c r="J103" s="61"/>
    </row>
    <row r="104" spans="1:10" ht="10.5" customHeight="1">
      <c r="A104" s="30" t="s">
        <v>105</v>
      </c>
      <c r="B104" s="66">
        <v>1.01</v>
      </c>
      <c r="C104" s="72">
        <v>8855720.34</v>
      </c>
      <c r="D104" s="54">
        <v>1661065.09</v>
      </c>
      <c r="E104" s="54">
        <f t="shared" si="2"/>
        <v>10516785.43</v>
      </c>
      <c r="F104" s="40">
        <v>-112531.58</v>
      </c>
      <c r="G104" s="24">
        <v>-34125.31</v>
      </c>
      <c r="H104" s="25">
        <v>21735.88</v>
      </c>
      <c r="I104" s="23">
        <f t="shared" si="3"/>
        <v>10391864.42</v>
      </c>
      <c r="J104" s="61"/>
    </row>
    <row r="105" spans="1:10" ht="10.5" customHeight="1">
      <c r="A105" s="1" t="s">
        <v>126</v>
      </c>
      <c r="C105" s="1"/>
      <c r="D105" s="1"/>
      <c r="G105" s="4"/>
      <c r="H105" s="4"/>
      <c r="I105" s="3"/>
      <c r="J105" s="61"/>
    </row>
    <row r="106" spans="1:10" ht="10.5" customHeight="1">
      <c r="A106" s="8"/>
      <c r="B106" s="62" t="s">
        <v>5</v>
      </c>
      <c r="C106" s="9" t="s">
        <v>0</v>
      </c>
      <c r="D106" s="8" t="s">
        <v>125</v>
      </c>
      <c r="E106" s="10"/>
      <c r="F106" s="47"/>
      <c r="G106" s="48"/>
      <c r="H106" s="10"/>
      <c r="I106" s="52"/>
      <c r="J106" s="61"/>
    </row>
    <row r="107" spans="1:10" ht="10.5" customHeight="1">
      <c r="A107" s="11"/>
      <c r="B107" s="63" t="s">
        <v>6</v>
      </c>
      <c r="C107" s="69" t="s">
        <v>146</v>
      </c>
      <c r="D107" s="52"/>
      <c r="E107" s="53"/>
      <c r="F107" s="7" t="s">
        <v>7</v>
      </c>
      <c r="G107" s="12" t="s">
        <v>7</v>
      </c>
      <c r="H107" s="12" t="s">
        <v>8</v>
      </c>
      <c r="I107" s="13"/>
      <c r="J107" s="61"/>
    </row>
    <row r="108" spans="1:10" ht="10.5" customHeight="1">
      <c r="A108" s="11"/>
      <c r="B108" s="63" t="s">
        <v>9</v>
      </c>
      <c r="C108" s="70" t="s">
        <v>124</v>
      </c>
      <c r="D108" s="44" t="s">
        <v>119</v>
      </c>
      <c r="E108" s="45" t="s">
        <v>118</v>
      </c>
      <c r="F108" s="7" t="s">
        <v>130</v>
      </c>
      <c r="G108" s="14" t="s">
        <v>11</v>
      </c>
      <c r="H108" s="14" t="s">
        <v>12</v>
      </c>
      <c r="I108" s="15" t="s">
        <v>13</v>
      </c>
      <c r="J108" s="61"/>
    </row>
    <row r="109" spans="1:10" ht="10.5" customHeight="1">
      <c r="A109" s="11"/>
      <c r="B109" s="63" t="s">
        <v>14</v>
      </c>
      <c r="C109" s="71" t="s">
        <v>120</v>
      </c>
      <c r="D109" s="12" t="s">
        <v>121</v>
      </c>
      <c r="E109" s="45" t="s">
        <v>10</v>
      </c>
      <c r="F109" s="7" t="s">
        <v>122</v>
      </c>
      <c r="G109" s="14" t="s">
        <v>15</v>
      </c>
      <c r="H109" s="14" t="s">
        <v>123</v>
      </c>
      <c r="I109" s="15" t="s">
        <v>1</v>
      </c>
      <c r="J109" s="61"/>
    </row>
    <row r="110" spans="1:10" ht="10.5" customHeight="1">
      <c r="A110" s="16" t="s">
        <v>2</v>
      </c>
      <c r="B110" s="64" t="s">
        <v>16</v>
      </c>
      <c r="C110" s="17" t="s">
        <v>3</v>
      </c>
      <c r="D110" s="46" t="s">
        <v>3</v>
      </c>
      <c r="E110" s="46" t="s">
        <v>3</v>
      </c>
      <c r="F110" s="18" t="s">
        <v>3</v>
      </c>
      <c r="G110" s="18" t="s">
        <v>3</v>
      </c>
      <c r="H110" s="18" t="s">
        <v>3</v>
      </c>
      <c r="I110" s="19" t="s">
        <v>3</v>
      </c>
      <c r="J110" s="61"/>
    </row>
    <row r="111" spans="1:10" ht="10.5" customHeight="1">
      <c r="A111" s="30" t="s">
        <v>106</v>
      </c>
      <c r="B111" s="66">
        <v>1.04</v>
      </c>
      <c r="C111" s="73">
        <v>2000632.95</v>
      </c>
      <c r="D111" s="77">
        <v>355437.32</v>
      </c>
      <c r="E111" s="49">
        <f aca="true" t="shared" si="4" ref="E111:E120">C111+D111</f>
        <v>2356070.27</v>
      </c>
      <c r="F111" s="39">
        <v>-25425.33</v>
      </c>
      <c r="G111" s="21">
        <v>-7623.39</v>
      </c>
      <c r="H111" s="22">
        <v>15313.95</v>
      </c>
      <c r="I111" s="23">
        <f aca="true" t="shared" si="5" ref="I111:I120">(E111+(F111+G111)+H111)</f>
        <v>2338335.5</v>
      </c>
      <c r="J111" s="61"/>
    </row>
    <row r="112" spans="1:10" ht="10.5" customHeight="1">
      <c r="A112" s="30" t="s">
        <v>107</v>
      </c>
      <c r="B112" s="66">
        <v>0.96</v>
      </c>
      <c r="C112" s="72">
        <v>70622890.51</v>
      </c>
      <c r="D112" s="54">
        <v>7570722.94</v>
      </c>
      <c r="E112" s="50">
        <f t="shared" si="4"/>
        <v>78193613.45</v>
      </c>
      <c r="F112" s="40">
        <v>-896085.18</v>
      </c>
      <c r="G112" s="24">
        <v>-253695.41</v>
      </c>
      <c r="H112" s="25">
        <v>-279469.15</v>
      </c>
      <c r="I112" s="23">
        <f t="shared" si="5"/>
        <v>76764363.71</v>
      </c>
      <c r="J112" s="61"/>
    </row>
    <row r="113" spans="1:10" ht="10.5" customHeight="1">
      <c r="A113" s="30" t="s">
        <v>108</v>
      </c>
      <c r="B113" s="66">
        <v>0.97</v>
      </c>
      <c r="C113" s="72">
        <v>392951.32</v>
      </c>
      <c r="D113" s="54">
        <v>161441.66</v>
      </c>
      <c r="E113" s="50">
        <f t="shared" si="4"/>
        <v>554392.98</v>
      </c>
      <c r="F113" s="40">
        <v>-4999.48</v>
      </c>
      <c r="G113" s="24">
        <v>-1804.86</v>
      </c>
      <c r="H113" s="25">
        <v>-4345.31</v>
      </c>
      <c r="I113" s="23">
        <f t="shared" si="5"/>
        <v>543243.33</v>
      </c>
      <c r="J113" s="61"/>
    </row>
    <row r="114" spans="1:10" ht="10.5" customHeight="1">
      <c r="A114" s="20" t="s">
        <v>109</v>
      </c>
      <c r="B114" s="66">
        <v>1.04</v>
      </c>
      <c r="C114" s="72">
        <v>378420.6</v>
      </c>
      <c r="D114" s="54">
        <v>101127.11</v>
      </c>
      <c r="E114" s="50">
        <f t="shared" si="4"/>
        <v>479547.70999999996</v>
      </c>
      <c r="F114" s="40">
        <v>-4815.72</v>
      </c>
      <c r="G114" s="24">
        <v>-1558.75</v>
      </c>
      <c r="H114" s="25">
        <v>4356.99</v>
      </c>
      <c r="I114" s="23">
        <f t="shared" si="5"/>
        <v>477530.23</v>
      </c>
      <c r="J114" s="61"/>
    </row>
    <row r="115" spans="1:10" ht="10.5" customHeight="1">
      <c r="A115" s="20" t="s">
        <v>110</v>
      </c>
      <c r="B115" s="66">
        <v>1.06</v>
      </c>
      <c r="C115" s="74">
        <v>3796533.48</v>
      </c>
      <c r="D115" s="78">
        <v>414580.37</v>
      </c>
      <c r="E115" s="51">
        <f t="shared" si="4"/>
        <v>4211113.85</v>
      </c>
      <c r="F115" s="41">
        <v>-47603.48</v>
      </c>
      <c r="G115" s="27">
        <v>-13716.51</v>
      </c>
      <c r="H115" s="28">
        <v>26153.87</v>
      </c>
      <c r="I115" s="23">
        <f t="shared" si="5"/>
        <v>4175947.7299999995</v>
      </c>
      <c r="J115" s="61"/>
    </row>
    <row r="116" spans="1:10" ht="10.5" customHeight="1">
      <c r="A116" s="29" t="s">
        <v>111</v>
      </c>
      <c r="B116" s="65">
        <v>0.96</v>
      </c>
      <c r="C116" s="72">
        <v>5503984.2</v>
      </c>
      <c r="D116" s="54">
        <v>984144.29</v>
      </c>
      <c r="E116" s="49">
        <f t="shared" si="4"/>
        <v>6488128.49</v>
      </c>
      <c r="F116" s="40">
        <v>-70216.85</v>
      </c>
      <c r="G116" s="24">
        <v>-20991.21</v>
      </c>
      <c r="H116" s="25">
        <v>-36329.44</v>
      </c>
      <c r="I116" s="56">
        <f>(E116+(F116+G116)+H116)</f>
        <v>6360590.99</v>
      </c>
      <c r="J116" s="61"/>
    </row>
    <row r="117" spans="1:10" ht="10.5" customHeight="1">
      <c r="A117" s="30" t="s">
        <v>112</v>
      </c>
      <c r="B117" s="66">
        <v>1.02</v>
      </c>
      <c r="C117" s="72">
        <v>2525708.02</v>
      </c>
      <c r="D117" s="54">
        <v>549122.81</v>
      </c>
      <c r="E117" s="50">
        <f t="shared" si="4"/>
        <v>3074830.83</v>
      </c>
      <c r="F117" s="40">
        <v>-32062.37</v>
      </c>
      <c r="G117" s="24">
        <v>-9974.08</v>
      </c>
      <c r="H117" s="25">
        <v>12676.55</v>
      </c>
      <c r="I117" s="23">
        <f t="shared" si="5"/>
        <v>3045470.9299999997</v>
      </c>
      <c r="J117" s="61"/>
    </row>
    <row r="118" spans="1:10" ht="10.5" customHeight="1">
      <c r="A118" s="30" t="s">
        <v>113</v>
      </c>
      <c r="B118" s="66">
        <v>0.98</v>
      </c>
      <c r="C118" s="72">
        <v>4295096.12</v>
      </c>
      <c r="D118" s="54">
        <v>641787.81</v>
      </c>
      <c r="E118" s="50">
        <f t="shared" si="4"/>
        <v>4936883.93</v>
      </c>
      <c r="F118" s="40">
        <v>-54647.48</v>
      </c>
      <c r="G118" s="24">
        <v>-15999.16</v>
      </c>
      <c r="H118" s="25">
        <v>-10855.88</v>
      </c>
      <c r="I118" s="23">
        <f t="shared" si="5"/>
        <v>4855381.41</v>
      </c>
      <c r="J118" s="61"/>
    </row>
    <row r="119" spans="1:10" ht="10.5" customHeight="1">
      <c r="A119" s="20" t="s">
        <v>114</v>
      </c>
      <c r="B119" s="66">
        <v>1</v>
      </c>
      <c r="C119" s="72">
        <v>979683.58</v>
      </c>
      <c r="D119" s="54">
        <v>300367.07</v>
      </c>
      <c r="E119" s="50">
        <f t="shared" si="4"/>
        <v>1280050.65</v>
      </c>
      <c r="F119" s="40">
        <v>-12475.41</v>
      </c>
      <c r="G119" s="24">
        <v>-4160.41</v>
      </c>
      <c r="H119" s="25">
        <v>926.68</v>
      </c>
      <c r="I119" s="23">
        <f t="shared" si="5"/>
        <v>1264341.5099999998</v>
      </c>
      <c r="J119" s="61"/>
    </row>
    <row r="120" spans="1:10" ht="10.5" customHeight="1">
      <c r="A120" s="30" t="s">
        <v>115</v>
      </c>
      <c r="B120" s="75">
        <v>1.01</v>
      </c>
      <c r="C120" s="72">
        <v>551342.11</v>
      </c>
      <c r="D120" s="54">
        <v>141040.07</v>
      </c>
      <c r="E120" s="54">
        <f t="shared" si="4"/>
        <v>692382.1799999999</v>
      </c>
      <c r="F120" s="40">
        <v>-6969.15</v>
      </c>
      <c r="G120" s="24">
        <v>-2250.67</v>
      </c>
      <c r="H120" s="25">
        <v>1845.5</v>
      </c>
      <c r="I120" s="23">
        <f t="shared" si="5"/>
        <v>685007.86</v>
      </c>
      <c r="J120" s="61"/>
    </row>
    <row r="121" spans="1:10" ht="10.5" customHeight="1">
      <c r="A121" s="26" t="s">
        <v>116</v>
      </c>
      <c r="B121" s="35" t="s">
        <v>117</v>
      </c>
      <c r="C121" s="76">
        <f>SUM(C9:C53)+SUM(C60:C104)+SUM(C111:C120)</f>
        <v>559645816.15</v>
      </c>
      <c r="D121" s="55">
        <f>SUM(D9:D53)+SUM(D60:D104)+SUM(D111:D120)</f>
        <v>77534159.65</v>
      </c>
      <c r="E121" s="37">
        <f>SUM(E9:E53)+SUM(E60:E104)+SUM(E111:E120)</f>
        <v>637179975.8000001</v>
      </c>
      <c r="F121" s="43">
        <f>SUM(F9:F53)+SUM(F60:F104)+SUM(F111:F120)</f>
        <v>-7093345.260000001</v>
      </c>
      <c r="G121" s="42">
        <f>SUM(G9:G53)+SUM(G60:G104)+SUM(G111:G120)</f>
        <v>-2068011.4999999998</v>
      </c>
      <c r="H121" s="36">
        <v>0</v>
      </c>
      <c r="I121" s="59">
        <f>SUM(I9:I53)+SUM(I60:I104)+SUM(I111:I120)</f>
        <v>628018619.04</v>
      </c>
      <c r="J121" s="61"/>
    </row>
    <row r="123" spans="1:4" ht="10.5" customHeight="1">
      <c r="A123" s="1" t="s">
        <v>132</v>
      </c>
      <c r="C123" s="1"/>
      <c r="D123" s="1"/>
    </row>
    <row r="124" spans="1:4" ht="10.5" customHeight="1">
      <c r="A124" s="1" t="s">
        <v>134</v>
      </c>
      <c r="C124" s="1"/>
      <c r="D124" s="1"/>
    </row>
    <row r="125" spans="1:4" ht="10.5" customHeight="1">
      <c r="A125" s="1" t="s">
        <v>135</v>
      </c>
      <c r="C125" s="1"/>
      <c r="D125" s="1"/>
    </row>
    <row r="126" spans="1:4" ht="10.5" customHeight="1">
      <c r="A126" s="1" t="s">
        <v>136</v>
      </c>
      <c r="C126" s="1"/>
      <c r="D126" s="1"/>
    </row>
    <row r="127" spans="3:4" ht="10.5" customHeight="1">
      <c r="C127" s="1"/>
      <c r="D127" s="1"/>
    </row>
    <row r="128" spans="1:4" ht="10.5" customHeight="1">
      <c r="A128" s="1" t="s">
        <v>133</v>
      </c>
      <c r="C128" s="1"/>
      <c r="D128" s="1"/>
    </row>
    <row r="129" spans="1:4" ht="10.5" customHeight="1">
      <c r="A129" s="1" t="s">
        <v>137</v>
      </c>
      <c r="C129" s="1"/>
      <c r="D129" s="1"/>
    </row>
    <row r="130" spans="1:4" ht="10.5" customHeight="1">
      <c r="A130" s="1" t="s">
        <v>138</v>
      </c>
      <c r="C130" s="1"/>
      <c r="D130" s="1"/>
    </row>
    <row r="131" spans="1:4" ht="10.5" customHeight="1">
      <c r="A131" s="1" t="s">
        <v>139</v>
      </c>
      <c r="C131" s="1"/>
      <c r="D131" s="1"/>
    </row>
    <row r="132" spans="1:4" ht="10.5" customHeight="1">
      <c r="A132" s="1" t="s">
        <v>140</v>
      </c>
      <c r="C132" s="1"/>
      <c r="D132" s="1"/>
    </row>
    <row r="133" spans="1:4" ht="10.5" customHeight="1">
      <c r="A133" s="1" t="s">
        <v>142</v>
      </c>
      <c r="C133" s="1"/>
      <c r="D133" s="1"/>
    </row>
    <row r="134" spans="3:4" ht="10.5" customHeight="1">
      <c r="C134" s="1"/>
      <c r="D134" s="1"/>
    </row>
    <row r="135" spans="1:4" ht="10.5" customHeight="1">
      <c r="A135" s="1" t="s">
        <v>147</v>
      </c>
      <c r="C135" s="1"/>
      <c r="D135" s="1"/>
    </row>
    <row r="136" spans="1:4" ht="10.5" customHeight="1">
      <c r="A136" s="1" t="s">
        <v>141</v>
      </c>
      <c r="C136" s="1"/>
      <c r="D136" s="1"/>
    </row>
    <row r="137" spans="3:4" ht="10.5" customHeight="1">
      <c r="C137" s="1"/>
      <c r="D137" s="1"/>
    </row>
    <row r="138" spans="1:4" ht="10.5" customHeight="1">
      <c r="A138" s="1" t="s">
        <v>143</v>
      </c>
      <c r="C138" s="1"/>
      <c r="D138" s="1"/>
    </row>
    <row r="139" spans="3:4" ht="10.5" customHeight="1">
      <c r="C139" s="1"/>
      <c r="D139" s="1"/>
    </row>
    <row r="140" spans="1:4" ht="10.5" customHeight="1">
      <c r="A140" s="6" t="s">
        <v>144</v>
      </c>
      <c r="B140" s="38"/>
      <c r="C140" s="3"/>
      <c r="D140" s="3"/>
    </row>
    <row r="141" spans="1:4" ht="10.5" customHeight="1">
      <c r="A141" s="1" t="s">
        <v>145</v>
      </c>
      <c r="C141" s="1"/>
      <c r="D141" s="1"/>
    </row>
  </sheetData>
  <sheetProtection/>
  <printOptions horizontalCentered="1"/>
  <pageMargins left="0.18" right="0.18" top="0.6" bottom="0" header="0.39" footer="0"/>
  <pageSetup horizontalDpi="600" verticalDpi="600" orientation="landscape" r:id="rId1"/>
  <rowBreaks count="2" manualBreakCount="2">
    <brk id="53" max="255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afbryan</cp:lastModifiedBy>
  <cp:lastPrinted>2011-09-27T16:28:13Z</cp:lastPrinted>
  <dcterms:created xsi:type="dcterms:W3CDTF">2004-09-10T20:30:00Z</dcterms:created>
  <dcterms:modified xsi:type="dcterms:W3CDTF">2016-08-15T14:05:14Z</dcterms:modified>
  <cp:category/>
  <cp:version/>
  <cp:contentType/>
  <cp:contentStatus/>
</cp:coreProperties>
</file>