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Article 44 Local S&amp;U" sheetId="1" r:id="rId1"/>
  </sheets>
  <definedNames>
    <definedName name="_xlnm.Print_Area" localSheetId="0">'Article 44 Local S&amp;U'!$A$1:$L$71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<sst xmlns="http://schemas.openxmlformats.org/spreadsheetml/2006/main" count="168" uniqueCount="140">
  <si>
    <t>County</t>
  </si>
  <si>
    <t>[$]</t>
  </si>
  <si>
    <t>Cost</t>
  </si>
  <si>
    <t>of</t>
  </si>
  <si>
    <t>allocation</t>
  </si>
  <si>
    <t>collection</t>
  </si>
  <si>
    <t>proceeds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</si>
  <si>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</si>
  <si>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</si>
  <si>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</si>
  <si>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</si>
  <si>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</si>
  <si>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</si>
  <si>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Nash..........................</t>
  </si>
  <si>
    <t>Northampton...................</t>
  </si>
  <si>
    <t>Onslow........................</t>
  </si>
  <si>
    <t>Orange........................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</si>
  <si>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</si>
  <si>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</si>
  <si>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</si>
  <si>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</si>
  <si>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</si>
  <si>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</si>
  <si>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</si>
  <si>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</si>
  <si>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</si>
  <si>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Rowan.........................</t>
  </si>
  <si>
    <t>Rutherford....................</t>
  </si>
  <si>
    <t>Sampson.......................</t>
  </si>
  <si>
    <t>Scotland......................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</si>
  <si>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</si>
  <si>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</si>
  <si>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</si>
  <si>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</si>
  <si>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</si>
  <si>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</si>
  <si>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</si>
  <si>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</si>
  <si>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</si>
  <si>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</si>
  <si>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</si>
  <si>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</si>
  <si>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</si>
  <si>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</si>
  <si>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</si>
  <si>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</si>
  <si>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</si>
  <si>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Johnston……………</t>
  </si>
  <si>
    <t>Lincoln......……….</t>
  </si>
  <si>
    <t>Moore……………..</t>
  </si>
  <si>
    <t>Pamlico…………….</t>
  </si>
  <si>
    <t>Stanly………………</t>
  </si>
  <si>
    <t xml:space="preserve">  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</si>
  <si>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</si>
  <si>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</si>
  <si>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</si>
  <si>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</si>
  <si>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</si>
  <si>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</si>
  <si>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</si>
  <si>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</si>
  <si>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</si>
  <si>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</si>
  <si>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</si>
  <si>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</si>
  <si>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</si>
  <si>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</si>
  <si>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</si>
  <si>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</si>
  <si>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</si>
  <si>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</si>
  <si>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</si>
  <si>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</si>
  <si>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</si>
  <si>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</si>
  <si>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</si>
  <si>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</si>
  <si>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</si>
  <si>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</si>
  <si>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</si>
  <si>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</si>
  <si>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</si>
  <si>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</si>
  <si>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</si>
  <si>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</si>
  <si>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</si>
  <si>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</si>
  <si>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</si>
  <si>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</si>
  <si>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</si>
  <si>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</si>
  <si>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Granville....……………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</si>
  <si>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</si>
  <si>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</si>
  <si>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</si>
  <si>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</si>
  <si>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</si>
  <si>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</si>
  <si>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</si>
  <si>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</si>
  <si>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</si>
  <si>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</si>
  <si>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</si>
  <si>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Jones...........……………..</t>
  </si>
  <si>
    <t>Lee..............………………</t>
  </si>
  <si>
    <t>Lenoir.........……………….</t>
  </si>
  <si>
    <t>Macon……………………..</t>
  </si>
  <si>
    <t>New Hanover……………..</t>
  </si>
  <si>
    <t>Rockingham……………</t>
  </si>
  <si>
    <t>Distributable</t>
  </si>
  <si>
    <t xml:space="preserve">  Tax allocations for Article 44 do not include taxes </t>
  </si>
  <si>
    <t xml:space="preserve">  collected on food purchased for home consumption.</t>
  </si>
  <si>
    <t xml:space="preserve">  directing the State to assume the nonfederal,</t>
  </si>
  <si>
    <t xml:space="preserve">  nonadministrative Medicaid funding responsibility for </t>
  </si>
  <si>
    <t xml:space="preserve">  county governments; in exchange, the State would</t>
  </si>
  <si>
    <t xml:space="preserve">  assume the local option sales tax rate authorized under </t>
  </si>
  <si>
    <t xml:space="preserve">  Article 44 Third One-Half Cent (1/2¢) Local Government  </t>
  </si>
  <si>
    <t xml:space="preserve">  Sales and Use Tax.  The 1/2¢ sales and use tax rate</t>
  </si>
  <si>
    <t xml:space="preserve">  exchange was accomplished with a 2-phase incremental</t>
  </si>
  <si>
    <t xml:space="preserve">  repeal of the local tax and concurrent assumption of</t>
  </si>
  <si>
    <t xml:space="preserve">  the levy by the State.  The first phase of the rate exchange</t>
  </si>
  <si>
    <t xml:space="preserve">  was effective for transactions on/after October 1, 2008;</t>
  </si>
  <si>
    <t xml:space="preserve">  the second phase of the rate exchange was effective for </t>
  </si>
  <si>
    <t xml:space="preserve">  transactions on/after October 1, 2009 when the remaining</t>
  </si>
  <si>
    <t xml:space="preserve">  Article 44 1/4¢ local option sales and use tax rate was</t>
  </si>
  <si>
    <t xml:space="preserve">  repealed and concurrently assumed by the State.</t>
  </si>
  <si>
    <t>[Point-</t>
  </si>
  <si>
    <t>of sale]</t>
  </si>
  <si>
    <t xml:space="preserve">  delinquent returns, audits, and refunds associated with</t>
  </si>
  <si>
    <t xml:space="preserve">  values indicate an excess of refunds relative to collections.</t>
  </si>
  <si>
    <t xml:space="preserve">  These amounts do not agree with the actual receipts of the </t>
  </si>
  <si>
    <t xml:space="preserve">  collection/distribution cycle. </t>
  </si>
  <si>
    <t>Tax</t>
  </si>
  <si>
    <t xml:space="preserve">  transaction periods prior to October 1, 2009.  Negative</t>
  </si>
  <si>
    <t xml:space="preserve">  The 2007 General Assembly enacted legislation</t>
  </si>
  <si>
    <t xml:space="preserve">  Tax allocation and distributable proceeds amounts reflect</t>
  </si>
  <si>
    <t xml:space="preserve">                           ALLOCATIONS AND DISTRIBUTABLE PROCEEDS BY COUNTY </t>
  </si>
  <si>
    <t xml:space="preserve">                                                                                                 FOR FISCAL YEAR 2011-2012</t>
  </si>
  <si>
    <t xml:space="preserve">  local governments in fiscal year 2011-12 due to the lag in the </t>
  </si>
  <si>
    <t xml:space="preserve">                                                             TABLE 59. ARTICLE 44. THIRD ONE-HALF CENT (1/2¢) LOCAL GOVERNMENT SALES AND USE TAX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</si>
</sst>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#,##0.00;[Red]#,##0.00"/>
  </numFmts>
  <fonts count="39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/>
    </xf>
    <xf numFmtId="0" fontId="1" fillId="33" borderId="13" xfId="0" applyFont="1" applyFill="1" applyBorder="1" applyAlignment="1">
      <alignment/>
    </xf>
    <xf numFmtId="39" fontId="1" fillId="33" borderId="13" xfId="0" applyNumberFormat="1" applyFont="1" applyFill="1" applyBorder="1" applyAlignment="1">
      <alignment/>
    </xf>
    <xf numFmtId="39" fontId="1" fillId="33" borderId="12" xfId="0" applyNumberFormat="1" applyFont="1" applyFill="1" applyBorder="1" applyAlignment="1">
      <alignment/>
    </xf>
    <xf numFmtId="39" fontId="1" fillId="33" borderId="18" xfId="0" applyNumberFormat="1" applyFont="1" applyFill="1" applyBorder="1" applyAlignment="1">
      <alignment horizontal="right"/>
    </xf>
    <xf numFmtId="39" fontId="1" fillId="33" borderId="10" xfId="0" applyNumberFormat="1" applyFont="1" applyFill="1" applyBorder="1" applyAlignment="1">
      <alignment horizontal="right"/>
    </xf>
    <xf numFmtId="39" fontId="1" fillId="33" borderId="11" xfId="0" applyNumberFormat="1" applyFont="1" applyFill="1" applyBorder="1" applyAlignment="1">
      <alignment horizontal="right"/>
    </xf>
    <xf numFmtId="39" fontId="1" fillId="33" borderId="15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 quotePrefix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39" fontId="1" fillId="33" borderId="16" xfId="0" applyNumberFormat="1" applyFont="1" applyFill="1" applyBorder="1" applyAlignment="1">
      <alignment/>
    </xf>
    <xf numFmtId="39" fontId="1" fillId="33" borderId="28" xfId="0" applyNumberFormat="1" applyFont="1" applyFill="1" applyBorder="1" applyAlignment="1">
      <alignment horizontal="right"/>
    </xf>
    <xf numFmtId="39" fontId="1" fillId="33" borderId="2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G18" sqref="G18"/>
    </sheetView>
  </sheetViews>
  <sheetFormatPr defaultColWidth="9.140625" defaultRowHeight="10.5" customHeight="1"/>
  <cols>
    <col min="1" max="1" width="10.57421875" style="1" customWidth="1"/>
    <col min="2" max="2" width="9.7109375" style="2" customWidth="1"/>
    <col min="3" max="3" width="8.8515625" style="2" customWidth="1"/>
    <col min="4" max="4" width="10.00390625" style="2" customWidth="1"/>
    <col min="5" max="5" width="10.57421875" style="1" customWidth="1"/>
    <col min="6" max="6" width="10.8515625" style="1" customWidth="1"/>
    <col min="7" max="7" width="8.8515625" style="1" customWidth="1"/>
    <col min="8" max="8" width="10.8515625" style="1" customWidth="1"/>
    <col min="9" max="9" width="9.57421875" style="1" customWidth="1"/>
    <col min="10" max="10" width="10.8515625" style="1" customWidth="1"/>
    <col min="11" max="11" width="9.57421875" style="1" customWidth="1"/>
    <col min="12" max="12" width="10.8515625" style="1" customWidth="1"/>
    <col min="13" max="16384" width="9.140625" style="1" customWidth="1"/>
  </cols>
  <sheetData>
    <row r="1" ht="10.5" customHeight="1">
      <c r="A1" s="1" t="s">
        <v>139</v>
      </c>
    </row>
    <row r="2" ht="10.5" customHeight="1">
      <c r="D2" s="1" t="s">
        <v>136</v>
      </c>
    </row>
    <row r="3" ht="10.5" customHeight="1">
      <c r="B3" s="15" t="s">
        <v>137</v>
      </c>
    </row>
    <row r="4" spans="1:12" ht="10.5" customHeight="1">
      <c r="A4" s="30"/>
      <c r="B4" s="3" t="s">
        <v>132</v>
      </c>
      <c r="C4" s="3"/>
      <c r="D4" s="6"/>
      <c r="E4" s="24"/>
      <c r="F4" s="3" t="s">
        <v>132</v>
      </c>
      <c r="G4" s="3"/>
      <c r="H4" s="6"/>
      <c r="I4" s="24"/>
      <c r="J4" s="3" t="s">
        <v>132</v>
      </c>
      <c r="K4" s="3"/>
      <c r="L4" s="6"/>
    </row>
    <row r="5" spans="1:12" ht="10.5" customHeight="1">
      <c r="A5" s="31"/>
      <c r="B5" s="5" t="s">
        <v>4</v>
      </c>
      <c r="C5" s="5" t="s">
        <v>2</v>
      </c>
      <c r="D5" s="16"/>
      <c r="E5" s="23"/>
      <c r="F5" s="5" t="s">
        <v>4</v>
      </c>
      <c r="G5" s="5" t="s">
        <v>2</v>
      </c>
      <c r="H5" s="16"/>
      <c r="I5" s="23"/>
      <c r="J5" s="5" t="s">
        <v>4</v>
      </c>
      <c r="K5" s="5" t="s">
        <v>2</v>
      </c>
      <c r="L5" s="16"/>
    </row>
    <row r="6" spans="1:12" ht="10.5" customHeight="1">
      <c r="A6" s="4"/>
      <c r="B6" s="5" t="s">
        <v>126</v>
      </c>
      <c r="C6" s="5" t="s">
        <v>3</v>
      </c>
      <c r="D6" s="7" t="s">
        <v>109</v>
      </c>
      <c r="E6" s="23"/>
      <c r="F6" s="5" t="s">
        <v>126</v>
      </c>
      <c r="G6" s="5" t="s">
        <v>3</v>
      </c>
      <c r="H6" s="7" t="s">
        <v>109</v>
      </c>
      <c r="I6" s="23"/>
      <c r="J6" s="5" t="s">
        <v>126</v>
      </c>
      <c r="K6" s="5" t="s">
        <v>3</v>
      </c>
      <c r="L6" s="7" t="s">
        <v>109</v>
      </c>
    </row>
    <row r="7" spans="1:12" ht="10.5" customHeight="1">
      <c r="A7" s="4"/>
      <c r="B7" s="5" t="s">
        <v>127</v>
      </c>
      <c r="C7" s="5" t="s">
        <v>5</v>
      </c>
      <c r="D7" s="7" t="s">
        <v>6</v>
      </c>
      <c r="E7" s="23"/>
      <c r="F7" s="5" t="s">
        <v>127</v>
      </c>
      <c r="G7" s="5" t="s">
        <v>5</v>
      </c>
      <c r="H7" s="7" t="s">
        <v>6</v>
      </c>
      <c r="I7" s="23"/>
      <c r="J7" s="5" t="s">
        <v>127</v>
      </c>
      <c r="K7" s="5" t="s">
        <v>5</v>
      </c>
      <c r="L7" s="7" t="s">
        <v>6</v>
      </c>
    </row>
    <row r="8" spans="1:12" ht="10.5" customHeight="1">
      <c r="A8" s="8" t="s">
        <v>0</v>
      </c>
      <c r="B8" s="9" t="s">
        <v>1</v>
      </c>
      <c r="C8" s="10" t="s">
        <v>1</v>
      </c>
      <c r="D8" s="10" t="s">
        <v>1</v>
      </c>
      <c r="E8" s="25" t="s">
        <v>0</v>
      </c>
      <c r="F8" s="9" t="s">
        <v>1</v>
      </c>
      <c r="G8" s="10" t="s">
        <v>1</v>
      </c>
      <c r="H8" s="10" t="s">
        <v>1</v>
      </c>
      <c r="I8" s="25" t="s">
        <v>0</v>
      </c>
      <c r="J8" s="9" t="s">
        <v>1</v>
      </c>
      <c r="K8" s="10" t="s">
        <v>1</v>
      </c>
      <c r="L8" s="10" t="s">
        <v>1</v>
      </c>
    </row>
    <row r="9" spans="1:12" ht="10.5" customHeight="1">
      <c r="A9" s="11" t="s">
        <v>53</v>
      </c>
      <c r="B9" s="18">
        <v>-13270.53</v>
      </c>
      <c r="C9" s="20">
        <v>46.12</v>
      </c>
      <c r="D9" s="18">
        <f aca="true" t="shared" si="0" ref="D9:D53">B9+C9</f>
        <v>-13224.41</v>
      </c>
      <c r="E9" s="26" t="s">
        <v>98</v>
      </c>
      <c r="F9" s="18">
        <v>1679.21</v>
      </c>
      <c r="G9" s="20">
        <v>-5.76</v>
      </c>
      <c r="H9" s="18">
        <f aca="true" t="shared" si="1" ref="H9:H53">F9+G9</f>
        <v>1673.45</v>
      </c>
      <c r="I9" s="26" t="s">
        <v>36</v>
      </c>
      <c r="J9" s="18">
        <v>-162.85</v>
      </c>
      <c r="K9" s="20">
        <v>0.59</v>
      </c>
      <c r="L9" s="18">
        <f aca="true" t="shared" si="2" ref="L9:L18">J9+K9</f>
        <v>-162.26</v>
      </c>
    </row>
    <row r="10" spans="1:12" ht="10.5" customHeight="1">
      <c r="A10" s="11" t="s">
        <v>54</v>
      </c>
      <c r="B10" s="21">
        <v>-467.23</v>
      </c>
      <c r="C10" s="21">
        <v>1.61</v>
      </c>
      <c r="D10" s="17">
        <f t="shared" si="0"/>
        <v>-465.62</v>
      </c>
      <c r="E10" s="26" t="s">
        <v>99</v>
      </c>
      <c r="F10" s="17">
        <v>1561.1</v>
      </c>
      <c r="G10" s="21">
        <v>-5.33</v>
      </c>
      <c r="H10" s="17">
        <f t="shared" si="1"/>
        <v>1555.77</v>
      </c>
      <c r="I10" s="26" t="s">
        <v>37</v>
      </c>
      <c r="J10" s="17">
        <v>-621278.55</v>
      </c>
      <c r="K10" s="21">
        <v>2132.7</v>
      </c>
      <c r="L10" s="17">
        <f t="shared" si="2"/>
        <v>-619145.8500000001</v>
      </c>
    </row>
    <row r="11" spans="1:12" ht="10.5" customHeight="1">
      <c r="A11" s="11" t="s">
        <v>55</v>
      </c>
      <c r="B11" s="21">
        <v>2267.92</v>
      </c>
      <c r="C11" s="21">
        <v>-7.85</v>
      </c>
      <c r="D11" s="17">
        <f t="shared" si="0"/>
        <v>2260.07</v>
      </c>
      <c r="E11" s="26" t="s">
        <v>100</v>
      </c>
      <c r="F11" s="17">
        <v>-1634.58</v>
      </c>
      <c r="G11" s="21">
        <v>5.67</v>
      </c>
      <c r="H11" s="17">
        <f t="shared" si="1"/>
        <v>-1628.9099999999999</v>
      </c>
      <c r="I11" s="26" t="s">
        <v>38</v>
      </c>
      <c r="J11" s="17">
        <v>1154.1</v>
      </c>
      <c r="K11" s="21">
        <v>-4.01</v>
      </c>
      <c r="L11" s="17">
        <f t="shared" si="2"/>
        <v>1150.09</v>
      </c>
    </row>
    <row r="12" spans="1:12" ht="10.5" customHeight="1">
      <c r="A12" s="11" t="s">
        <v>56</v>
      </c>
      <c r="B12" s="21">
        <v>7539.18</v>
      </c>
      <c r="C12" s="21">
        <v>-26.12</v>
      </c>
      <c r="D12" s="17">
        <f t="shared" si="0"/>
        <v>7513.06</v>
      </c>
      <c r="E12" s="26" t="s">
        <v>101</v>
      </c>
      <c r="F12" s="17">
        <v>-25278.02</v>
      </c>
      <c r="G12" s="21">
        <v>86.04</v>
      </c>
      <c r="H12" s="17">
        <f t="shared" si="1"/>
        <v>-25191.98</v>
      </c>
      <c r="I12" s="26" t="s">
        <v>39</v>
      </c>
      <c r="J12" s="17">
        <v>7765.07</v>
      </c>
      <c r="K12" s="21">
        <v>-26.97</v>
      </c>
      <c r="L12" s="17">
        <f t="shared" si="2"/>
        <v>7738.099999999999</v>
      </c>
    </row>
    <row r="13" spans="1:12" ht="10.5" customHeight="1">
      <c r="A13" s="12" t="s">
        <v>57</v>
      </c>
      <c r="B13" s="36">
        <v>1158.84</v>
      </c>
      <c r="C13" s="22">
        <v>-3.96</v>
      </c>
      <c r="D13" s="17">
        <f t="shared" si="0"/>
        <v>1154.8799999999999</v>
      </c>
      <c r="E13" s="27" t="s">
        <v>102</v>
      </c>
      <c r="F13" s="36">
        <v>2422.31</v>
      </c>
      <c r="G13" s="22">
        <v>-8.35</v>
      </c>
      <c r="H13" s="17">
        <f t="shared" si="1"/>
        <v>2413.96</v>
      </c>
      <c r="I13" s="26" t="s">
        <v>40</v>
      </c>
      <c r="J13" s="17">
        <v>4042.65</v>
      </c>
      <c r="K13" s="21">
        <v>-13.82</v>
      </c>
      <c r="L13" s="17">
        <f t="shared" si="2"/>
        <v>4028.83</v>
      </c>
    </row>
    <row r="14" spans="1:12" ht="10.5" customHeight="1">
      <c r="A14" s="11" t="s">
        <v>58</v>
      </c>
      <c r="B14" s="17">
        <v>-985.03</v>
      </c>
      <c r="C14" s="21">
        <v>3.41</v>
      </c>
      <c r="D14" s="18">
        <f t="shared" si="0"/>
        <v>-981.62</v>
      </c>
      <c r="E14" s="26" t="s">
        <v>47</v>
      </c>
      <c r="F14" s="18">
        <v>94287.06</v>
      </c>
      <c r="G14" s="20">
        <v>-327.19</v>
      </c>
      <c r="H14" s="18">
        <f t="shared" si="1"/>
        <v>93959.87</v>
      </c>
      <c r="I14" s="28" t="s">
        <v>41</v>
      </c>
      <c r="J14" s="18">
        <v>9174.64</v>
      </c>
      <c r="K14" s="20">
        <v>-31.66</v>
      </c>
      <c r="L14" s="18">
        <f t="shared" si="2"/>
        <v>9142.98</v>
      </c>
    </row>
    <row r="15" spans="1:12" ht="10.5" customHeight="1">
      <c r="A15" s="11" t="s">
        <v>59</v>
      </c>
      <c r="B15" s="21">
        <v>-23327.76</v>
      </c>
      <c r="C15" s="21">
        <v>81.22</v>
      </c>
      <c r="D15" s="17">
        <f t="shared" si="0"/>
        <v>-23246.539999999997</v>
      </c>
      <c r="E15" s="26" t="s">
        <v>103</v>
      </c>
      <c r="F15" s="21">
        <v>928.54</v>
      </c>
      <c r="G15" s="21">
        <v>-3.22</v>
      </c>
      <c r="H15" s="17">
        <f t="shared" si="1"/>
        <v>925.3199999999999</v>
      </c>
      <c r="I15" s="26" t="s">
        <v>42</v>
      </c>
      <c r="J15" s="17">
        <v>10134.14</v>
      </c>
      <c r="K15" s="21">
        <v>-35.01</v>
      </c>
      <c r="L15" s="17">
        <f t="shared" si="2"/>
        <v>10099.13</v>
      </c>
    </row>
    <row r="16" spans="1:12" ht="10.5" customHeight="1">
      <c r="A16" s="11" t="s">
        <v>60</v>
      </c>
      <c r="B16" s="17">
        <v>246.95</v>
      </c>
      <c r="C16" s="21">
        <v>-0.85</v>
      </c>
      <c r="D16" s="17">
        <f t="shared" si="0"/>
        <v>246.1</v>
      </c>
      <c r="E16" s="26" t="s">
        <v>104</v>
      </c>
      <c r="F16" s="17">
        <v>-3540.06</v>
      </c>
      <c r="G16" s="21">
        <v>12.28</v>
      </c>
      <c r="H16" s="17">
        <f t="shared" si="1"/>
        <v>-3527.7799999999997</v>
      </c>
      <c r="I16" s="26" t="s">
        <v>43</v>
      </c>
      <c r="J16" s="17">
        <v>-94431.58</v>
      </c>
      <c r="K16" s="21">
        <v>328.07</v>
      </c>
      <c r="L16" s="17">
        <f t="shared" si="2"/>
        <v>-94103.51</v>
      </c>
    </row>
    <row r="17" spans="1:12" ht="10.5" customHeight="1">
      <c r="A17" s="11" t="s">
        <v>61</v>
      </c>
      <c r="B17" s="21">
        <v>-10403.9</v>
      </c>
      <c r="C17" s="21">
        <v>35.72</v>
      </c>
      <c r="D17" s="17">
        <f t="shared" si="0"/>
        <v>-10368.18</v>
      </c>
      <c r="E17" s="26" t="s">
        <v>105</v>
      </c>
      <c r="F17" s="17">
        <v>11040.89</v>
      </c>
      <c r="G17" s="21">
        <v>-38.75</v>
      </c>
      <c r="H17" s="17">
        <f t="shared" si="1"/>
        <v>11002.14</v>
      </c>
      <c r="I17" s="26" t="s">
        <v>44</v>
      </c>
      <c r="J17" s="17">
        <v>18761.37</v>
      </c>
      <c r="K17" s="21">
        <v>-65.24</v>
      </c>
      <c r="L17" s="17">
        <f t="shared" si="2"/>
        <v>18696.129999999997</v>
      </c>
    </row>
    <row r="18" spans="1:12" ht="10.5" customHeight="1">
      <c r="A18" s="11" t="s">
        <v>62</v>
      </c>
      <c r="B18" s="36">
        <v>6017.85</v>
      </c>
      <c r="C18" s="22">
        <v>-20.33</v>
      </c>
      <c r="D18" s="17">
        <f t="shared" si="0"/>
        <v>5997.52</v>
      </c>
      <c r="E18" s="26" t="s">
        <v>48</v>
      </c>
      <c r="F18" s="36">
        <v>-37400.67</v>
      </c>
      <c r="G18" s="22">
        <v>130.11</v>
      </c>
      <c r="H18" s="17">
        <f t="shared" si="1"/>
        <v>-37270.56</v>
      </c>
      <c r="I18" s="26" t="s">
        <v>45</v>
      </c>
      <c r="J18" s="17">
        <v>-2540.63</v>
      </c>
      <c r="K18" s="22">
        <v>8.88</v>
      </c>
      <c r="L18" s="17">
        <f t="shared" si="2"/>
        <v>-2531.75</v>
      </c>
    </row>
    <row r="19" spans="1:12" ht="10.5" customHeight="1">
      <c r="A19" s="13" t="s">
        <v>63</v>
      </c>
      <c r="B19" s="18">
        <v>75810.43</v>
      </c>
      <c r="C19" s="20">
        <v>-262.34</v>
      </c>
      <c r="D19" s="18">
        <f t="shared" si="0"/>
        <v>75548.09</v>
      </c>
      <c r="E19" s="28" t="s">
        <v>106</v>
      </c>
      <c r="F19" s="18">
        <v>7416.33</v>
      </c>
      <c r="G19" s="20">
        <v>-25.54</v>
      </c>
      <c r="H19" s="18">
        <f t="shared" si="1"/>
        <v>7390.79</v>
      </c>
      <c r="I19" s="32" t="s">
        <v>46</v>
      </c>
      <c r="J19" s="37">
        <f>SUM(B9:B53)+SUM(F9:F53)+SUM(J9:J18)</f>
        <v>393702.8899999998</v>
      </c>
      <c r="K19" s="19">
        <f>SUM(C9:C53)+SUM(G9:G53)+SUM(K9:K18)</f>
        <v>-1352.0299999999984</v>
      </c>
      <c r="L19" s="38">
        <f>SUM(D9:D53)+SUM(H9:H53)+SUM(L9:L18)</f>
        <v>392350.85999999975</v>
      </c>
    </row>
    <row r="20" spans="1:9" ht="10.5" customHeight="1">
      <c r="A20" s="14" t="s">
        <v>64</v>
      </c>
      <c r="B20" s="21">
        <v>1422.99</v>
      </c>
      <c r="C20" s="21">
        <v>-4.9</v>
      </c>
      <c r="D20" s="17">
        <f t="shared" si="0"/>
        <v>1418.09</v>
      </c>
      <c r="E20" s="26" t="s">
        <v>7</v>
      </c>
      <c r="F20" s="21">
        <v>-430.19</v>
      </c>
      <c r="G20" s="21">
        <v>1.51</v>
      </c>
      <c r="H20" s="17">
        <f t="shared" si="1"/>
        <v>-428.68</v>
      </c>
      <c r="I20" s="33"/>
    </row>
    <row r="21" spans="1:9" ht="10.5" customHeight="1">
      <c r="A21" s="14" t="s">
        <v>65</v>
      </c>
      <c r="B21" s="21">
        <v>197412.14</v>
      </c>
      <c r="C21" s="21">
        <v>-683.7</v>
      </c>
      <c r="D21" s="17">
        <f t="shared" si="0"/>
        <v>196728.44</v>
      </c>
      <c r="E21" s="26" t="s">
        <v>8</v>
      </c>
      <c r="F21" s="17">
        <v>3951.6</v>
      </c>
      <c r="G21" s="21">
        <v>-13.55</v>
      </c>
      <c r="H21" s="17">
        <f t="shared" si="1"/>
        <v>3938.0499999999997</v>
      </c>
      <c r="I21" s="34" t="s">
        <v>110</v>
      </c>
    </row>
    <row r="22" spans="1:9" ht="10.5" customHeight="1">
      <c r="A22" s="14" t="s">
        <v>66</v>
      </c>
      <c r="B22" s="17">
        <v>38314.55</v>
      </c>
      <c r="C22" s="21">
        <v>-132.89</v>
      </c>
      <c r="D22" s="17">
        <f t="shared" si="0"/>
        <v>38181.66</v>
      </c>
      <c r="E22" s="26" t="s">
        <v>9</v>
      </c>
      <c r="F22" s="21">
        <v>11774.76</v>
      </c>
      <c r="G22" s="21">
        <v>-40.79</v>
      </c>
      <c r="H22" s="17">
        <f t="shared" si="1"/>
        <v>11733.97</v>
      </c>
      <c r="I22" s="34" t="s">
        <v>111</v>
      </c>
    </row>
    <row r="23" spans="1:9" ht="10.5" customHeight="1">
      <c r="A23" s="14" t="s">
        <v>67</v>
      </c>
      <c r="B23" s="36">
        <v>802.47</v>
      </c>
      <c r="C23" s="22">
        <v>-2.74</v>
      </c>
      <c r="D23" s="17">
        <f t="shared" si="0"/>
        <v>799.73</v>
      </c>
      <c r="E23" s="29" t="s">
        <v>10</v>
      </c>
      <c r="F23" s="36">
        <v>10529.57</v>
      </c>
      <c r="G23" s="22">
        <v>-36.66</v>
      </c>
      <c r="H23" s="17">
        <f t="shared" si="1"/>
        <v>10492.91</v>
      </c>
      <c r="I23" s="34"/>
    </row>
    <row r="24" spans="1:9" ht="10.5" customHeight="1">
      <c r="A24" s="13" t="s">
        <v>68</v>
      </c>
      <c r="B24" s="18">
        <v>33348.79</v>
      </c>
      <c r="C24" s="20">
        <v>-115.12</v>
      </c>
      <c r="D24" s="18">
        <f t="shared" si="0"/>
        <v>33233.67</v>
      </c>
      <c r="E24" s="26" t="s">
        <v>11</v>
      </c>
      <c r="F24" s="18">
        <v>17037.03</v>
      </c>
      <c r="G24" s="20">
        <v>-59.14</v>
      </c>
      <c r="H24" s="18">
        <f t="shared" si="1"/>
        <v>16977.89</v>
      </c>
      <c r="I24" s="34" t="s">
        <v>134</v>
      </c>
    </row>
    <row r="25" spans="1:9" ht="10.5" customHeight="1">
      <c r="A25" s="14" t="s">
        <v>69</v>
      </c>
      <c r="B25" s="17">
        <v>-4536.99</v>
      </c>
      <c r="C25" s="21">
        <v>15.86</v>
      </c>
      <c r="D25" s="17">
        <f t="shared" si="0"/>
        <v>-4521.13</v>
      </c>
      <c r="E25" s="26" t="s">
        <v>12</v>
      </c>
      <c r="F25" s="21">
        <v>-3537.72</v>
      </c>
      <c r="G25" s="21">
        <v>12.28</v>
      </c>
      <c r="H25" s="17">
        <f t="shared" si="1"/>
        <v>-3525.4399999999996</v>
      </c>
      <c r="I25" s="34" t="s">
        <v>112</v>
      </c>
    </row>
    <row r="26" spans="1:9" ht="10.5" customHeight="1">
      <c r="A26" s="11" t="s">
        <v>70</v>
      </c>
      <c r="B26" s="21">
        <v>26844.35</v>
      </c>
      <c r="C26" s="21">
        <v>-92.53</v>
      </c>
      <c r="D26" s="17">
        <f t="shared" si="0"/>
        <v>26751.82</v>
      </c>
      <c r="E26" s="26" t="s">
        <v>49</v>
      </c>
      <c r="F26" s="21">
        <v>7343.07</v>
      </c>
      <c r="G26" s="21">
        <v>-25.38</v>
      </c>
      <c r="H26" s="17">
        <f t="shared" si="1"/>
        <v>7317.69</v>
      </c>
      <c r="I26" s="34" t="s">
        <v>113</v>
      </c>
    </row>
    <row r="27" spans="1:9" ht="10.5" customHeight="1">
      <c r="A27" s="11" t="s">
        <v>71</v>
      </c>
      <c r="B27" s="17">
        <v>-1223.17</v>
      </c>
      <c r="C27" s="21">
        <v>4.13</v>
      </c>
      <c r="D27" s="17">
        <f t="shared" si="0"/>
        <v>-1219.04</v>
      </c>
      <c r="E27" s="26" t="s">
        <v>13</v>
      </c>
      <c r="F27" s="21">
        <v>7789.64</v>
      </c>
      <c r="G27" s="21">
        <v>-26.83</v>
      </c>
      <c r="H27" s="17">
        <f t="shared" si="1"/>
        <v>7762.81</v>
      </c>
      <c r="I27" s="34" t="s">
        <v>114</v>
      </c>
    </row>
    <row r="28" spans="1:9" ht="10.5" customHeight="1">
      <c r="A28" s="11" t="s">
        <v>72</v>
      </c>
      <c r="B28" s="36">
        <v>-10108.75</v>
      </c>
      <c r="C28" s="22">
        <v>35.25</v>
      </c>
      <c r="D28" s="17">
        <f t="shared" si="0"/>
        <v>-10073.5</v>
      </c>
      <c r="E28" s="26" t="s">
        <v>107</v>
      </c>
      <c r="F28" s="36">
        <v>-5484.01</v>
      </c>
      <c r="G28" s="22">
        <v>20.53</v>
      </c>
      <c r="H28" s="17">
        <f t="shared" si="1"/>
        <v>-5463.4800000000005</v>
      </c>
      <c r="I28" s="34" t="s">
        <v>115</v>
      </c>
    </row>
    <row r="29" spans="1:9" ht="10.5" customHeight="1">
      <c r="A29" s="13" t="s">
        <v>73</v>
      </c>
      <c r="B29" s="18">
        <v>5149.49</v>
      </c>
      <c r="C29" s="20">
        <v>-17.85</v>
      </c>
      <c r="D29" s="18">
        <f t="shared" si="0"/>
        <v>5131.639999999999</v>
      </c>
      <c r="E29" s="28" t="s">
        <v>14</v>
      </c>
      <c r="F29" s="18">
        <v>2630.41</v>
      </c>
      <c r="G29" s="20">
        <v>-9.15</v>
      </c>
      <c r="H29" s="18">
        <f t="shared" si="1"/>
        <v>2621.2599999999998</v>
      </c>
      <c r="I29" s="34" t="s">
        <v>116</v>
      </c>
    </row>
    <row r="30" spans="1:9" ht="10.5" customHeight="1">
      <c r="A30" s="14" t="s">
        <v>74</v>
      </c>
      <c r="B30" s="21">
        <v>-3000.09</v>
      </c>
      <c r="C30" s="21">
        <v>10.27</v>
      </c>
      <c r="D30" s="17">
        <f t="shared" si="0"/>
        <v>-2989.82</v>
      </c>
      <c r="E30" s="26" t="s">
        <v>15</v>
      </c>
      <c r="F30" s="21">
        <v>256179.01</v>
      </c>
      <c r="G30" s="21">
        <v>-888.23</v>
      </c>
      <c r="H30" s="17">
        <f t="shared" si="1"/>
        <v>255290.78</v>
      </c>
      <c r="I30" s="34" t="s">
        <v>117</v>
      </c>
    </row>
    <row r="31" spans="1:9" ht="10.5" customHeight="1">
      <c r="A31" s="14" t="s">
        <v>75</v>
      </c>
      <c r="B31" s="21">
        <v>8047.12</v>
      </c>
      <c r="C31" s="21">
        <v>-27.44</v>
      </c>
      <c r="D31" s="17">
        <f t="shared" si="0"/>
        <v>8019.68</v>
      </c>
      <c r="E31" s="26" t="s">
        <v>16</v>
      </c>
      <c r="F31" s="21">
        <v>489614.37</v>
      </c>
      <c r="G31" s="21">
        <v>-1682.37</v>
      </c>
      <c r="H31" s="17">
        <f t="shared" si="1"/>
        <v>487932</v>
      </c>
      <c r="I31" s="34" t="s">
        <v>118</v>
      </c>
    </row>
    <row r="32" spans="1:9" ht="10.5" customHeight="1">
      <c r="A32" s="14" t="s">
        <v>76</v>
      </c>
      <c r="B32" s="17">
        <v>349.72</v>
      </c>
      <c r="C32" s="21">
        <v>-1.16</v>
      </c>
      <c r="D32" s="17">
        <f t="shared" si="0"/>
        <v>348.56</v>
      </c>
      <c r="E32" s="26" t="s">
        <v>50</v>
      </c>
      <c r="F32" s="21">
        <v>4996.92</v>
      </c>
      <c r="G32" s="21">
        <v>-17.28</v>
      </c>
      <c r="H32" s="17">
        <f t="shared" si="1"/>
        <v>4979.64</v>
      </c>
      <c r="I32" s="34" t="s">
        <v>119</v>
      </c>
    </row>
    <row r="33" spans="1:9" ht="10.5" customHeight="1">
      <c r="A33" s="14" t="s">
        <v>77</v>
      </c>
      <c r="B33" s="36">
        <v>40990.02</v>
      </c>
      <c r="C33" s="22">
        <v>-142.18</v>
      </c>
      <c r="D33" s="17">
        <f t="shared" si="0"/>
        <v>40847.84</v>
      </c>
      <c r="E33" s="29" t="s">
        <v>17</v>
      </c>
      <c r="F33" s="36">
        <v>29856.14</v>
      </c>
      <c r="G33" s="22">
        <v>-103.44</v>
      </c>
      <c r="H33" s="17">
        <f t="shared" si="1"/>
        <v>29752.7</v>
      </c>
      <c r="I33" s="34" t="s">
        <v>120</v>
      </c>
    </row>
    <row r="34" spans="1:9" ht="10.5" customHeight="1">
      <c r="A34" s="13" t="s">
        <v>78</v>
      </c>
      <c r="B34" s="18">
        <v>19075.48</v>
      </c>
      <c r="C34" s="20">
        <v>-61.07</v>
      </c>
      <c r="D34" s="18">
        <f t="shared" si="0"/>
        <v>19014.41</v>
      </c>
      <c r="E34" s="26" t="s">
        <v>18</v>
      </c>
      <c r="F34" s="18">
        <v>18475.59</v>
      </c>
      <c r="G34" s="20">
        <v>-63.42</v>
      </c>
      <c r="H34" s="18">
        <f t="shared" si="1"/>
        <v>18412.170000000002</v>
      </c>
      <c r="I34" s="34" t="s">
        <v>121</v>
      </c>
    </row>
    <row r="35" spans="1:9" ht="10.5" customHeight="1">
      <c r="A35" s="14" t="s">
        <v>79</v>
      </c>
      <c r="B35" s="21">
        <v>84841.13</v>
      </c>
      <c r="C35" s="21">
        <v>-291.09</v>
      </c>
      <c r="D35" s="17">
        <f t="shared" si="0"/>
        <v>84550.04000000001</v>
      </c>
      <c r="E35" s="26" t="s">
        <v>19</v>
      </c>
      <c r="F35" s="17">
        <v>6107.69</v>
      </c>
      <c r="G35" s="21">
        <v>-21.17</v>
      </c>
      <c r="H35" s="17">
        <f t="shared" si="1"/>
        <v>6086.5199999999995</v>
      </c>
      <c r="I35" s="34" t="s">
        <v>122</v>
      </c>
    </row>
    <row r="36" spans="1:9" ht="10.5" customHeight="1">
      <c r="A36" s="14" t="s">
        <v>80</v>
      </c>
      <c r="B36" s="17">
        <v>-3401.95</v>
      </c>
      <c r="C36" s="21">
        <v>11.93</v>
      </c>
      <c r="D36" s="17">
        <f t="shared" si="0"/>
        <v>-3390.02</v>
      </c>
      <c r="E36" s="26" t="s">
        <v>20</v>
      </c>
      <c r="F36" s="17">
        <v>8654.95</v>
      </c>
      <c r="G36" s="21">
        <v>-29.93</v>
      </c>
      <c r="H36" s="17">
        <f t="shared" si="1"/>
        <v>8625.02</v>
      </c>
      <c r="I36" s="34" t="s">
        <v>123</v>
      </c>
    </row>
    <row r="37" spans="1:9" ht="10.5" customHeight="1">
      <c r="A37" s="11" t="s">
        <v>81</v>
      </c>
      <c r="B37" s="21">
        <v>-74667.68</v>
      </c>
      <c r="C37" s="21">
        <v>257.98</v>
      </c>
      <c r="D37" s="17">
        <f t="shared" si="0"/>
        <v>-74409.7</v>
      </c>
      <c r="E37" s="26" t="s">
        <v>21</v>
      </c>
      <c r="F37" s="17">
        <v>-95093.34</v>
      </c>
      <c r="G37" s="21">
        <v>330.98</v>
      </c>
      <c r="H37" s="17">
        <f t="shared" si="1"/>
        <v>-94762.36</v>
      </c>
      <c r="I37" s="34" t="s">
        <v>124</v>
      </c>
    </row>
    <row r="38" spans="1:9" ht="10.5" customHeight="1">
      <c r="A38" s="11" t="s">
        <v>82</v>
      </c>
      <c r="B38" s="36">
        <v>582.71</v>
      </c>
      <c r="C38" s="22">
        <v>-1.91</v>
      </c>
      <c r="D38" s="17">
        <f t="shared" si="0"/>
        <v>580.8000000000001</v>
      </c>
      <c r="E38" s="29" t="s">
        <v>22</v>
      </c>
      <c r="F38" s="17">
        <v>-6549.61</v>
      </c>
      <c r="G38" s="21">
        <v>22.83</v>
      </c>
      <c r="H38" s="17">
        <f t="shared" si="1"/>
        <v>-6526.78</v>
      </c>
      <c r="I38" s="34" t="s">
        <v>125</v>
      </c>
    </row>
    <row r="39" spans="1:9" ht="10.5" customHeight="1">
      <c r="A39" s="13" t="s">
        <v>83</v>
      </c>
      <c r="B39" s="18">
        <v>3458.95</v>
      </c>
      <c r="C39" s="20">
        <v>-11.98</v>
      </c>
      <c r="D39" s="18">
        <f t="shared" si="0"/>
        <v>3446.97</v>
      </c>
      <c r="E39" s="26" t="s">
        <v>23</v>
      </c>
      <c r="F39" s="18">
        <v>-3480.73</v>
      </c>
      <c r="G39" s="20">
        <v>12.35</v>
      </c>
      <c r="H39" s="18">
        <f t="shared" si="1"/>
        <v>-3468.38</v>
      </c>
      <c r="I39" s="34"/>
    </row>
    <row r="40" spans="1:9" ht="10.5" customHeight="1">
      <c r="A40" s="14" t="s">
        <v>84</v>
      </c>
      <c r="B40" s="21">
        <v>-89982.51</v>
      </c>
      <c r="C40" s="21">
        <v>317.46</v>
      </c>
      <c r="D40" s="17">
        <f t="shared" si="0"/>
        <v>-89665.04999999999</v>
      </c>
      <c r="E40" s="26" t="s">
        <v>24</v>
      </c>
      <c r="F40" s="21">
        <v>-9809.83</v>
      </c>
      <c r="G40" s="21">
        <v>34.13</v>
      </c>
      <c r="H40" s="17">
        <f t="shared" si="1"/>
        <v>-9775.7</v>
      </c>
      <c r="I40" s="34" t="s">
        <v>135</v>
      </c>
    </row>
    <row r="41" spans="1:9" ht="10.5" customHeight="1">
      <c r="A41" s="14" t="s">
        <v>85</v>
      </c>
      <c r="B41" s="21">
        <v>41405.92</v>
      </c>
      <c r="C41" s="21">
        <v>-143.35</v>
      </c>
      <c r="D41" s="17">
        <f t="shared" si="0"/>
        <v>41262.57</v>
      </c>
      <c r="E41" s="26" t="s">
        <v>25</v>
      </c>
      <c r="F41" s="17">
        <v>-67682.43</v>
      </c>
      <c r="G41" s="21">
        <v>234.52</v>
      </c>
      <c r="H41" s="17">
        <f t="shared" si="1"/>
        <v>-67447.90999999999</v>
      </c>
      <c r="I41" s="34" t="s">
        <v>128</v>
      </c>
    </row>
    <row r="42" spans="1:9" ht="10.5" customHeight="1">
      <c r="A42" s="14" t="s">
        <v>86</v>
      </c>
      <c r="B42" s="21">
        <v>343924.92</v>
      </c>
      <c r="C42" s="21">
        <v>-1185.25</v>
      </c>
      <c r="D42" s="17">
        <f t="shared" si="0"/>
        <v>342739.67</v>
      </c>
      <c r="E42" s="26" t="s">
        <v>108</v>
      </c>
      <c r="F42" s="21">
        <v>42615</v>
      </c>
      <c r="G42" s="21">
        <v>-147.74</v>
      </c>
      <c r="H42" s="17">
        <f t="shared" si="1"/>
        <v>42467.26</v>
      </c>
      <c r="I42" s="34" t="s">
        <v>133</v>
      </c>
    </row>
    <row r="43" spans="1:9" ht="10.5" customHeight="1">
      <c r="A43" s="14" t="s">
        <v>87</v>
      </c>
      <c r="B43" s="36">
        <v>-627.72</v>
      </c>
      <c r="C43" s="22">
        <v>2.27</v>
      </c>
      <c r="D43" s="17">
        <f t="shared" si="0"/>
        <v>-625.45</v>
      </c>
      <c r="E43" s="29" t="s">
        <v>26</v>
      </c>
      <c r="F43" s="36">
        <v>-26459.74</v>
      </c>
      <c r="G43" s="22">
        <v>90.62</v>
      </c>
      <c r="H43" s="17">
        <f t="shared" si="1"/>
        <v>-26369.120000000003</v>
      </c>
      <c r="I43" s="34" t="s">
        <v>129</v>
      </c>
    </row>
    <row r="44" spans="1:9" ht="10.5" customHeight="1">
      <c r="A44" s="13" t="s">
        <v>88</v>
      </c>
      <c r="B44" s="18">
        <v>19997.24</v>
      </c>
      <c r="C44" s="20">
        <v>-69.08</v>
      </c>
      <c r="D44" s="18">
        <f t="shared" si="0"/>
        <v>19928.16</v>
      </c>
      <c r="E44" s="26" t="s">
        <v>27</v>
      </c>
      <c r="F44" s="18">
        <v>-4157.12</v>
      </c>
      <c r="G44" s="20">
        <v>14.6</v>
      </c>
      <c r="H44" s="18">
        <f t="shared" si="1"/>
        <v>-4142.5199999999995</v>
      </c>
      <c r="I44" s="34"/>
    </row>
    <row r="45" spans="1:9" ht="10.5" customHeight="1">
      <c r="A45" s="14" t="s">
        <v>89</v>
      </c>
      <c r="B45" s="21">
        <v>416.4</v>
      </c>
      <c r="C45" s="21">
        <v>-1.44</v>
      </c>
      <c r="D45" s="17">
        <f t="shared" si="0"/>
        <v>414.96</v>
      </c>
      <c r="E45" s="26" t="s">
        <v>28</v>
      </c>
      <c r="F45" s="21">
        <v>6093.82</v>
      </c>
      <c r="G45" s="21">
        <v>-21.25</v>
      </c>
      <c r="H45" s="17">
        <f t="shared" si="1"/>
        <v>6072.57</v>
      </c>
      <c r="I45" s="34" t="s">
        <v>130</v>
      </c>
    </row>
    <row r="46" spans="1:9" ht="10.5" customHeight="1">
      <c r="A46" s="14" t="s">
        <v>90</v>
      </c>
      <c r="B46" s="17">
        <v>-28.56</v>
      </c>
      <c r="C46" s="21">
        <v>0.09</v>
      </c>
      <c r="D46" s="17">
        <f t="shared" si="0"/>
        <v>-28.47</v>
      </c>
      <c r="E46" s="26" t="s">
        <v>29</v>
      </c>
      <c r="F46" s="21">
        <v>-3919.58</v>
      </c>
      <c r="G46" s="21">
        <v>12.9</v>
      </c>
      <c r="H46" s="17">
        <f t="shared" si="1"/>
        <v>-3906.68</v>
      </c>
      <c r="I46" s="34" t="s">
        <v>138</v>
      </c>
    </row>
    <row r="47" spans="1:9" ht="10.5" customHeight="1">
      <c r="A47" s="11" t="s">
        <v>91</v>
      </c>
      <c r="B47" s="21">
        <v>-8635.8</v>
      </c>
      <c r="C47" s="21">
        <v>29.6</v>
      </c>
      <c r="D47" s="17">
        <f t="shared" si="0"/>
        <v>-8606.199999999999</v>
      </c>
      <c r="E47" s="26" t="s">
        <v>51</v>
      </c>
      <c r="F47" s="17">
        <v>-49.14</v>
      </c>
      <c r="G47" s="21">
        <v>0.24</v>
      </c>
      <c r="H47" s="17">
        <f t="shared" si="1"/>
        <v>-48.9</v>
      </c>
      <c r="I47" s="34" t="s">
        <v>131</v>
      </c>
    </row>
    <row r="48" spans="1:9" ht="10.5" customHeight="1">
      <c r="A48" s="14" t="s">
        <v>92</v>
      </c>
      <c r="B48" s="36">
        <v>-504.28</v>
      </c>
      <c r="C48" s="22">
        <v>1.76</v>
      </c>
      <c r="D48" s="17">
        <f t="shared" si="0"/>
        <v>-502.52</v>
      </c>
      <c r="E48" s="26" t="s">
        <v>30</v>
      </c>
      <c r="F48" s="36">
        <v>-7849.26</v>
      </c>
      <c r="G48" s="22">
        <v>26.93</v>
      </c>
      <c r="H48" s="17">
        <f t="shared" si="1"/>
        <v>-7822.33</v>
      </c>
      <c r="I48" s="34"/>
    </row>
    <row r="49" spans="1:9" ht="10.5" customHeight="1">
      <c r="A49" s="13" t="s">
        <v>93</v>
      </c>
      <c r="B49" s="18">
        <v>-776249.9</v>
      </c>
      <c r="C49" s="20">
        <v>2696.44</v>
      </c>
      <c r="D49" s="18">
        <f t="shared" si="0"/>
        <v>-773553.4600000001</v>
      </c>
      <c r="E49" s="28" t="s">
        <v>31</v>
      </c>
      <c r="F49" s="18">
        <v>657590.65</v>
      </c>
      <c r="G49" s="20">
        <v>-2283.04</v>
      </c>
      <c r="H49" s="18">
        <f t="shared" si="1"/>
        <v>655307.61</v>
      </c>
      <c r="I49" s="34"/>
    </row>
    <row r="50" spans="1:9" ht="10.5" customHeight="1">
      <c r="A50" s="14" t="s">
        <v>94</v>
      </c>
      <c r="B50" s="21">
        <v>-36498.82</v>
      </c>
      <c r="C50" s="21">
        <v>127.02</v>
      </c>
      <c r="D50" s="17">
        <f t="shared" si="0"/>
        <v>-36371.8</v>
      </c>
      <c r="E50" s="26" t="s">
        <v>32</v>
      </c>
      <c r="F50" s="21">
        <v>-1605.4</v>
      </c>
      <c r="G50" s="21">
        <v>5.6</v>
      </c>
      <c r="H50" s="17">
        <f t="shared" si="1"/>
        <v>-1599.8000000000002</v>
      </c>
      <c r="I50" s="34"/>
    </row>
    <row r="51" spans="1:9" ht="10.5" customHeight="1">
      <c r="A51" s="14" t="s">
        <v>95</v>
      </c>
      <c r="B51" s="21">
        <v>-24566.04</v>
      </c>
      <c r="C51" s="21">
        <v>84.35</v>
      </c>
      <c r="D51" s="17">
        <f t="shared" si="0"/>
        <v>-24481.690000000002</v>
      </c>
      <c r="E51" s="26" t="s">
        <v>33</v>
      </c>
      <c r="F51" s="17">
        <v>-32168.9</v>
      </c>
      <c r="G51" s="21">
        <v>111.6</v>
      </c>
      <c r="H51" s="17">
        <f t="shared" si="1"/>
        <v>-32057.300000000003</v>
      </c>
      <c r="I51" s="34"/>
    </row>
    <row r="52" spans="1:9" ht="10.5" customHeight="1">
      <c r="A52" s="14" t="s">
        <v>96</v>
      </c>
      <c r="B52" s="21">
        <v>-962.99</v>
      </c>
      <c r="C52" s="21">
        <v>3.55</v>
      </c>
      <c r="D52" s="17">
        <f t="shared" si="0"/>
        <v>-959.44</v>
      </c>
      <c r="E52" s="26" t="s">
        <v>34</v>
      </c>
      <c r="F52" s="21">
        <v>182.74</v>
      </c>
      <c r="G52" s="21">
        <v>-0.63</v>
      </c>
      <c r="H52" s="17">
        <f t="shared" si="1"/>
        <v>182.11</v>
      </c>
      <c r="I52" s="34"/>
    </row>
    <row r="53" spans="1:9" ht="10.5" customHeight="1" thickBot="1">
      <c r="A53" s="14" t="s">
        <v>97</v>
      </c>
      <c r="B53" s="17">
        <v>988.22</v>
      </c>
      <c r="C53" s="21">
        <v>-3.08</v>
      </c>
      <c r="D53" s="17">
        <f t="shared" si="0"/>
        <v>985.14</v>
      </c>
      <c r="E53" s="26" t="s">
        <v>35</v>
      </c>
      <c r="F53" s="36">
        <v>-180507.62</v>
      </c>
      <c r="G53" s="22">
        <v>617.03</v>
      </c>
      <c r="H53" s="17">
        <f t="shared" si="1"/>
        <v>-179890.59</v>
      </c>
      <c r="I53" s="34"/>
    </row>
    <row r="54" spans="1:8" ht="10.5" customHeight="1">
      <c r="A54" s="35"/>
      <c r="B54" s="35"/>
      <c r="C54" s="35"/>
      <c r="D54" s="35"/>
      <c r="E54" s="35"/>
      <c r="F54" s="35"/>
      <c r="G54" s="35"/>
      <c r="H54" s="35"/>
    </row>
    <row r="55" spans="1:8" ht="10.5" customHeight="1">
      <c r="A55" s="4"/>
      <c r="B55" s="4"/>
      <c r="C55" s="4"/>
      <c r="D55" s="4"/>
      <c r="E55" s="4"/>
      <c r="F55" s="4"/>
      <c r="G55" s="4"/>
      <c r="H55" s="4"/>
    </row>
    <row r="56" spans="2:4" ht="10.5" customHeight="1">
      <c r="B56" s="1"/>
      <c r="C56" s="1"/>
      <c r="D56" s="1"/>
    </row>
    <row r="57" spans="2:4" ht="10.5" customHeight="1">
      <c r="B57" s="1"/>
      <c r="C57" s="1"/>
      <c r="D57" s="1"/>
    </row>
    <row r="58" spans="2:4" ht="10.5" customHeight="1">
      <c r="B58" s="1"/>
      <c r="C58" s="1"/>
      <c r="D58" s="1"/>
    </row>
    <row r="59" spans="2:4" ht="10.5" customHeight="1">
      <c r="B59" s="1"/>
      <c r="C59" s="1"/>
      <c r="D59" s="1"/>
    </row>
    <row r="60" spans="2:4" ht="10.5" customHeight="1">
      <c r="B60" s="1"/>
      <c r="C60" s="1"/>
      <c r="D60" s="1"/>
    </row>
    <row r="61" spans="2:4" ht="10.5" customHeight="1">
      <c r="B61" s="1"/>
      <c r="C61" s="1"/>
      <c r="D61" s="1"/>
    </row>
    <row r="62" spans="2:4" ht="10.5" customHeight="1">
      <c r="B62" s="1"/>
      <c r="C62" s="1"/>
      <c r="D62" s="1"/>
    </row>
    <row r="63" spans="2:4" ht="10.5" customHeight="1">
      <c r="B63" s="1"/>
      <c r="C63" s="1"/>
      <c r="D63" s="1"/>
    </row>
    <row r="64" spans="2:4" ht="10.5" customHeight="1">
      <c r="B64" s="1"/>
      <c r="C64" s="1"/>
      <c r="D64" s="1"/>
    </row>
    <row r="65" spans="2:4" ht="10.5" customHeight="1">
      <c r="B65" s="1"/>
      <c r="C65" s="1"/>
      <c r="D65" s="1"/>
    </row>
    <row r="66" spans="2:4" ht="10.5" customHeight="1">
      <c r="B66" s="1"/>
      <c r="C66" s="1"/>
      <c r="D66" s="1"/>
    </row>
    <row r="67" spans="2:4" ht="10.5" customHeight="1">
      <c r="B67" s="1"/>
      <c r="C67" s="1"/>
      <c r="D67" s="1"/>
    </row>
    <row r="68" spans="2:4" ht="10.5" customHeight="1">
      <c r="B68" s="1"/>
      <c r="C68" s="1"/>
      <c r="D68" s="1"/>
    </row>
    <row r="69" spans="2:4" ht="10.5" customHeight="1">
      <c r="B69" s="1"/>
      <c r="C69" s="1"/>
      <c r="D69" s="1"/>
    </row>
    <row r="70" spans="2:4" ht="10.5" customHeight="1">
      <c r="B70" s="1"/>
      <c r="C70" s="1"/>
      <c r="D70" s="1"/>
    </row>
    <row r="71" spans="2:4" ht="10.5" customHeight="1">
      <c r="B71" s="1"/>
      <c r="C71" s="1"/>
      <c r="D71" s="1"/>
    </row>
    <row r="72" spans="1:4" ht="10.5" customHeight="1">
      <c r="A72" s="1" t="s">
        <v>52</v>
      </c>
      <c r="B72" s="1"/>
      <c r="C72" s="1"/>
      <c r="D72" s="1"/>
    </row>
  </sheetData>
  <sheetProtection/>
  <printOptions horizontalCentered="1"/>
  <pageMargins left="0.24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2011-09-22T20:40:34Z</cp:lastPrinted>
  <dcterms:created xsi:type="dcterms:W3CDTF">2003-09-16T19:29:02Z</dcterms:created>
  <dcterms:modified xsi:type="dcterms:W3CDTF">2012-09-14T18:54:23Z</dcterms:modified>
  <cp:category/>
  <cp:version/>
  <cp:contentType/>
  <cp:contentStatus/>
</cp:coreProperties>
</file>