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3545" windowHeight="3945" tabRatio="738" activeTab="0"/>
  </bookViews>
  <sheets>
    <sheet name="Tax Levies of LGs by Type Tax" sheetId="1" r:id="rId1"/>
  </sheets>
  <externalReferences>
    <externalReference r:id="rId4"/>
    <externalReference r:id="rId5"/>
  </externalReferences>
  <definedNames>
    <definedName name="\z" localSheetId="0">'Tax Levies of LGs by Type Tax'!$HX$8103</definedName>
    <definedName name="\z">#REF!</definedName>
    <definedName name="_Regression_Int" localSheetId="0" hidden="1">1</definedName>
    <definedName name="CORR" localSheetId="0">'Tax Levies of LGs by Type Tax'!$A$14:$R$18</definedName>
    <definedName name="CORR">#REF!</definedName>
    <definedName name="FREEZE" localSheetId="0">'Tax Levies of LGs by Type Tax'!#REF!</definedName>
    <definedName name="FREEZE">#REF!</definedName>
    <definedName name="NOTE" localSheetId="0">'Tax Levies of LGs by Type Tax'!$HX$8103:$IV$8107</definedName>
    <definedName name="NOTE">#REF!</definedName>
    <definedName name="_xlnm.Print_Area" localSheetId="0">'Tax Levies of LGs by Type Tax'!$A$1:$R$58</definedName>
    <definedName name="Print_Area_MI" localSheetId="0">'Tax Levies of LGs by Type Tax'!$A$1:$R$47</definedName>
  </definedNames>
  <calcPr fullCalcOnLoad="1"/>
</workbook>
</file>

<file path=xl/sharedStrings.xml><?xml version="1.0" encoding="utf-8"?>
<sst xmlns="http://schemas.openxmlformats.org/spreadsheetml/2006/main" count="153" uniqueCount="95">
  <si>
    <t xml:space="preserve"> </t>
  </si>
  <si>
    <t>Municipal levies</t>
  </si>
  <si>
    <t>District</t>
  </si>
  <si>
    <t>and</t>
  </si>
  <si>
    <t>township</t>
  </si>
  <si>
    <t>General</t>
  </si>
  <si>
    <t>taxes</t>
  </si>
  <si>
    <t>(general</t>
  </si>
  <si>
    <t>Fiscal</t>
  </si>
  <si>
    <t>property</t>
  </si>
  <si>
    <t>Sales</t>
  </si>
  <si>
    <t>Total</t>
  </si>
  <si>
    <t>tax</t>
  </si>
  <si>
    <t>county</t>
  </si>
  <si>
    <t>municipal</t>
  </si>
  <si>
    <t>[$]</t>
  </si>
  <si>
    <t>transfer,</t>
  </si>
  <si>
    <t>occupancy,</t>
  </si>
  <si>
    <t xml:space="preserve">   [$]</t>
  </si>
  <si>
    <t>License,</t>
  </si>
  <si>
    <t xml:space="preserve">    [$]</t>
  </si>
  <si>
    <t xml:space="preserve">   </t>
  </si>
  <si>
    <t>local land</t>
  </si>
  <si>
    <r>
      <t xml:space="preserve">The </t>
    </r>
    <r>
      <rPr>
        <b/>
        <u val="single"/>
        <sz val="8"/>
        <rFont val="Times New Roman"/>
        <family val="1"/>
      </rPr>
      <t>2002 General Assembly</t>
    </r>
    <r>
      <rPr>
        <b/>
        <sz val="8"/>
        <rFont val="Times New Roman"/>
        <family val="1"/>
      </rPr>
      <t xml:space="preserve"> advanced the earliest effective date to December 1, 2002; counties imposed the additional 1/2% levy as follows:  seventy-eight (78) effective December 1, 2002; eleven (11) effective </t>
    </r>
  </si>
  <si>
    <t xml:space="preserve">            County levies</t>
  </si>
  <si>
    <t>year</t>
  </si>
  <si>
    <t>a</t>
  </si>
  <si>
    <t>taxes*</t>
  </si>
  <si>
    <t xml:space="preserve">Excise </t>
  </si>
  <si>
    <t>on</t>
  </si>
  <si>
    <t xml:space="preserve">tax </t>
  </si>
  <si>
    <t>only)</t>
  </si>
  <si>
    <t>convey-</t>
  </si>
  <si>
    <t>1997-98…</t>
  </si>
  <si>
    <t>1998-99…</t>
  </si>
  <si>
    <t>1999-00…</t>
  </si>
  <si>
    <t>2000-01…</t>
  </si>
  <si>
    <t>2001-02…</t>
  </si>
  <si>
    <t>2002-03…</t>
  </si>
  <si>
    <t>2003-04…</t>
  </si>
  <si>
    <t>2004-05…</t>
  </si>
  <si>
    <t>2005-06…</t>
  </si>
  <si>
    <t>2006-07…</t>
  </si>
  <si>
    <t xml:space="preserve">The table summarizes various tax levies applicable to local governments without regard to the governmental entity responsible for authorizing or administering the tax.  County, district and township, and municipal </t>
  </si>
  <si>
    <t>property taxes are set by the respective local government jurisdictions; some levies are authorized by the General Assembly with optional election of adoption by local governments, while other levies represent the</t>
  </si>
  <si>
    <t xml:space="preserve">        Utility, </t>
  </si>
  <si>
    <t xml:space="preserve">          video</t>
  </si>
  <si>
    <t xml:space="preserve">  programming</t>
  </si>
  <si>
    <t xml:space="preserve">         taxes</t>
  </si>
  <si>
    <t xml:space="preserve">                                                                                                          </t>
  </si>
  <si>
    <t xml:space="preserve">   services.  Due to the January 1, 2007 effective date of the legislation, local governments received a single quarterly distribution during fiscal year 2006-07.  The initial distribution in June 2007 was based on tax</t>
  </si>
  <si>
    <t xml:space="preserve">   collections for the quarter ended March 31, 2007.</t>
  </si>
  <si>
    <t xml:space="preserve">   $178,065,964 of utility franchise tax proceeds as two quarters of distributions were retained by the State due to budgetary shortfall.  Municipalities received $9,704,764 in distribution proceeds from the </t>
  </si>
  <si>
    <r>
      <t xml:space="preserve">   telecommunications tax that became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>;  the distribution amount was based on tax collections for less than a full year due to the date of implementation.</t>
    </r>
  </si>
  <si>
    <t xml:space="preserve">   county to receive a share of the distributable proceeds of utility franchise, piped natural gas excise, and telecommunications taxes.</t>
  </si>
  <si>
    <t>2007-08…</t>
  </si>
  <si>
    <r>
      <t xml:space="preserve">The </t>
    </r>
    <r>
      <rPr>
        <b/>
        <u val="single"/>
        <sz val="8"/>
        <rFont val="Times New Roman"/>
        <family val="1"/>
      </rPr>
      <t>2001 General Assembly</t>
    </r>
    <r>
      <rPr>
        <b/>
        <sz val="8"/>
        <rFont val="Times New Roman"/>
        <family val="1"/>
      </rPr>
      <t xml:space="preserve"> enacted Article 44 (Third One-Half Cent (1/2¢) Local Sales and Use Tax) authorizing counties to impose an additional 1/2% levy, setting July 1, 2003 as the earliest effective date of the levy.</t>
    </r>
  </si>
  <si>
    <t>b</t>
  </si>
  <si>
    <r>
      <t xml:space="preserve">January 1, 2003; and finally, eleven (11) effective July 1, 2003.  </t>
    </r>
    <r>
      <rPr>
        <b/>
        <u val="single"/>
        <sz val="8"/>
        <rFont val="Times New Roman"/>
        <family val="1"/>
      </rPr>
      <t>The 2007 General Assembly</t>
    </r>
    <r>
      <rPr>
        <b/>
        <sz val="8"/>
        <rFont val="Times New Roman"/>
        <family val="1"/>
      </rPr>
      <t xml:space="preserve"> enacted Article 46 (One-Quarter Cent (1/4¢) County Sales and Use Tax) authorizing counties to impose additional 1/4% local </t>
    </r>
  </si>
  <si>
    <t>2008-09…</t>
  </si>
  <si>
    <t>2009-10…</t>
  </si>
  <si>
    <t xml:space="preserve">   replacement for the taxing authority.  § 105-164.44I authorizes a quarterly distribution to counties and municipalities of portions of the State sales taxes imposed on telecommunications and video programming   </t>
  </si>
  <si>
    <t xml:space="preserve">       Scrap tire,</t>
  </si>
  <si>
    <t xml:space="preserve">     white goods,</t>
  </si>
  <si>
    <t xml:space="preserve">  video program-</t>
  </si>
  <si>
    <t xml:space="preserve">      ming taxes</t>
  </si>
  <si>
    <t xml:space="preserve">a Local governments did not receive the following amounts of the beer and wine excise tax due to budgetary shortfall:  counties, $10,141,027; municipalities, $16,637,645.  Municipalities received $96,915,830 of </t>
  </si>
  <si>
    <t xml:space="preserve">c Legislation became effective authorizing counties with either no incorporated areas or one incorporated municipality consisting of less than 100 acres within the county with land area primarily located in another </t>
  </si>
  <si>
    <t>c,d</t>
  </si>
  <si>
    <r>
      <t xml:space="preserve">d Effective </t>
    </r>
    <r>
      <rPr>
        <b/>
        <u val="single"/>
        <sz val="8"/>
        <rFont val="Times New Roman"/>
        <family val="1"/>
      </rPr>
      <t>January 1, 2007</t>
    </r>
    <r>
      <rPr>
        <b/>
        <sz val="8"/>
        <rFont val="Times New Roman"/>
        <family val="1"/>
      </rPr>
      <t xml:space="preserve">, cable television franchise taxes paid by cable service providers to local governments were repealed; concurrently, legislation authorized a payment from the State to local governments as </t>
    </r>
  </si>
  <si>
    <t>d</t>
  </si>
  <si>
    <t xml:space="preserve">       cations,</t>
  </si>
  <si>
    <t xml:space="preserve">          and</t>
  </si>
  <si>
    <t xml:space="preserve">         utility, </t>
  </si>
  <si>
    <t xml:space="preserve">   telecommuni-</t>
  </si>
  <si>
    <t xml:space="preserve">     cations, and</t>
  </si>
  <si>
    <t xml:space="preserve">      solid waste, </t>
  </si>
  <si>
    <t xml:space="preserve">        beverage,</t>
  </si>
  <si>
    <t xml:space="preserve">    solid waste, </t>
  </si>
  <si>
    <t xml:space="preserve">      beverage, </t>
  </si>
  <si>
    <r>
      <t xml:space="preserve">                             </t>
    </r>
    <r>
      <rPr>
        <b/>
        <sz val="8"/>
        <rFont val="Times New Roman"/>
        <family val="1"/>
      </rPr>
      <t xml:space="preserve">TABLE 61. TAX LEVIES OF LOCAL GOVERNMENTS BY TYPE OF TAX </t>
    </r>
  </si>
  <si>
    <t xml:space="preserve">                                      (Reflects amounts allocated to local governments; includes allocated amounts retained by the State due to budgetary shortfall)</t>
  </si>
  <si>
    <t>ances</t>
  </si>
  <si>
    <r>
      <t xml:space="preserve">Detail may not add to totals due to rounding.  Refer to </t>
    </r>
    <r>
      <rPr>
        <b/>
        <i/>
        <sz val="8"/>
        <rFont val="Times New Roman"/>
        <family val="1"/>
      </rPr>
      <t xml:space="preserve">Tables 63, 65, </t>
    </r>
    <r>
      <rPr>
        <b/>
        <sz val="8"/>
        <rFont val="Times New Roman"/>
        <family val="1"/>
      </rPr>
      <t>and</t>
    </r>
    <r>
      <rPr>
        <b/>
        <i/>
        <sz val="8"/>
        <rFont val="Times New Roman"/>
        <family val="1"/>
      </rPr>
      <t xml:space="preserve"> 75</t>
    </r>
    <r>
      <rPr>
        <b/>
        <sz val="8"/>
        <rFont val="Times New Roman"/>
        <family val="1"/>
      </rPr>
      <t xml:space="preserve"> for details of county levies and to </t>
    </r>
    <r>
      <rPr>
        <b/>
        <i/>
        <sz val="8"/>
        <rFont val="Times New Roman"/>
        <family val="1"/>
      </rPr>
      <t>Tables 63, 66</t>
    </r>
    <r>
      <rPr>
        <b/>
        <sz val="8"/>
        <rFont val="Times New Roman"/>
        <family val="1"/>
      </rPr>
      <t xml:space="preserve">, and </t>
    </r>
    <r>
      <rPr>
        <b/>
        <i/>
        <sz val="8"/>
        <rFont val="Times New Roman"/>
        <family val="1"/>
      </rPr>
      <t>76</t>
    </r>
    <r>
      <rPr>
        <b/>
        <sz val="8"/>
        <rFont val="Times New Roman"/>
        <family val="1"/>
      </rPr>
      <t xml:space="preserve"> for details of municipal levies.</t>
    </r>
  </si>
  <si>
    <t>2010-11…</t>
  </si>
  <si>
    <t xml:space="preserve">sales and use taxes.  In accordance with legislative provisions, counties adopted resolutions to levy the additional 1/4% sales and use tax as follows: six (6) counties effective April 1, 2008; two (2) counties effective </t>
  </si>
  <si>
    <t>2011-12…</t>
  </si>
  <si>
    <r>
      <t xml:space="preserve">b Amount shown excludes the county and municipal portions of hold harmless distributions made pursuant to § 105-521 and § 105-523.  Refer to </t>
    </r>
    <r>
      <rPr>
        <b/>
        <i/>
        <sz val="8"/>
        <rFont val="Times New Roman"/>
        <family val="1"/>
      </rPr>
      <t xml:space="preserve">Table 64 </t>
    </r>
    <r>
      <rPr>
        <b/>
        <sz val="8"/>
        <rFont val="Times New Roman"/>
        <family val="1"/>
      </rPr>
      <t xml:space="preserve">for details of the county and municipal portions    </t>
    </r>
  </si>
  <si>
    <t xml:space="preserve">October 1, 2008; four (4) counties effective July 1, 2010; three (3) counties effective October 1, 2010; two (2) counties effective January 1, 2011; one (1) county effective October 1, 2011; one (1) county effective   </t>
  </si>
  <si>
    <t>January 1, 2012; and four (4) counties effective April 1, 2012.</t>
  </si>
  <si>
    <r>
      <t xml:space="preserve">local governments' statutory shares of taxes levied and administered by the State.  Amounts of State aid (reimbursements paid to local governments for lost revenue) are not included.  Refer to </t>
    </r>
    <r>
      <rPr>
        <b/>
        <i/>
        <sz val="8"/>
        <rFont val="Times New Roman"/>
        <family val="1"/>
      </rPr>
      <t>Table 64</t>
    </r>
    <r>
      <rPr>
        <b/>
        <sz val="8"/>
        <rFont val="Times New Roman"/>
        <family val="1"/>
      </rPr>
      <t xml:space="preserve"> for details. </t>
    </r>
  </si>
  <si>
    <t xml:space="preserve"> *License taxes, local land transfer taxes, occupancy taxes and meals taxes are collections reported by local governments for the preceding fiscal year.  For example, the county levied license, local land  </t>
  </si>
  <si>
    <t xml:space="preserve">   of hold harmless distributions.</t>
  </si>
  <si>
    <t>meals</t>
  </si>
  <si>
    <t xml:space="preserve">   transfer, occupancy, and meals taxes shown alongside the fiscal year 2011-12 designation reflect levies collected by the county governments during the July 1, 2010 through June 30, 2011 period.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</si>
</sst>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_)"/>
    <numFmt numFmtId="170" formatCode="&quot;$&quot;#,##0"/>
    <numFmt numFmtId="171" formatCode="0_);\(0\)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37" fontId="0" fillId="0" borderId="0" xfId="0" applyAlignment="1">
      <alignment/>
    </xf>
    <xf numFmtId="37" fontId="5" fillId="0" borderId="0" xfId="0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>
      <alignment/>
    </xf>
    <xf numFmtId="37" fontId="5" fillId="0" borderId="10" xfId="0" applyFont="1" applyBorder="1" applyAlignment="1" applyProtection="1">
      <alignment horizontal="center"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5" fillId="0" borderId="11" xfId="0" applyFont="1" applyBorder="1" applyAlignment="1">
      <alignment/>
    </xf>
    <xf numFmtId="37" fontId="5" fillId="0" borderId="0" xfId="0" applyFont="1" applyBorder="1" applyAlignment="1" applyProtection="1">
      <alignment horizontal="fill"/>
      <protection/>
    </xf>
    <xf numFmtId="37" fontId="5" fillId="0" borderId="0" xfId="0" applyFont="1" applyBorder="1" applyAlignment="1">
      <alignment/>
    </xf>
    <xf numFmtId="168" fontId="5" fillId="0" borderId="10" xfId="0" applyNumberFormat="1" applyFont="1" applyBorder="1" applyAlignment="1" applyProtection="1" quotePrefix="1">
      <alignment horizontal="left"/>
      <protection/>
    </xf>
    <xf numFmtId="168" fontId="5" fillId="0" borderId="11" xfId="0" applyNumberFormat="1" applyFont="1" applyBorder="1" applyAlignment="1" applyProtection="1" quotePrefix="1">
      <alignment horizontal="left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3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 applyProtection="1">
      <alignment horizontal="left"/>
      <protection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 applyProtection="1">
      <alignment horizontal="left"/>
      <protection/>
    </xf>
    <xf numFmtId="37" fontId="5" fillId="0" borderId="16" xfId="0" applyFont="1" applyBorder="1" applyAlignment="1">
      <alignment/>
    </xf>
    <xf numFmtId="37" fontId="5" fillId="0" borderId="17" xfId="0" applyFont="1" applyBorder="1" applyAlignment="1" applyProtection="1">
      <alignment horizontal="fill"/>
      <protection/>
    </xf>
    <xf numFmtId="37" fontId="5" fillId="0" borderId="17" xfId="0" applyFont="1" applyBorder="1" applyAlignment="1" applyProtection="1">
      <alignment horizontal="left"/>
      <protection/>
    </xf>
    <xf numFmtId="37" fontId="5" fillId="0" borderId="17" xfId="0" applyFont="1" applyBorder="1" applyAlignment="1">
      <alignment/>
    </xf>
    <xf numFmtId="37" fontId="5" fillId="0" borderId="18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0" xfId="0" applyFont="1" applyBorder="1" applyAlignment="1" applyProtection="1" quotePrefix="1">
      <alignment horizontal="left"/>
      <protection/>
    </xf>
    <xf numFmtId="37" fontId="7" fillId="0" borderId="0" xfId="0" applyFont="1" applyAlignment="1">
      <alignment/>
    </xf>
    <xf numFmtId="37" fontId="7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center"/>
      <protection/>
    </xf>
    <xf numFmtId="37" fontId="7" fillId="0" borderId="0" xfId="0" applyFont="1" applyFill="1" applyBorder="1" applyAlignment="1" applyProtection="1">
      <alignment horizontal="left"/>
      <protection/>
    </xf>
    <xf numFmtId="37" fontId="7" fillId="0" borderId="0" xfId="0" applyFont="1" applyFill="1" applyBorder="1" applyAlignment="1" applyProtection="1">
      <alignment horizontal="fill"/>
      <protection/>
    </xf>
    <xf numFmtId="37" fontId="7" fillId="0" borderId="0" xfId="0" applyFont="1" applyBorder="1" applyAlignment="1" applyProtection="1">
      <alignment horizontal="fill"/>
      <protection/>
    </xf>
    <xf numFmtId="37" fontId="5" fillId="0" borderId="19" xfId="0" applyFont="1" applyBorder="1" applyAlignment="1" applyProtection="1">
      <alignment horizontal="fill"/>
      <protection/>
    </xf>
    <xf numFmtId="37" fontId="5" fillId="0" borderId="20" xfId="0" applyFont="1" applyBorder="1" applyAlignment="1">
      <alignment/>
    </xf>
    <xf numFmtId="37" fontId="5" fillId="0" borderId="20" xfId="0" applyFont="1" applyBorder="1" applyAlignment="1" applyProtection="1">
      <alignment horizontal="center"/>
      <protection/>
    </xf>
    <xf numFmtId="37" fontId="5" fillId="0" borderId="21" xfId="0" applyFont="1" applyBorder="1" applyAlignment="1" applyProtection="1">
      <alignment horizontal="center"/>
      <protection/>
    </xf>
    <xf numFmtId="37" fontId="5" fillId="0" borderId="22" xfId="0" applyFont="1" applyBorder="1" applyAlignment="1">
      <alignment/>
    </xf>
    <xf numFmtId="37" fontId="5" fillId="0" borderId="23" xfId="0" applyFont="1" applyBorder="1" applyAlignment="1" applyProtection="1">
      <alignment horizontal="center"/>
      <protection/>
    </xf>
    <xf numFmtId="37" fontId="5" fillId="0" borderId="24" xfId="0" applyFont="1" applyBorder="1" applyAlignment="1" applyProtection="1">
      <alignment horizontal="center"/>
      <protection/>
    </xf>
    <xf numFmtId="37" fontId="5" fillId="0" borderId="10" xfId="0" applyFont="1" applyBorder="1" applyAlignment="1">
      <alignment/>
    </xf>
    <xf numFmtId="37" fontId="5" fillId="0" borderId="0" xfId="0" applyFont="1" applyBorder="1" applyAlignment="1" applyProtection="1">
      <alignment/>
      <protection/>
    </xf>
    <xf numFmtId="37" fontId="5" fillId="0" borderId="0" xfId="0" applyFont="1" applyAlignment="1">
      <alignment/>
    </xf>
    <xf numFmtId="37" fontId="5" fillId="0" borderId="0" xfId="0" applyFont="1" applyAlignment="1">
      <alignment horizontal="left"/>
    </xf>
    <xf numFmtId="37" fontId="5" fillId="0" borderId="14" xfId="0" applyFont="1" applyBorder="1" applyAlignment="1">
      <alignment/>
    </xf>
    <xf numFmtId="37" fontId="5" fillId="0" borderId="25" xfId="0" applyFont="1" applyBorder="1" applyAlignment="1">
      <alignment/>
    </xf>
    <xf numFmtId="37" fontId="5" fillId="0" borderId="23" xfId="0" applyFon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5" fillId="33" borderId="0" xfId="0" applyNumberFormat="1" applyFont="1" applyFill="1" applyBorder="1" applyAlignment="1">
      <alignment horizontal="right"/>
    </xf>
    <xf numFmtId="37" fontId="5" fillId="33" borderId="10" xfId="0" applyFont="1" applyFill="1" applyBorder="1" applyAlignment="1">
      <alignment horizontal="left"/>
    </xf>
    <xf numFmtId="37" fontId="5" fillId="33" borderId="10" xfId="0" applyFont="1" applyFill="1" applyBorder="1" applyAlignment="1">
      <alignment/>
    </xf>
    <xf numFmtId="3" fontId="5" fillId="0" borderId="23" xfId="0" applyNumberFormat="1" applyFont="1" applyBorder="1" applyAlignment="1" applyProtection="1">
      <alignment horizontal="right"/>
      <protection/>
    </xf>
    <xf numFmtId="3" fontId="5" fillId="0" borderId="23" xfId="0" applyNumberFormat="1" applyFont="1" applyBorder="1" applyAlignment="1">
      <alignment horizontal="right"/>
    </xf>
    <xf numFmtId="3" fontId="5" fillId="33" borderId="15" xfId="0" applyNumberFormat="1" applyFont="1" applyFill="1" applyBorder="1" applyAlignment="1" applyProtection="1">
      <alignment horizontal="right"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33" borderId="28" xfId="0" applyNumberFormat="1" applyFont="1" applyFill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7" fontId="5" fillId="33" borderId="0" xfId="0" applyFont="1" applyFill="1" applyBorder="1" applyAlignment="1">
      <alignment horizontal="left"/>
    </xf>
    <xf numFmtId="37" fontId="5" fillId="33" borderId="29" xfId="0" applyFont="1" applyFill="1" applyBorder="1" applyAlignment="1">
      <alignment/>
    </xf>
    <xf numFmtId="37" fontId="5" fillId="33" borderId="10" xfId="0" applyFont="1" applyFill="1" applyBorder="1" applyAlignment="1" applyProtection="1">
      <alignment horizontal="left"/>
      <protection/>
    </xf>
    <xf numFmtId="37" fontId="5" fillId="33" borderId="0" xfId="0" applyFont="1" applyFill="1" applyBorder="1" applyAlignment="1" applyProtection="1">
      <alignment horizontal="left"/>
      <protection/>
    </xf>
    <xf numFmtId="3" fontId="5" fillId="33" borderId="15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7" fontId="5" fillId="33" borderId="11" xfId="0" applyFont="1" applyFill="1" applyBorder="1" applyAlignment="1">
      <alignment horizontal="left"/>
    </xf>
    <xf numFmtId="3" fontId="5" fillId="33" borderId="31" xfId="0" applyNumberFormat="1" applyFont="1" applyFill="1" applyBorder="1" applyAlignment="1" applyProtection="1">
      <alignment horizontal="right"/>
      <protection/>
    </xf>
    <xf numFmtId="3" fontId="5" fillId="0" borderId="32" xfId="0" applyNumberFormat="1" applyFont="1" applyBorder="1" applyAlignment="1" applyProtection="1">
      <alignment horizontal="right"/>
      <protection/>
    </xf>
    <xf numFmtId="3" fontId="5" fillId="33" borderId="33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Border="1" applyAlignment="1" applyProtection="1">
      <alignment horizontal="right"/>
      <protection/>
    </xf>
    <xf numFmtId="37" fontId="5" fillId="33" borderId="34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7" fontId="6" fillId="0" borderId="0" xfId="0" applyFont="1" applyAlignment="1">
      <alignment/>
    </xf>
    <xf numFmtId="37" fontId="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66.%20Amounts%20of%20Municipal%20Revenues%20By%20Types%20and%20Municipal%20Shares%20of%20State%20Taxes%2011-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67,%2068.%202010%20Local%20Property%20Tax%20Levies%20by%20Location%20of%20Pro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al Revenues by Type"/>
    </sheetNames>
    <sheetDataSet>
      <sheetData sheetId="0">
        <row r="823">
          <cell r="D823">
            <v>2452684088</v>
          </cell>
          <cell r="E823">
            <v>101554501.01000002</v>
          </cell>
          <cell r="F823">
            <v>241343</v>
          </cell>
          <cell r="G823">
            <v>26444142.310000002</v>
          </cell>
          <cell r="H823">
            <v>776384951.6300001</v>
          </cell>
          <cell r="I823">
            <v>3511092.539999998</v>
          </cell>
          <cell r="K823">
            <v>22435300.450000003</v>
          </cell>
          <cell r="L823">
            <v>276230802.7700002</v>
          </cell>
          <cell r="M823">
            <v>56479429.64000003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y Tax Levies Wtd Avgs"/>
    </sheetNames>
    <sheetDataSet>
      <sheetData sheetId="0">
        <row r="23">
          <cell r="J23">
            <v>351218436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8"/>
  <sheetViews>
    <sheetView showGridLines="0" tabSelected="1" zoomScalePageLayoutView="0" workbookViewId="0" topLeftCell="A1">
      <selection activeCell="J47" sqref="J47"/>
    </sheetView>
  </sheetViews>
  <sheetFormatPr defaultColWidth="9.625" defaultRowHeight="12.75"/>
  <cols>
    <col min="1" max="1" width="6.25390625" style="2" customWidth="1"/>
    <col min="2" max="2" width="9.25390625" style="2" customWidth="1"/>
    <col min="3" max="3" width="8.125" style="2" customWidth="1"/>
    <col min="4" max="4" width="7.625" style="2" customWidth="1"/>
    <col min="5" max="5" width="9.25390625" style="2" customWidth="1"/>
    <col min="6" max="6" width="1.12109375" style="2" customWidth="1"/>
    <col min="7" max="7" width="9.00390625" style="2" customWidth="1"/>
    <col min="8" max="8" width="2.125" style="2" customWidth="1"/>
    <col min="9" max="9" width="9.375" style="2" customWidth="1"/>
    <col min="10" max="10" width="9.25390625" style="2" customWidth="1"/>
    <col min="11" max="11" width="8.125" style="2" customWidth="1"/>
    <col min="12" max="12" width="8.25390625" style="2" customWidth="1"/>
    <col min="13" max="13" width="1.12109375" style="2" customWidth="1"/>
    <col min="14" max="14" width="8.875" style="2" customWidth="1"/>
    <col min="15" max="15" width="1.12109375" style="2" customWidth="1"/>
    <col min="16" max="16" width="9.375" style="2" customWidth="1"/>
    <col min="17" max="17" width="8.125" style="2" customWidth="1"/>
    <col min="18" max="18" width="10.00390625" style="2" customWidth="1"/>
    <col min="19" max="19" width="6.50390625" style="2" customWidth="1"/>
    <col min="20" max="20" width="10.75390625" style="2" bestFit="1" customWidth="1"/>
    <col min="21" max="21" width="14.625" style="2" customWidth="1"/>
    <col min="22" max="23" width="9.625" style="2" customWidth="1"/>
    <col min="24" max="24" width="14.625" style="2" customWidth="1"/>
    <col min="25" max="16384" width="9.625" style="2" customWidth="1"/>
  </cols>
  <sheetData>
    <row r="1" spans="1:22" ht="12" customHeight="1">
      <c r="A1" s="1"/>
      <c r="D1" s="27"/>
      <c r="E1" s="28" t="s">
        <v>80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9" t="s">
        <v>0</v>
      </c>
      <c r="Q1" s="27"/>
      <c r="V1" s="3"/>
    </row>
    <row r="2" spans="1:18" ht="10.5" customHeight="1">
      <c r="A2" s="9"/>
      <c r="B2" s="9" t="s">
        <v>21</v>
      </c>
      <c r="C2" s="17" t="s">
        <v>81</v>
      </c>
      <c r="D2" s="30"/>
      <c r="E2" s="31"/>
      <c r="F2" s="31"/>
      <c r="G2" s="31"/>
      <c r="H2" s="31"/>
      <c r="I2" s="31"/>
      <c r="J2" s="31"/>
      <c r="K2" s="32"/>
      <c r="L2" s="32"/>
      <c r="M2" s="32"/>
      <c r="N2" s="32"/>
      <c r="O2" s="27"/>
      <c r="P2" s="27"/>
      <c r="Q2" s="27"/>
      <c r="R2" s="9"/>
    </row>
    <row r="3" spans="1:18" ht="10.5">
      <c r="A3" s="20"/>
      <c r="B3" s="21"/>
      <c r="C3" s="21"/>
      <c r="D3" s="22" t="s">
        <v>24</v>
      </c>
      <c r="E3" s="21"/>
      <c r="F3" s="21"/>
      <c r="G3" s="21"/>
      <c r="H3" s="21"/>
      <c r="I3" s="21"/>
      <c r="J3" s="33"/>
      <c r="K3" s="21"/>
      <c r="L3" s="23" t="s">
        <v>1</v>
      </c>
      <c r="M3" s="21"/>
      <c r="N3" s="21"/>
      <c r="O3" s="21"/>
      <c r="P3" s="21"/>
      <c r="Q3" s="37"/>
      <c r="R3" s="24"/>
    </row>
    <row r="4" spans="1:18" ht="10.5">
      <c r="A4" s="4"/>
      <c r="B4" s="4"/>
      <c r="C4" s="44"/>
      <c r="D4" s="4"/>
      <c r="F4" s="4"/>
      <c r="G4" s="13" t="s">
        <v>62</v>
      </c>
      <c r="H4" s="40"/>
      <c r="I4" s="10"/>
      <c r="J4" s="34"/>
      <c r="K4" s="18"/>
      <c r="M4" s="4"/>
      <c r="N4" s="3" t="s">
        <v>45</v>
      </c>
      <c r="O4" s="20"/>
      <c r="P4" s="10"/>
      <c r="Q4" s="46"/>
      <c r="R4" s="10"/>
    </row>
    <row r="5" spans="1:18" ht="10.5">
      <c r="A5" s="4"/>
      <c r="B5" s="4"/>
      <c r="C5" s="16"/>
      <c r="D5" s="4"/>
      <c r="F5" s="4"/>
      <c r="G5" s="13" t="s">
        <v>63</v>
      </c>
      <c r="H5" s="40"/>
      <c r="I5" s="10"/>
      <c r="J5" s="34"/>
      <c r="K5" s="45"/>
      <c r="M5" s="4"/>
      <c r="N5" s="3" t="s">
        <v>78</v>
      </c>
      <c r="O5" s="4"/>
      <c r="P5" s="10"/>
      <c r="Q5" s="38"/>
      <c r="R5" s="10"/>
    </row>
    <row r="6" spans="1:18" ht="10.5">
      <c r="A6" s="4"/>
      <c r="B6" s="4"/>
      <c r="C6" s="16" t="s">
        <v>19</v>
      </c>
      <c r="D6" s="4"/>
      <c r="F6" s="4"/>
      <c r="G6" s="13" t="s">
        <v>76</v>
      </c>
      <c r="H6" s="40"/>
      <c r="I6" s="10"/>
      <c r="J6" s="34"/>
      <c r="K6" s="45"/>
      <c r="M6" s="4"/>
      <c r="N6" s="19" t="s">
        <v>79</v>
      </c>
      <c r="O6" s="4"/>
      <c r="P6" s="10"/>
      <c r="Q6" s="38" t="s">
        <v>2</v>
      </c>
      <c r="R6" s="10"/>
    </row>
    <row r="7" spans="1:18" ht="10.5">
      <c r="A7" s="4"/>
      <c r="B7" s="4"/>
      <c r="C7" s="16" t="s">
        <v>22</v>
      </c>
      <c r="D7" s="45"/>
      <c r="F7" s="4"/>
      <c r="G7" s="13" t="s">
        <v>77</v>
      </c>
      <c r="H7" s="40"/>
      <c r="I7" s="10"/>
      <c r="J7" s="34"/>
      <c r="K7" s="45"/>
      <c r="M7" s="4"/>
      <c r="N7" s="3" t="s">
        <v>74</v>
      </c>
      <c r="O7" s="4"/>
      <c r="P7" s="10"/>
      <c r="Q7" s="38" t="s">
        <v>3</v>
      </c>
      <c r="R7" s="14" t="s">
        <v>0</v>
      </c>
    </row>
    <row r="8" spans="1:18" ht="10.5">
      <c r="A8" s="4"/>
      <c r="B8" s="45"/>
      <c r="C8" s="16" t="s">
        <v>16</v>
      </c>
      <c r="D8" s="5" t="s">
        <v>28</v>
      </c>
      <c r="F8" s="4"/>
      <c r="G8" s="3" t="s">
        <v>73</v>
      </c>
      <c r="H8" s="40"/>
      <c r="I8" s="10"/>
      <c r="J8" s="34"/>
      <c r="K8" s="16" t="s">
        <v>19</v>
      </c>
      <c r="M8" s="4"/>
      <c r="N8" s="3" t="s">
        <v>71</v>
      </c>
      <c r="O8" s="4"/>
      <c r="P8" s="10"/>
      <c r="Q8" s="38" t="s">
        <v>4</v>
      </c>
      <c r="R8" s="14" t="s">
        <v>0</v>
      </c>
    </row>
    <row r="9" spans="1:18" ht="10.5">
      <c r="A9" s="4"/>
      <c r="B9" s="45"/>
      <c r="C9" s="16" t="s">
        <v>17</v>
      </c>
      <c r="D9" s="5" t="s">
        <v>12</v>
      </c>
      <c r="F9" s="4"/>
      <c r="G9" s="43" t="s">
        <v>74</v>
      </c>
      <c r="H9" s="4"/>
      <c r="J9" s="34"/>
      <c r="K9" s="16" t="s">
        <v>17</v>
      </c>
      <c r="M9" s="4"/>
      <c r="N9" s="3" t="s">
        <v>72</v>
      </c>
      <c r="O9" s="4"/>
      <c r="Q9" s="38" t="s">
        <v>7</v>
      </c>
      <c r="R9" s="14" t="s">
        <v>0</v>
      </c>
    </row>
    <row r="10" spans="1:18" ht="10.5">
      <c r="A10" s="4"/>
      <c r="B10" s="5" t="s">
        <v>5</v>
      </c>
      <c r="C10" s="5" t="s">
        <v>3</v>
      </c>
      <c r="D10" s="5" t="s">
        <v>29</v>
      </c>
      <c r="E10" s="1"/>
      <c r="F10" s="4"/>
      <c r="G10" s="43" t="s">
        <v>75</v>
      </c>
      <c r="H10" s="4"/>
      <c r="I10" s="14"/>
      <c r="J10" s="35" t="s">
        <v>5</v>
      </c>
      <c r="K10" s="16" t="s">
        <v>3</v>
      </c>
      <c r="L10" s="1"/>
      <c r="M10" s="4"/>
      <c r="N10" s="3" t="s">
        <v>46</v>
      </c>
      <c r="O10" s="4"/>
      <c r="P10" s="14"/>
      <c r="Q10" s="38" t="s">
        <v>9</v>
      </c>
      <c r="R10" s="14"/>
    </row>
    <row r="11" spans="1:18" ht="10.5">
      <c r="A11" s="4"/>
      <c r="B11" s="5" t="s">
        <v>9</v>
      </c>
      <c r="C11" s="5" t="s">
        <v>93</v>
      </c>
      <c r="D11" s="5" t="s">
        <v>32</v>
      </c>
      <c r="E11" s="1" t="s">
        <v>10</v>
      </c>
      <c r="F11" s="4"/>
      <c r="G11" s="13" t="s">
        <v>64</v>
      </c>
      <c r="H11" s="40"/>
      <c r="I11" s="14" t="s">
        <v>11</v>
      </c>
      <c r="J11" s="35" t="s">
        <v>9</v>
      </c>
      <c r="K11" s="16" t="s">
        <v>93</v>
      </c>
      <c r="L11" s="1" t="s">
        <v>10</v>
      </c>
      <c r="M11" s="4"/>
      <c r="N11" s="13" t="s">
        <v>47</v>
      </c>
      <c r="O11" s="4"/>
      <c r="P11" s="14" t="s">
        <v>11</v>
      </c>
      <c r="Q11" s="38" t="s">
        <v>30</v>
      </c>
      <c r="R11" s="14"/>
    </row>
    <row r="12" spans="1:18" ht="10.5">
      <c r="A12" s="5" t="s">
        <v>8</v>
      </c>
      <c r="B12" s="5" t="s">
        <v>12</v>
      </c>
      <c r="C12" s="5" t="s">
        <v>27</v>
      </c>
      <c r="D12" s="5" t="s">
        <v>82</v>
      </c>
      <c r="E12" s="14" t="s">
        <v>6</v>
      </c>
      <c r="F12" s="4"/>
      <c r="G12" s="41" t="s">
        <v>65</v>
      </c>
      <c r="H12" s="40"/>
      <c r="I12" s="14" t="s">
        <v>13</v>
      </c>
      <c r="J12" s="35" t="s">
        <v>12</v>
      </c>
      <c r="K12" s="5" t="s">
        <v>27</v>
      </c>
      <c r="L12" s="14" t="s">
        <v>6</v>
      </c>
      <c r="M12" s="4"/>
      <c r="N12" s="42" t="s">
        <v>48</v>
      </c>
      <c r="O12" s="4"/>
      <c r="P12" s="14" t="s">
        <v>14</v>
      </c>
      <c r="Q12" s="38" t="s">
        <v>31</v>
      </c>
      <c r="R12" s="14" t="s">
        <v>11</v>
      </c>
    </row>
    <row r="13" spans="1:18" ht="10.5">
      <c r="A13" s="6" t="s">
        <v>25</v>
      </c>
      <c r="B13" s="6" t="s">
        <v>15</v>
      </c>
      <c r="C13" s="6" t="s">
        <v>15</v>
      </c>
      <c r="D13" s="6" t="s">
        <v>15</v>
      </c>
      <c r="E13" s="15" t="s">
        <v>15</v>
      </c>
      <c r="F13" s="8"/>
      <c r="G13" s="15" t="s">
        <v>18</v>
      </c>
      <c r="H13" s="8"/>
      <c r="I13" s="7" t="s">
        <v>15</v>
      </c>
      <c r="J13" s="36" t="s">
        <v>15</v>
      </c>
      <c r="K13" s="6" t="s">
        <v>15</v>
      </c>
      <c r="L13" s="15" t="s">
        <v>15</v>
      </c>
      <c r="M13" s="8"/>
      <c r="N13" s="15" t="s">
        <v>20</v>
      </c>
      <c r="O13" s="8"/>
      <c r="P13" s="7" t="s">
        <v>15</v>
      </c>
      <c r="Q13" s="39" t="s">
        <v>15</v>
      </c>
      <c r="R13" s="7" t="s">
        <v>15</v>
      </c>
    </row>
    <row r="14" spans="1:20" ht="10.5">
      <c r="A14" s="26" t="s">
        <v>33</v>
      </c>
      <c r="B14" s="53">
        <v>2685002448</v>
      </c>
      <c r="C14" s="54">
        <v>93260309</v>
      </c>
      <c r="D14" s="54">
        <v>30311638.47999998</v>
      </c>
      <c r="E14" s="55">
        <v>975311298</v>
      </c>
      <c r="F14" s="61"/>
      <c r="G14" s="56">
        <v>20930461</v>
      </c>
      <c r="H14" s="62"/>
      <c r="I14" s="56">
        <v>3804816154.48</v>
      </c>
      <c r="J14" s="57">
        <v>1066216638</v>
      </c>
      <c r="K14" s="58">
        <v>67553001</v>
      </c>
      <c r="L14" s="56">
        <v>414839977</v>
      </c>
      <c r="M14" s="63"/>
      <c r="N14" s="55">
        <v>166706322</v>
      </c>
      <c r="O14" s="62"/>
      <c r="P14" s="59">
        <v>1715315938</v>
      </c>
      <c r="Q14" s="51">
        <v>148548852</v>
      </c>
      <c r="R14" s="47">
        <v>5668680944.48</v>
      </c>
      <c r="T14" s="89"/>
    </row>
    <row r="15" spans="1:20" ht="10.5">
      <c r="A15" s="26" t="s">
        <v>34</v>
      </c>
      <c r="B15" s="53">
        <v>2856825130</v>
      </c>
      <c r="C15" s="54">
        <v>103851778</v>
      </c>
      <c r="D15" s="54">
        <v>34787017.430000015</v>
      </c>
      <c r="E15" s="55">
        <v>1055016376.79</v>
      </c>
      <c r="F15" s="61"/>
      <c r="G15" s="56">
        <v>19450697</v>
      </c>
      <c r="H15" s="62"/>
      <c r="I15" s="56">
        <v>4069930999.2200003</v>
      </c>
      <c r="J15" s="57">
        <v>1136153802</v>
      </c>
      <c r="K15" s="58">
        <v>73339430</v>
      </c>
      <c r="L15" s="56">
        <v>450280907.2999998</v>
      </c>
      <c r="M15" s="63"/>
      <c r="N15" s="55">
        <v>176342759.16</v>
      </c>
      <c r="O15" s="62"/>
      <c r="P15" s="59">
        <v>1836116898.4599998</v>
      </c>
      <c r="Q15" s="51">
        <v>157015030</v>
      </c>
      <c r="R15" s="47">
        <v>6063062927.68</v>
      </c>
      <c r="T15" s="89"/>
    </row>
    <row r="16" spans="1:20" ht="10.5">
      <c r="A16" s="26" t="s">
        <v>35</v>
      </c>
      <c r="B16" s="53">
        <v>3147434098</v>
      </c>
      <c r="C16" s="54">
        <v>115254628</v>
      </c>
      <c r="D16" s="54">
        <v>35951672.83000001</v>
      </c>
      <c r="E16" s="55">
        <v>1097105680.9899998</v>
      </c>
      <c r="F16" s="61"/>
      <c r="G16" s="56">
        <v>17531252</v>
      </c>
      <c r="H16" s="62"/>
      <c r="I16" s="56">
        <v>4413277331.82</v>
      </c>
      <c r="J16" s="57">
        <v>1224773822.5278971</v>
      </c>
      <c r="K16" s="58">
        <v>81934669</v>
      </c>
      <c r="L16" s="56">
        <v>478304748.2100003</v>
      </c>
      <c r="M16" s="63"/>
      <c r="N16" s="55">
        <v>194134803.87999994</v>
      </c>
      <c r="O16" s="62"/>
      <c r="P16" s="59">
        <v>1979148043.6178973</v>
      </c>
      <c r="Q16" s="51">
        <v>166556623</v>
      </c>
      <c r="R16" s="47">
        <v>6558981998.437897</v>
      </c>
      <c r="T16" s="89"/>
    </row>
    <row r="17" spans="1:20" ht="10.5">
      <c r="A17" s="26" t="s">
        <v>36</v>
      </c>
      <c r="B17" s="53">
        <v>3377402521</v>
      </c>
      <c r="C17" s="54">
        <v>124536718</v>
      </c>
      <c r="D17" s="54">
        <v>35350846.839999996</v>
      </c>
      <c r="E17" s="55">
        <v>1163889268.6099997</v>
      </c>
      <c r="F17" s="61"/>
      <c r="G17" s="56">
        <v>18362401</v>
      </c>
      <c r="H17" s="49"/>
      <c r="I17" s="56">
        <v>4719541755.45</v>
      </c>
      <c r="J17" s="57">
        <v>1318265598</v>
      </c>
      <c r="K17" s="58">
        <v>81536019</v>
      </c>
      <c r="L17" s="56">
        <v>505068725</v>
      </c>
      <c r="M17" s="60"/>
      <c r="N17" s="55">
        <v>210443448</v>
      </c>
      <c r="O17" s="49"/>
      <c r="P17" s="59">
        <v>2115313790</v>
      </c>
      <c r="Q17" s="51">
        <v>181650186</v>
      </c>
      <c r="R17" s="47">
        <v>7016505731.45</v>
      </c>
      <c r="T17" s="89"/>
    </row>
    <row r="18" spans="1:20" ht="10.5">
      <c r="A18" s="11" t="s">
        <v>37</v>
      </c>
      <c r="B18" s="64">
        <v>3725354797</v>
      </c>
      <c r="C18" s="65">
        <v>130021915</v>
      </c>
      <c r="D18" s="65">
        <v>37311800</v>
      </c>
      <c r="E18" s="66">
        <v>1136992580.8199997</v>
      </c>
      <c r="F18" s="61"/>
      <c r="G18" s="48">
        <v>19637029</v>
      </c>
      <c r="H18" s="49" t="s">
        <v>26</v>
      </c>
      <c r="I18" s="56">
        <v>5049318121.82</v>
      </c>
      <c r="J18" s="67">
        <v>1415585818.6019497</v>
      </c>
      <c r="K18" s="68">
        <v>96543955</v>
      </c>
      <c r="L18" s="48">
        <v>485077617.86000013</v>
      </c>
      <c r="M18" s="60"/>
      <c r="N18" s="66">
        <v>204408372.6700001</v>
      </c>
      <c r="O18" s="49" t="s">
        <v>26</v>
      </c>
      <c r="P18" s="59">
        <v>2201615764.13195</v>
      </c>
      <c r="Q18" s="51">
        <v>217381995</v>
      </c>
      <c r="R18" s="47">
        <v>7468315880.95195</v>
      </c>
      <c r="T18" s="89"/>
    </row>
    <row r="19" spans="1:24" ht="10.5">
      <c r="A19" s="11" t="s">
        <v>38</v>
      </c>
      <c r="B19" s="64">
        <v>3911185715</v>
      </c>
      <c r="C19" s="65">
        <v>138687645</v>
      </c>
      <c r="D19" s="65">
        <v>41595069.489999995</v>
      </c>
      <c r="E19" s="66">
        <v>1210049442</v>
      </c>
      <c r="F19" s="61"/>
      <c r="G19" s="48">
        <v>19980190</v>
      </c>
      <c r="H19" s="49"/>
      <c r="I19" s="56">
        <v>5321498061.49</v>
      </c>
      <c r="J19" s="67">
        <v>1500740927</v>
      </c>
      <c r="K19" s="68">
        <v>100781369</v>
      </c>
      <c r="L19" s="48">
        <v>507785688</v>
      </c>
      <c r="M19" s="60"/>
      <c r="N19" s="66">
        <v>222207611</v>
      </c>
      <c r="O19" s="49"/>
      <c r="P19" s="59">
        <v>2331515595</v>
      </c>
      <c r="Q19" s="51">
        <v>229320412</v>
      </c>
      <c r="R19" s="47">
        <v>7882334068.49</v>
      </c>
      <c r="T19" s="89"/>
      <c r="X19" s="1" t="s">
        <v>0</v>
      </c>
    </row>
    <row r="20" spans="1:20" ht="10.5">
      <c r="A20" s="11" t="s">
        <v>39</v>
      </c>
      <c r="B20" s="64">
        <v>4079664638</v>
      </c>
      <c r="C20" s="65">
        <v>151820703</v>
      </c>
      <c r="D20" s="65">
        <v>46120495</v>
      </c>
      <c r="E20" s="66">
        <v>1518120637</v>
      </c>
      <c r="F20" s="61" t="s">
        <v>57</v>
      </c>
      <c r="G20" s="48">
        <v>20819367</v>
      </c>
      <c r="H20" s="49"/>
      <c r="I20" s="56">
        <v>5816545840</v>
      </c>
      <c r="J20" s="67">
        <v>1541567914</v>
      </c>
      <c r="K20" s="68">
        <v>108773951</v>
      </c>
      <c r="L20" s="48">
        <v>631533355</v>
      </c>
      <c r="M20" s="61" t="s">
        <v>57</v>
      </c>
      <c r="N20" s="66">
        <v>223756410</v>
      </c>
      <c r="O20" s="49"/>
      <c r="P20" s="59">
        <v>2505631630</v>
      </c>
      <c r="Q20" s="52">
        <v>243813926</v>
      </c>
      <c r="R20" s="47">
        <v>8565991396</v>
      </c>
      <c r="T20" s="89"/>
    </row>
    <row r="21" spans="1:20" ht="10.5">
      <c r="A21" s="11" t="s">
        <v>40</v>
      </c>
      <c r="B21" s="64">
        <v>4326784544</v>
      </c>
      <c r="C21" s="65">
        <v>162625935</v>
      </c>
      <c r="D21" s="65">
        <v>63984128.52</v>
      </c>
      <c r="E21" s="66">
        <v>1612307051</v>
      </c>
      <c r="F21" s="61" t="s">
        <v>57</v>
      </c>
      <c r="G21" s="48">
        <v>22239587</v>
      </c>
      <c r="H21" s="49"/>
      <c r="I21" s="56">
        <v>6187941245.52</v>
      </c>
      <c r="J21" s="67">
        <v>1663374160</v>
      </c>
      <c r="K21" s="68">
        <v>115620111</v>
      </c>
      <c r="L21" s="48">
        <v>664024290</v>
      </c>
      <c r="M21" s="61" t="s">
        <v>57</v>
      </c>
      <c r="N21" s="66">
        <v>231410684</v>
      </c>
      <c r="O21" s="49"/>
      <c r="P21" s="59">
        <v>2674429245</v>
      </c>
      <c r="Q21" s="52">
        <v>261001236</v>
      </c>
      <c r="R21" s="47">
        <v>9123371726.52</v>
      </c>
      <c r="T21" s="89"/>
    </row>
    <row r="22" spans="1:20" ht="10.5">
      <c r="A22" s="11" t="s">
        <v>41</v>
      </c>
      <c r="B22" s="64">
        <v>4669143970</v>
      </c>
      <c r="C22" s="65">
        <v>179950496.12</v>
      </c>
      <c r="D22" s="65">
        <v>79304317</v>
      </c>
      <c r="E22" s="66">
        <v>1706015877.6500008</v>
      </c>
      <c r="F22" s="61" t="s">
        <v>57</v>
      </c>
      <c r="G22" s="48">
        <v>22646065.11</v>
      </c>
      <c r="H22" s="49"/>
      <c r="I22" s="56">
        <v>6657060725.880001</v>
      </c>
      <c r="J22" s="67">
        <v>1751740005</v>
      </c>
      <c r="K22" s="68">
        <v>127425351</v>
      </c>
      <c r="L22" s="48">
        <v>707414176.3499992</v>
      </c>
      <c r="M22" s="61" t="s">
        <v>57</v>
      </c>
      <c r="N22" s="66">
        <v>236148026.40000015</v>
      </c>
      <c r="O22" s="50"/>
      <c r="P22" s="59">
        <v>2822727558.749999</v>
      </c>
      <c r="Q22" s="52">
        <v>273731036</v>
      </c>
      <c r="R22" s="47">
        <v>9753519320.630001</v>
      </c>
      <c r="T22" s="89"/>
    </row>
    <row r="23" spans="1:20" ht="10.5">
      <c r="A23" s="11" t="s">
        <v>42</v>
      </c>
      <c r="B23" s="64">
        <v>4991684716</v>
      </c>
      <c r="C23" s="65">
        <v>193017164.42000002</v>
      </c>
      <c r="D23" s="65">
        <v>76401505.05</v>
      </c>
      <c r="E23" s="66">
        <v>1852504194</v>
      </c>
      <c r="F23" s="61" t="s">
        <v>57</v>
      </c>
      <c r="G23" s="48">
        <v>28381532.84</v>
      </c>
      <c r="H23" s="49" t="s">
        <v>68</v>
      </c>
      <c r="I23" s="56">
        <v>7141989112.309999</v>
      </c>
      <c r="J23" s="67">
        <v>1920777846</v>
      </c>
      <c r="K23" s="68">
        <v>141535917.99</v>
      </c>
      <c r="L23" s="48">
        <v>765547392</v>
      </c>
      <c r="M23" s="61" t="s">
        <v>57</v>
      </c>
      <c r="N23" s="66">
        <v>265296659.28999996</v>
      </c>
      <c r="O23" s="50" t="s">
        <v>70</v>
      </c>
      <c r="P23" s="59">
        <v>3093157815.2799997</v>
      </c>
      <c r="Q23" s="52">
        <v>276566962</v>
      </c>
      <c r="R23" s="47">
        <v>10511713889.59</v>
      </c>
      <c r="T23" s="89"/>
    </row>
    <row r="24" spans="1:20" ht="10.5">
      <c r="A24" s="11" t="s">
        <v>55</v>
      </c>
      <c r="B24" s="64">
        <v>5411708046.63</v>
      </c>
      <c r="C24" s="65">
        <v>191128921.37</v>
      </c>
      <c r="D24" s="65">
        <v>61841197</v>
      </c>
      <c r="E24" s="66">
        <v>1905780410.4600003</v>
      </c>
      <c r="F24" s="61" t="s">
        <v>57</v>
      </c>
      <c r="G24" s="48">
        <v>48134729.080000006</v>
      </c>
      <c r="H24" s="49" t="s">
        <v>68</v>
      </c>
      <c r="I24" s="75">
        <v>7618593304.54</v>
      </c>
      <c r="J24" s="67">
        <v>2061464949.2</v>
      </c>
      <c r="K24" s="68">
        <v>108438542.73000002</v>
      </c>
      <c r="L24" s="48">
        <v>800101679.0199999</v>
      </c>
      <c r="M24" s="61" t="s">
        <v>57</v>
      </c>
      <c r="N24" s="66">
        <v>324481914.60000026</v>
      </c>
      <c r="O24" s="49" t="s">
        <v>70</v>
      </c>
      <c r="P24" s="64">
        <v>3294487085.55</v>
      </c>
      <c r="Q24" s="52">
        <v>300931084.81</v>
      </c>
      <c r="R24" s="76">
        <v>11214011474.9</v>
      </c>
      <c r="T24" s="89"/>
    </row>
    <row r="25" spans="1:20" ht="10.5">
      <c r="A25" s="11" t="s">
        <v>59</v>
      </c>
      <c r="B25" s="78">
        <v>5791999554</v>
      </c>
      <c r="C25" s="79">
        <v>201320706.79999995</v>
      </c>
      <c r="D25" s="79">
        <v>35166873.85000001</v>
      </c>
      <c r="E25" s="66">
        <v>1713350652.97</v>
      </c>
      <c r="F25" s="61" t="s">
        <v>57</v>
      </c>
      <c r="G25" s="48">
        <v>51237218.98</v>
      </c>
      <c r="H25" s="49" t="s">
        <v>68</v>
      </c>
      <c r="I25" s="75">
        <v>7793075006.6</v>
      </c>
      <c r="J25" s="80">
        <v>2234107547</v>
      </c>
      <c r="K25" s="81">
        <v>120798744.34999996</v>
      </c>
      <c r="L25" s="48">
        <v>762699648.53</v>
      </c>
      <c r="M25" s="61" t="s">
        <v>57</v>
      </c>
      <c r="N25" s="66">
        <v>350139279.87</v>
      </c>
      <c r="O25" s="49" t="s">
        <v>70</v>
      </c>
      <c r="P25" s="64">
        <v>3467745219.75</v>
      </c>
      <c r="Q25" s="82">
        <v>320456031</v>
      </c>
      <c r="R25" s="76">
        <v>11581276257.35</v>
      </c>
      <c r="T25" s="89"/>
    </row>
    <row r="26" spans="1:20" ht="10.5">
      <c r="A26" s="11" t="s">
        <v>60</v>
      </c>
      <c r="B26" s="78">
        <v>5904625504</v>
      </c>
      <c r="C26" s="79">
        <v>186934330.52</v>
      </c>
      <c r="D26" s="79">
        <v>36001938.03</v>
      </c>
      <c r="E26" s="66">
        <v>1352735722.0799994</v>
      </c>
      <c r="F26" s="61" t="s">
        <v>57</v>
      </c>
      <c r="G26" s="48">
        <v>44960194.02</v>
      </c>
      <c r="H26" s="49" t="s">
        <v>68</v>
      </c>
      <c r="I26" s="75">
        <v>7525257688.65</v>
      </c>
      <c r="J26" s="80">
        <v>2287366484</v>
      </c>
      <c r="K26" s="81">
        <v>122076258.97999999</v>
      </c>
      <c r="L26" s="48">
        <v>701582536.6475207</v>
      </c>
      <c r="M26" s="61" t="s">
        <v>57</v>
      </c>
      <c r="N26" s="66">
        <v>346572734.24</v>
      </c>
      <c r="O26" s="49" t="s">
        <v>70</v>
      </c>
      <c r="P26" s="64">
        <v>3457598013.8675203</v>
      </c>
      <c r="Q26" s="82">
        <v>333216789</v>
      </c>
      <c r="R26" s="76">
        <v>11316072491.51752</v>
      </c>
      <c r="T26" s="89"/>
    </row>
    <row r="27" spans="1:20" ht="10.5">
      <c r="A27" s="11" t="s">
        <v>84</v>
      </c>
      <c r="B27" s="78">
        <v>5958440571</v>
      </c>
      <c r="C27" s="79">
        <v>186167521.31</v>
      </c>
      <c r="D27" s="79">
        <v>32352595.719999995</v>
      </c>
      <c r="E27" s="66">
        <v>1281905040.7</v>
      </c>
      <c r="F27" s="61" t="s">
        <v>57</v>
      </c>
      <c r="G27" s="48">
        <v>55938570.19</v>
      </c>
      <c r="H27" s="49" t="s">
        <v>68</v>
      </c>
      <c r="I27" s="75">
        <v>7514804298.92</v>
      </c>
      <c r="J27" s="80">
        <v>2322581375</v>
      </c>
      <c r="K27" s="81">
        <v>124367462.18</v>
      </c>
      <c r="L27" s="48">
        <v>717764853.5200005</v>
      </c>
      <c r="M27" s="61" t="s">
        <v>57</v>
      </c>
      <c r="N27" s="66">
        <v>358817033.34000003</v>
      </c>
      <c r="O27" s="49" t="s">
        <v>70</v>
      </c>
      <c r="P27" s="64">
        <v>3523530724.040001</v>
      </c>
      <c r="Q27" s="82">
        <v>333317863</v>
      </c>
      <c r="R27" s="76">
        <v>11371652885.960001</v>
      </c>
      <c r="T27" s="89"/>
    </row>
    <row r="28" spans="1:20" ht="10.5">
      <c r="A28" s="12" t="s">
        <v>86</v>
      </c>
      <c r="B28" s="83">
        <v>6186066270</v>
      </c>
      <c r="C28" s="84">
        <v>198346568.31</v>
      </c>
      <c r="D28" s="84">
        <v>36928666.388000004</v>
      </c>
      <c r="E28" s="70">
        <v>1398940602.5599995</v>
      </c>
      <c r="F28" s="77" t="s">
        <v>57</v>
      </c>
      <c r="G28" s="71">
        <v>55248371.14</v>
      </c>
      <c r="H28" s="72" t="s">
        <v>68</v>
      </c>
      <c r="I28" s="73">
        <f>B28+C28+D28+E28+G28</f>
        <v>7875530478.398</v>
      </c>
      <c r="J28" s="85">
        <f>'[1]Municipal Revenues by Type'!$D$823</f>
        <v>2452684088</v>
      </c>
      <c r="K28" s="86">
        <f>'[1]Municipal Revenues by Type'!$E$823+'[1]Municipal Revenues by Type'!$F$823+'[1]Municipal Revenues by Type'!$G$823</f>
        <v>128239986.32000002</v>
      </c>
      <c r="L28" s="71">
        <f>'[1]Municipal Revenues by Type'!$H$823</f>
        <v>776384951.6300001</v>
      </c>
      <c r="M28" s="77" t="s">
        <v>57</v>
      </c>
      <c r="N28" s="70">
        <f>'[1]Municipal Revenues by Type'!$I$823+'[1]Municipal Revenues by Type'!$K$823+'[1]Municipal Revenues by Type'!$L$823+'[1]Municipal Revenues by Type'!$M$823</f>
        <v>358656625.4000003</v>
      </c>
      <c r="O28" s="72" t="s">
        <v>70</v>
      </c>
      <c r="P28" s="69">
        <f>N28+L28+K28+J28</f>
        <v>3715965651.3500004</v>
      </c>
      <c r="Q28" s="87">
        <f>'[2]Property Tax Levies Wtd Avgs'!$J$23</f>
        <v>351218436</v>
      </c>
      <c r="R28" s="74">
        <f>Q28+P28+I28</f>
        <v>11942714565.748001</v>
      </c>
      <c r="T28" s="89"/>
    </row>
    <row r="29" spans="1:7" ht="12" customHeight="1">
      <c r="A29" s="2" t="s">
        <v>83</v>
      </c>
      <c r="G29" s="25"/>
    </row>
    <row r="30" ht="3" customHeight="1"/>
    <row r="31" ht="10.5" customHeight="1">
      <c r="A31" s="2" t="s">
        <v>43</v>
      </c>
    </row>
    <row r="32" ht="10.5" customHeight="1">
      <c r="A32" s="2" t="s">
        <v>44</v>
      </c>
    </row>
    <row r="33" ht="12" customHeight="1">
      <c r="A33" s="2" t="s">
        <v>90</v>
      </c>
    </row>
    <row r="34" ht="3" customHeight="1"/>
    <row r="35" ht="10.5" customHeight="1">
      <c r="A35" s="13" t="s">
        <v>56</v>
      </c>
    </row>
    <row r="36" ht="10.5" customHeight="1">
      <c r="A36" s="13" t="s">
        <v>23</v>
      </c>
    </row>
    <row r="37" ht="10.5" customHeight="1">
      <c r="A37" s="13" t="s">
        <v>58</v>
      </c>
    </row>
    <row r="38" ht="10.5" customHeight="1">
      <c r="A38" s="13" t="s">
        <v>85</v>
      </c>
    </row>
    <row r="39" ht="10.5" customHeight="1">
      <c r="A39" s="13" t="s">
        <v>88</v>
      </c>
    </row>
    <row r="40" ht="10.5" customHeight="1">
      <c r="A40" s="13" t="s">
        <v>89</v>
      </c>
    </row>
    <row r="41" ht="3" customHeight="1">
      <c r="A41" s="13"/>
    </row>
    <row r="42" ht="10.5">
      <c r="A42" s="13" t="s">
        <v>91</v>
      </c>
    </row>
    <row r="43" ht="10.5">
      <c r="A43" s="13" t="s">
        <v>94</v>
      </c>
    </row>
    <row r="44" ht="2.25" customHeight="1">
      <c r="A44" s="13"/>
    </row>
    <row r="45" ht="10.5">
      <c r="A45" s="2" t="s">
        <v>66</v>
      </c>
    </row>
    <row r="46" ht="10.5">
      <c r="A46" s="2" t="s">
        <v>52</v>
      </c>
    </row>
    <row r="47" ht="10.5">
      <c r="A47" s="2" t="s">
        <v>53</v>
      </c>
    </row>
    <row r="48" ht="3" customHeight="1"/>
    <row r="49" ht="11.25">
      <c r="A49" s="2" t="s">
        <v>87</v>
      </c>
    </row>
    <row r="50" spans="1:13" ht="10.5">
      <c r="A50" s="2" t="s">
        <v>92</v>
      </c>
      <c r="M50" s="88"/>
    </row>
    <row r="51" ht="3" customHeight="1">
      <c r="A51" s="2" t="s">
        <v>49</v>
      </c>
    </row>
    <row r="52" ht="10.5" customHeight="1">
      <c r="A52" s="3" t="s">
        <v>67</v>
      </c>
    </row>
    <row r="53" ht="10.5" customHeight="1">
      <c r="A53" s="3" t="s">
        <v>54</v>
      </c>
    </row>
    <row r="54" ht="3" customHeight="1"/>
    <row r="55" ht="10.5">
      <c r="A55" s="2" t="s">
        <v>69</v>
      </c>
    </row>
    <row r="56" ht="10.5">
      <c r="A56" s="2" t="s">
        <v>61</v>
      </c>
    </row>
    <row r="57" ht="10.5">
      <c r="A57" s="2" t="s">
        <v>50</v>
      </c>
    </row>
    <row r="58" ht="10.5">
      <c r="A58" s="2" t="s">
        <v>51</v>
      </c>
    </row>
  </sheetData>
  <sheetProtection/>
  <printOptions horizontalCentered="1"/>
  <pageMargins left="0" right="0" top="0.4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installerxp</cp:lastModifiedBy>
  <cp:lastPrinted>2013-08-12T16:44:35Z</cp:lastPrinted>
  <dcterms:created xsi:type="dcterms:W3CDTF">2004-09-14T20:12:42Z</dcterms:created>
  <dcterms:modified xsi:type="dcterms:W3CDTF">2013-11-21T15:28:27Z</dcterms:modified>
  <cp:category/>
  <cp:version/>
  <cp:contentType/>
  <cp:contentStatus/>
</cp:coreProperties>
</file>