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HoH Returns " sheetId="1" r:id="rId1"/>
  </sheets>
  <definedNames>
    <definedName name="_xlnm.Print_Area" localSheetId="0">' 2013 Calculation HoH Returns '!$A$1:$S$68</definedName>
  </definedNames>
  <calcPr calcId="125725" calcOnSave="0"/>
</workbook>
</file>

<file path=xl/calcChain.xml><?xml version="1.0" encoding="utf-8"?>
<calcChain xmlns="http://schemas.openxmlformats.org/spreadsheetml/2006/main">
  <c r="S57" i="1"/>
  <c r="S56"/>
  <c r="S55"/>
  <c r="S54"/>
  <c r="S53"/>
  <c r="S52"/>
  <c r="S51"/>
  <c r="S50"/>
  <c r="S48"/>
  <c r="S47"/>
  <c r="S46"/>
  <c r="S45"/>
  <c r="S44"/>
  <c r="S43"/>
  <c r="S42"/>
  <c r="S41"/>
  <c r="S40"/>
  <c r="S39"/>
  <c r="S38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S49"/>
  <c r="K57" l="1"/>
  <c r="I36" l="1"/>
  <c r="G36"/>
  <c r="G57"/>
  <c r="I57"/>
  <c r="K36"/>
  <c r="L57"/>
  <c r="O57"/>
  <c r="N57"/>
  <c r="J57"/>
  <c r="H57"/>
  <c r="M57"/>
  <c r="Q36"/>
  <c r="O36"/>
  <c r="N36"/>
  <c r="M36"/>
  <c r="L36"/>
  <c r="J36"/>
  <c r="H36"/>
  <c r="E57"/>
  <c r="F36"/>
  <c r="C57"/>
  <c r="C36"/>
  <c r="B36"/>
  <c r="Q57"/>
  <c r="F57"/>
  <c r="E36"/>
  <c r="B57"/>
  <c r="P36"/>
  <c r="P57"/>
  <c r="R36" l="1"/>
  <c r="R57"/>
</calcChain>
</file>

<file path=xl/sharedStrings.xml><?xml version="1.0" encoding="utf-8"?>
<sst xmlns="http://schemas.openxmlformats.org/spreadsheetml/2006/main" count="156" uniqueCount="123">
  <si>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</si>
  <si>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</si>
  <si>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</si>
  <si>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</si>
  <si>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</si>
  <si>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</si>
  <si>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</si>
  <si>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</si>
  <si>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</si>
  <si>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</si>
  <si>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</si>
  <si>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</si>
  <si>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</si>
  <si>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</si>
  <si>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</si>
  <si>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</si>
  <si>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</si>
  <si>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</si>
  <si>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</si>
  <si>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</si>
  <si>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</si>
  <si>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</si>
  <si>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</si>
  <si>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</si>
  <si>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</si>
  <si>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</si>
  <si>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</si>
  <si>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</si>
  <si>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</si>
  <si>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</si>
  <si>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</si>
  <si>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</si>
  <si>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</si>
  <si>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</si>
  <si>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</si>
  <si>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</si>
  <si>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</si>
  <si>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</si>
  <si>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</si>
  <si>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</si>
  <si>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</si>
  <si>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</si>
  <si>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</si>
  <si>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</si>
  <si>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</si>
  <si>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</si>
  <si>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</si>
  <si>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</si>
  <si>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</si>
  <si>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</si>
  <si>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</si>
  <si>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</si>
  <si>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</si>
  <si>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</si>
  <si>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</si>
  <si>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</si>
  <si>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</si>
  <si>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</si>
  <si>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</si>
  <si>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</si>
  <si>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</si>
  <si>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</si>
  <si>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</si>
  <si>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</si>
  <si>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</si>
  <si>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</si>
  <si>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</si>
  <si>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</si>
  <si>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</si>
  <si>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</si>
  <si>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</si>
  <si>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</si>
  <si>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</si>
  <si>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</si>
  <si>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</si>
  <si>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</si>
  <si>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</si>
  <si>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</si>
  <si>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</si>
  <si>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</si>
  <si>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</si>
  <si>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</si>
  <si>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</si>
  <si>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</si>
  <si>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</si>
  <si>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</si>
  <si>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</si>
  <si>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</si>
  <si>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</si>
  <si>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t xml:space="preserve">    [Additional standard deduction allowance of $750 per taxpayer for the aged or blind.] </t>
  </si>
  <si>
    <t>AGI</t>
  </si>
  <si>
    <t xml:space="preserve">Federal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</si>
  <si>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</si>
  <si>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Claiming itemized deductions on the federal return is a prerequisite for claiming itemized deductions on the NC D-400 return.  NC does not allow a deduction for state and local taxes and foreign income taxes. </t>
  </si>
  <si>
    <t>[$4,400]</t>
  </si>
  <si>
    <t xml:space="preserve">            Modifications</t>
  </si>
  <si>
    <t xml:space="preserve"> Computed NC Taxable Income</t>
  </si>
  <si>
    <t xml:space="preserve">                     to</t>
  </si>
  <si>
    <t xml:space="preserve">   [includes returns with deficit]</t>
  </si>
  <si>
    <t>Net</t>
  </si>
  <si>
    <t xml:space="preserve">                Federal</t>
  </si>
  <si>
    <t xml:space="preserve">                        AGI:</t>
  </si>
  <si>
    <t>Effec-</t>
  </si>
  <si>
    <t>Federal</t>
  </si>
  <si>
    <t>tive</t>
  </si>
  <si>
    <t xml:space="preserve">             A.  BY SIZE OF NC TAXABLE INCOME</t>
  </si>
  <si>
    <t>[HoH]</t>
  </si>
  <si>
    <t>Income Level</t>
  </si>
  <si>
    <t xml:space="preserve">                             HEAD OF HOUSEHOLD</t>
  </si>
  <si>
    <t xml:space="preserve">Net Tax </t>
  </si>
  <si>
    <t>Gross</t>
  </si>
  <si>
    <t>Returns]</t>
  </si>
  <si>
    <t>[All HoH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</si>
  <si>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</si>
  <si>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</si>
  <si>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t>NCTI Level</t>
  </si>
  <si>
    <t>FAGI Level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</si>
  <si>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</si>
  <si>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 xml:space="preserve">    HoH filing status with FAGI&lt;=$80,000: $2,500; HoH filing status with FAGI&gt;$80,000: $2,000.</t>
  </si>
  <si>
    <t>TABLE 6.   TAX YEAR 2013 INDIVIDUAL INCOME TAX CALCULATION BY INCOME LEVEL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</si>
  <si>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</si>
  <si>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</si>
  <si>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$31,631,139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</si>
</sst>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_);_(* \(#,##0\);_(* &quot;-&quot;??_);_(@_)"/>
  </numFmts>
  <fonts count="7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7" fontId="2" fillId="0" borderId="0"/>
  </cellStyleXfs>
  <cellXfs count="9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3" fontId="1" fillId="2" borderId="21" xfId="0" applyNumberFormat="1" applyFont="1" applyFill="1" applyBorder="1"/>
    <xf numFmtId="37" fontId="1" fillId="3" borderId="5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4" fontId="4" fillId="3" borderId="0" xfId="0" applyNumberFormat="1" applyFont="1" applyFill="1" applyBorder="1"/>
    <xf numFmtId="10" fontId="4" fillId="2" borderId="0" xfId="0" applyNumberFormat="1" applyFont="1" applyFill="1" applyBorder="1" applyAlignment="1">
      <alignment horizontal="right"/>
    </xf>
    <xf numFmtId="37" fontId="4" fillId="2" borderId="0" xfId="0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4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Normal="100" workbookViewId="0">
      <selection activeCell="W8" sqref="W8"/>
    </sheetView>
  </sheetViews>
  <sheetFormatPr defaultRowHeight="10.5" customHeight="1"/>
  <cols>
    <col min="1" max="1" width="12.7109375" style="11" customWidth="1"/>
    <col min="2" max="2" width="6.42578125" style="11" customWidth="1"/>
    <col min="3" max="3" width="10.7109375" style="11" customWidth="1"/>
    <col min="4" max="4" width="6.42578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9.7109375" style="11" customWidth="1"/>
    <col min="9" max="9" width="6.42578125" style="11" customWidth="1"/>
    <col min="10" max="10" width="9.7109375" style="11" customWidth="1"/>
    <col min="11" max="11" width="6.42578125" style="11" customWidth="1"/>
    <col min="12" max="12" width="9.7109375" style="11" customWidth="1"/>
    <col min="13" max="14" width="10.7109375" style="11" customWidth="1"/>
    <col min="15" max="15" width="10" style="11" customWidth="1"/>
    <col min="16" max="16" width="7.85546875" style="11" customWidth="1"/>
    <col min="17" max="17" width="9.7109375" style="11" customWidth="1"/>
    <col min="18" max="18" width="7" style="11" customWidth="1"/>
    <col min="19" max="19" width="5.85546875" style="11" customWidth="1"/>
    <col min="20" max="16384" width="9.140625" style="11"/>
  </cols>
  <sheetData>
    <row r="1" spans="1:19" ht="10.5" customHeight="1">
      <c r="A1" s="41" t="s">
        <v>119</v>
      </c>
      <c r="B1" s="27"/>
      <c r="C1" s="27"/>
      <c r="D1" s="27"/>
      <c r="E1" s="27"/>
      <c r="F1" s="28"/>
      <c r="G1" s="28"/>
      <c r="H1" s="27"/>
      <c r="I1" s="27"/>
      <c r="J1" s="27"/>
      <c r="K1" s="27"/>
      <c r="L1" s="27"/>
      <c r="M1" s="28"/>
      <c r="N1" s="28"/>
      <c r="O1" s="28"/>
      <c r="P1" s="28"/>
      <c r="Q1" s="3"/>
      <c r="R1" s="3"/>
      <c r="S1" s="3"/>
    </row>
    <row r="2" spans="1:19" ht="10.5" customHeight="1">
      <c r="A2" s="41"/>
      <c r="B2" s="27"/>
      <c r="C2" s="27"/>
      <c r="D2" s="27"/>
      <c r="E2" s="27"/>
      <c r="F2" s="28"/>
      <c r="G2" s="28"/>
      <c r="H2" s="27"/>
      <c r="I2" s="27"/>
      <c r="J2" s="27"/>
      <c r="K2" s="27"/>
      <c r="L2" s="27"/>
      <c r="M2" s="28"/>
      <c r="N2" s="28"/>
      <c r="O2" s="28"/>
      <c r="P2" s="28"/>
      <c r="Q2" s="3"/>
      <c r="R2" s="3"/>
      <c r="S2" s="3"/>
    </row>
    <row r="3" spans="1:19" ht="11.25" customHeight="1" thickBot="1">
      <c r="F3" s="9"/>
      <c r="G3" s="9"/>
      <c r="H3" s="1" t="s">
        <v>108</v>
      </c>
      <c r="I3" s="5"/>
      <c r="J3" s="1"/>
      <c r="K3" s="5"/>
      <c r="L3" s="1"/>
      <c r="M3" s="43"/>
      <c r="N3" s="43"/>
      <c r="O3" s="9"/>
      <c r="P3" s="4"/>
      <c r="Q3" s="2"/>
      <c r="R3" s="2"/>
      <c r="S3" s="2"/>
    </row>
    <row r="4" spans="1:19" ht="10.5" customHeight="1">
      <c r="A4" s="77"/>
      <c r="B4" s="15"/>
      <c r="C4" s="56"/>
      <c r="D4" s="75"/>
      <c r="E4" s="55" t="s">
        <v>95</v>
      </c>
      <c r="F4" s="56"/>
      <c r="G4" s="61" t="s">
        <v>74</v>
      </c>
      <c r="H4" s="61"/>
      <c r="I4" s="61"/>
      <c r="J4" s="56"/>
      <c r="K4" s="61" t="s">
        <v>77</v>
      </c>
      <c r="L4" s="56"/>
      <c r="M4" s="55" t="s">
        <v>96</v>
      </c>
      <c r="N4" s="56"/>
      <c r="O4" s="14"/>
      <c r="P4" s="14"/>
      <c r="Q4" s="16"/>
      <c r="R4" s="15" t="s">
        <v>80</v>
      </c>
      <c r="S4" s="42"/>
    </row>
    <row r="5" spans="1:19" ht="10.5" customHeight="1">
      <c r="A5" s="2"/>
      <c r="B5" s="17"/>
      <c r="C5" s="70" t="s">
        <v>91</v>
      </c>
      <c r="D5" s="6"/>
      <c r="E5" s="80" t="s">
        <v>97</v>
      </c>
      <c r="F5" s="70"/>
      <c r="G5" s="10"/>
      <c r="H5" s="69" t="s">
        <v>92</v>
      </c>
      <c r="I5" s="69"/>
      <c r="J5" s="70"/>
      <c r="K5" s="69" t="s">
        <v>78</v>
      </c>
      <c r="L5" s="70"/>
      <c r="M5" s="57" t="s">
        <v>98</v>
      </c>
      <c r="N5" s="58"/>
      <c r="O5" s="7"/>
      <c r="P5" s="7"/>
      <c r="Q5" s="18" t="s">
        <v>99</v>
      </c>
      <c r="R5" s="17" t="s">
        <v>81</v>
      </c>
      <c r="S5" s="31"/>
    </row>
    <row r="6" spans="1:19" ht="10.5" customHeight="1">
      <c r="A6" s="2"/>
      <c r="B6" s="17"/>
      <c r="C6" s="70" t="s">
        <v>90</v>
      </c>
      <c r="D6" s="6" t="s">
        <v>80</v>
      </c>
      <c r="E6" s="80" t="s">
        <v>100</v>
      </c>
      <c r="F6" s="70"/>
      <c r="G6" s="73" t="s">
        <v>72</v>
      </c>
      <c r="H6" s="59"/>
      <c r="I6" s="73" t="s">
        <v>75</v>
      </c>
      <c r="J6" s="71"/>
      <c r="K6" s="59"/>
      <c r="L6" s="62"/>
      <c r="M6" s="6"/>
      <c r="N6" s="6"/>
      <c r="O6" s="7"/>
      <c r="P6" s="19"/>
      <c r="Q6" s="18" t="s">
        <v>6</v>
      </c>
      <c r="R6" s="17" t="s">
        <v>109</v>
      </c>
      <c r="S6" s="6"/>
    </row>
    <row r="7" spans="1:19" ht="10.5" customHeight="1">
      <c r="A7" s="2"/>
      <c r="B7" s="17" t="s">
        <v>26</v>
      </c>
      <c r="C7" s="70" t="s">
        <v>17</v>
      </c>
      <c r="D7" s="6" t="s">
        <v>81</v>
      </c>
      <c r="E7" s="6" t="s">
        <v>101</v>
      </c>
      <c r="F7" s="70"/>
      <c r="G7" s="62"/>
      <c r="H7" s="59"/>
      <c r="I7" s="62"/>
      <c r="J7" s="62"/>
      <c r="K7" s="6" t="s">
        <v>26</v>
      </c>
      <c r="L7" s="17"/>
      <c r="M7" s="20"/>
      <c r="N7" s="7"/>
      <c r="O7" s="7" t="s">
        <v>9</v>
      </c>
      <c r="P7" s="7"/>
      <c r="Q7" s="18" t="s">
        <v>82</v>
      </c>
      <c r="R7" s="17" t="s">
        <v>11</v>
      </c>
      <c r="S7" s="19" t="s">
        <v>102</v>
      </c>
    </row>
    <row r="8" spans="1:19" ht="10.5" customHeight="1">
      <c r="A8" s="2"/>
      <c r="B8" s="17" t="s">
        <v>27</v>
      </c>
      <c r="C8" s="70" t="s">
        <v>18</v>
      </c>
      <c r="D8" s="6" t="s">
        <v>103</v>
      </c>
      <c r="E8" s="81"/>
      <c r="F8" s="76"/>
      <c r="G8" s="6" t="s">
        <v>26</v>
      </c>
      <c r="H8" s="17" t="s">
        <v>76</v>
      </c>
      <c r="I8" s="6" t="s">
        <v>26</v>
      </c>
      <c r="J8" s="6"/>
      <c r="K8" s="6" t="s">
        <v>27</v>
      </c>
      <c r="L8" s="22"/>
      <c r="M8" s="6" t="s">
        <v>19</v>
      </c>
      <c r="N8" s="6" t="s">
        <v>20</v>
      </c>
      <c r="O8" s="7" t="s">
        <v>110</v>
      </c>
      <c r="P8" s="19" t="s">
        <v>7</v>
      </c>
      <c r="Q8" s="18" t="s">
        <v>83</v>
      </c>
      <c r="R8" s="17" t="s">
        <v>13</v>
      </c>
      <c r="S8" s="19" t="s">
        <v>104</v>
      </c>
    </row>
    <row r="9" spans="1:19" ht="10.5" customHeight="1">
      <c r="A9" s="2"/>
      <c r="B9" s="17" t="s">
        <v>29</v>
      </c>
      <c r="C9" s="70" t="s">
        <v>21</v>
      </c>
      <c r="D9" s="10" t="s">
        <v>90</v>
      </c>
      <c r="E9" s="6"/>
      <c r="F9" s="82"/>
      <c r="G9" s="21" t="s">
        <v>27</v>
      </c>
      <c r="H9" s="74" t="s">
        <v>73</v>
      </c>
      <c r="I9" s="22" t="s">
        <v>27</v>
      </c>
      <c r="J9" s="6" t="s">
        <v>76</v>
      </c>
      <c r="K9" s="6" t="s">
        <v>69</v>
      </c>
      <c r="L9" s="17" t="s">
        <v>28</v>
      </c>
      <c r="M9" s="20" t="s">
        <v>22</v>
      </c>
      <c r="N9" s="7" t="s">
        <v>22</v>
      </c>
      <c r="O9" s="7" t="s">
        <v>30</v>
      </c>
      <c r="P9" s="7" t="s">
        <v>10</v>
      </c>
      <c r="Q9" s="18" t="s">
        <v>84</v>
      </c>
      <c r="R9" s="17" t="s">
        <v>112</v>
      </c>
      <c r="S9" s="19" t="s">
        <v>6</v>
      </c>
    </row>
    <row r="10" spans="1:19" ht="10.5" customHeight="1">
      <c r="A10" s="2"/>
      <c r="B10" s="17" t="s">
        <v>86</v>
      </c>
      <c r="C10" s="70" t="s">
        <v>23</v>
      </c>
      <c r="D10" s="10" t="s">
        <v>79</v>
      </c>
      <c r="E10" s="74" t="s">
        <v>12</v>
      </c>
      <c r="F10" s="22" t="s">
        <v>2</v>
      </c>
      <c r="G10" s="10" t="s">
        <v>29</v>
      </c>
      <c r="H10" s="74" t="s">
        <v>94</v>
      </c>
      <c r="I10" s="17" t="s">
        <v>29</v>
      </c>
      <c r="J10" s="74" t="s">
        <v>73</v>
      </c>
      <c r="K10" s="74" t="s">
        <v>70</v>
      </c>
      <c r="L10" s="22" t="s">
        <v>73</v>
      </c>
      <c r="M10" s="6" t="s">
        <v>24</v>
      </c>
      <c r="N10" s="6" t="s">
        <v>24</v>
      </c>
      <c r="O10" s="7" t="s">
        <v>82</v>
      </c>
      <c r="P10" s="7" t="s">
        <v>25</v>
      </c>
      <c r="Q10" s="18" t="s">
        <v>85</v>
      </c>
      <c r="R10" s="17" t="s">
        <v>111</v>
      </c>
      <c r="S10" s="19" t="s">
        <v>8</v>
      </c>
    </row>
    <row r="11" spans="1:19" ht="10.5" customHeight="1" thickBot="1">
      <c r="A11" s="83" t="s">
        <v>107</v>
      </c>
      <c r="B11" s="24" t="s">
        <v>106</v>
      </c>
      <c r="C11" s="70" t="s">
        <v>3</v>
      </c>
      <c r="D11" s="10" t="s">
        <v>3</v>
      </c>
      <c r="E11" s="6" t="s">
        <v>3</v>
      </c>
      <c r="F11" s="17" t="s">
        <v>3</v>
      </c>
      <c r="G11" s="24" t="s">
        <v>86</v>
      </c>
      <c r="H11" s="23" t="s">
        <v>3</v>
      </c>
      <c r="I11" s="24" t="s">
        <v>86</v>
      </c>
      <c r="J11" s="72" t="s">
        <v>3</v>
      </c>
      <c r="K11" s="6" t="s">
        <v>71</v>
      </c>
      <c r="L11" s="17" t="s">
        <v>3</v>
      </c>
      <c r="M11" s="23" t="s">
        <v>3</v>
      </c>
      <c r="N11" s="25" t="s">
        <v>3</v>
      </c>
      <c r="O11" s="25" t="s">
        <v>3</v>
      </c>
      <c r="P11" s="7" t="s">
        <v>3</v>
      </c>
      <c r="Q11" s="18" t="s">
        <v>3</v>
      </c>
      <c r="R11" s="18" t="s">
        <v>3</v>
      </c>
      <c r="S11" s="18" t="s">
        <v>14</v>
      </c>
    </row>
    <row r="12" spans="1:19" ht="11.25" customHeight="1" thickBot="1">
      <c r="A12" s="44" t="s">
        <v>115</v>
      </c>
      <c r="B12" s="51"/>
      <c r="C12" s="51"/>
      <c r="D12" s="51"/>
      <c r="E12" s="44"/>
      <c r="F12" s="45"/>
      <c r="G12" s="45"/>
      <c r="H12" s="46" t="s">
        <v>105</v>
      </c>
      <c r="I12" s="46"/>
      <c r="J12" s="46"/>
      <c r="K12" s="45"/>
      <c r="L12" s="45"/>
      <c r="M12" s="47"/>
      <c r="N12" s="48"/>
      <c r="O12" s="49"/>
      <c r="P12" s="47"/>
      <c r="Q12" s="47"/>
      <c r="R12" s="45"/>
      <c r="S12" s="47"/>
    </row>
    <row r="13" spans="1:19" ht="10.5" customHeight="1">
      <c r="A13" s="2" t="s">
        <v>0</v>
      </c>
      <c r="B13" s="35">
        <v>162596</v>
      </c>
      <c r="C13" s="35">
        <v>2858345239</v>
      </c>
      <c r="D13" s="35">
        <f>C13/B13</f>
        <v>17579.431468178798</v>
      </c>
      <c r="E13" s="35">
        <v>198289667</v>
      </c>
      <c r="F13" s="35">
        <v>1014294323.36</v>
      </c>
      <c r="G13" s="35">
        <v>139221</v>
      </c>
      <c r="H13" s="35">
        <v>598582635</v>
      </c>
      <c r="I13" s="35">
        <v>23375</v>
      </c>
      <c r="J13" s="35">
        <v>378747666</v>
      </c>
      <c r="K13" s="35">
        <v>444700</v>
      </c>
      <c r="L13" s="35">
        <v>1076135591</v>
      </c>
      <c r="M13" s="66">
        <v>-11125309.360000014</v>
      </c>
      <c r="N13" s="79">
        <v>-1329531838</v>
      </c>
      <c r="O13" s="13">
        <v>0</v>
      </c>
      <c r="P13" s="63">
        <v>0</v>
      </c>
      <c r="Q13" s="63">
        <v>0</v>
      </c>
      <c r="R13" s="37">
        <v>0</v>
      </c>
      <c r="S13" s="37">
        <v>0</v>
      </c>
    </row>
    <row r="14" spans="1:19" ht="10.5" customHeight="1">
      <c r="A14" s="2" t="s">
        <v>51</v>
      </c>
      <c r="B14" s="64">
        <v>47237</v>
      </c>
      <c r="C14" s="64">
        <v>820935719.54999995</v>
      </c>
      <c r="D14" s="54">
        <f>C14/B14</f>
        <v>17379.08248936215</v>
      </c>
      <c r="E14" s="64">
        <v>17645271</v>
      </c>
      <c r="F14" s="64">
        <v>34243253</v>
      </c>
      <c r="G14" s="54">
        <v>42184</v>
      </c>
      <c r="H14" s="64">
        <v>186414532</v>
      </c>
      <c r="I14" s="54">
        <v>5053</v>
      </c>
      <c r="J14" s="64">
        <v>72974823</v>
      </c>
      <c r="K14" s="54">
        <v>126110</v>
      </c>
      <c r="L14" s="64">
        <v>314863061</v>
      </c>
      <c r="M14" s="64">
        <v>230085321.55000001</v>
      </c>
      <c r="N14" s="64">
        <v>46511869</v>
      </c>
      <c r="O14" s="65">
        <v>2792611</v>
      </c>
      <c r="P14" s="64">
        <v>2540919</v>
      </c>
      <c r="Q14" s="64">
        <v>251692</v>
      </c>
      <c r="R14" s="30">
        <f>Q14/B14</f>
        <v>5.3282807968329911</v>
      </c>
      <c r="S14" s="29">
        <f>Q14/N14</f>
        <v>5.4113499502675324E-3</v>
      </c>
    </row>
    <row r="15" spans="1:19" ht="10.5" customHeight="1">
      <c r="A15" s="2" t="s">
        <v>50</v>
      </c>
      <c r="B15" s="64">
        <v>44883</v>
      </c>
      <c r="C15" s="64">
        <v>783676717.30999994</v>
      </c>
      <c r="D15" s="54">
        <f>C15/B15</f>
        <v>17460.435294209386</v>
      </c>
      <c r="E15" s="64">
        <v>6933989</v>
      </c>
      <c r="F15" s="64">
        <v>26742192</v>
      </c>
      <c r="G15" s="54">
        <v>39745</v>
      </c>
      <c r="H15" s="64">
        <v>175578154</v>
      </c>
      <c r="I15" s="54">
        <v>5138</v>
      </c>
      <c r="J15" s="64">
        <v>53400759</v>
      </c>
      <c r="K15" s="54">
        <v>122841</v>
      </c>
      <c r="L15" s="64">
        <v>307022720</v>
      </c>
      <c r="M15" s="64">
        <v>227866881.31</v>
      </c>
      <c r="N15" s="64">
        <v>134556882</v>
      </c>
      <c r="O15" s="65">
        <v>8086734</v>
      </c>
      <c r="P15" s="64">
        <v>7115723</v>
      </c>
      <c r="Q15" s="64">
        <v>971011</v>
      </c>
      <c r="R15" s="30">
        <f>Q15/B15</f>
        <v>21.634271327674174</v>
      </c>
      <c r="S15" s="29">
        <f>Q15/N15</f>
        <v>7.2163607358262062E-3</v>
      </c>
    </row>
    <row r="16" spans="1:19" ht="10.5" customHeight="1">
      <c r="A16" s="2" t="s">
        <v>49</v>
      </c>
      <c r="B16" s="64">
        <v>44509</v>
      </c>
      <c r="C16" s="64">
        <v>949017200</v>
      </c>
      <c r="D16" s="54">
        <f>C16/B16</f>
        <v>21321.916915679976</v>
      </c>
      <c r="E16" s="64">
        <v>3187843</v>
      </c>
      <c r="F16" s="64">
        <v>23835688</v>
      </c>
      <c r="G16" s="54">
        <v>39266</v>
      </c>
      <c r="H16" s="64">
        <v>173418066</v>
      </c>
      <c r="I16" s="54">
        <v>5243</v>
      </c>
      <c r="J16" s="64">
        <v>54607962</v>
      </c>
      <c r="K16" s="54">
        <v>122675</v>
      </c>
      <c r="L16" s="64">
        <v>306532346</v>
      </c>
      <c r="M16" s="64">
        <v>393810981</v>
      </c>
      <c r="N16" s="64">
        <v>222305268</v>
      </c>
      <c r="O16" s="65">
        <v>13362200</v>
      </c>
      <c r="P16" s="64">
        <v>10399120</v>
      </c>
      <c r="Q16" s="64">
        <v>2963080</v>
      </c>
      <c r="R16" s="30">
        <f>Q16/B16</f>
        <v>66.572603293715872</v>
      </c>
      <c r="S16" s="29">
        <f>Q16/N16</f>
        <v>1.3328878917975078E-2</v>
      </c>
    </row>
    <row r="17" spans="1:19" ht="10.5" customHeight="1">
      <c r="A17" s="2" t="s">
        <v>48</v>
      </c>
      <c r="B17" s="64">
        <v>84130</v>
      </c>
      <c r="C17" s="64">
        <v>1905644725</v>
      </c>
      <c r="D17" s="54">
        <f>C17/B17</f>
        <v>22651.191311066206</v>
      </c>
      <c r="E17" s="64">
        <v>11176558</v>
      </c>
      <c r="F17" s="64">
        <v>44409652</v>
      </c>
      <c r="G17" s="54">
        <v>73576</v>
      </c>
      <c r="H17" s="64">
        <v>324817198</v>
      </c>
      <c r="I17" s="54">
        <v>10554</v>
      </c>
      <c r="J17" s="64">
        <v>129214960</v>
      </c>
      <c r="K17" s="54">
        <v>232167</v>
      </c>
      <c r="L17" s="64">
        <v>580086744</v>
      </c>
      <c r="M17" s="64">
        <v>838292729</v>
      </c>
      <c r="N17" s="64">
        <v>670846558</v>
      </c>
      <c r="O17" s="65">
        <v>40296311</v>
      </c>
      <c r="P17" s="64">
        <v>23378763.039999999</v>
      </c>
      <c r="Q17" s="64">
        <v>16917547.960000001</v>
      </c>
      <c r="R17" s="30">
        <f>Q17/B17</f>
        <v>201.08817259003925</v>
      </c>
      <c r="S17" s="29">
        <f>Q17/N17</f>
        <v>2.5218207887115672E-2</v>
      </c>
    </row>
    <row r="18" spans="1:19" ht="10.5" customHeight="1">
      <c r="A18" s="2" t="s">
        <v>47</v>
      </c>
      <c r="B18" s="64">
        <v>12294</v>
      </c>
      <c r="C18" s="64">
        <v>287906441</v>
      </c>
      <c r="D18" s="54">
        <f>C18/B18</f>
        <v>23418.451358386206</v>
      </c>
      <c r="E18" s="64">
        <v>718457</v>
      </c>
      <c r="F18" s="64">
        <v>6476559</v>
      </c>
      <c r="G18" s="54">
        <v>10633</v>
      </c>
      <c r="H18" s="64">
        <v>46924500</v>
      </c>
      <c r="I18" s="54">
        <v>1661</v>
      </c>
      <c r="J18" s="64">
        <v>16107014</v>
      </c>
      <c r="K18" s="54">
        <v>33928</v>
      </c>
      <c r="L18" s="64">
        <v>84746800</v>
      </c>
      <c r="M18" s="64">
        <v>134370025</v>
      </c>
      <c r="N18" s="64">
        <v>126804068</v>
      </c>
      <c r="O18" s="65">
        <v>7615347</v>
      </c>
      <c r="P18" s="64">
        <v>3498730</v>
      </c>
      <c r="Q18" s="64">
        <v>4116617</v>
      </c>
      <c r="R18" s="30">
        <f>Q18/B18</f>
        <v>334.84764925980153</v>
      </c>
      <c r="S18" s="29">
        <f>Q18/N18</f>
        <v>3.2464392230697206E-2</v>
      </c>
    </row>
    <row r="19" spans="1:19" ht="10.5" customHeight="1">
      <c r="A19" s="2" t="s">
        <v>46</v>
      </c>
      <c r="B19" s="64">
        <v>39656</v>
      </c>
      <c r="C19" s="64">
        <v>999558675</v>
      </c>
      <c r="D19" s="54">
        <f>C19/B19</f>
        <v>25205.736206374822</v>
      </c>
      <c r="E19" s="64">
        <v>2031971</v>
      </c>
      <c r="F19" s="64">
        <v>21625452</v>
      </c>
      <c r="G19" s="54">
        <v>33812</v>
      </c>
      <c r="H19" s="64">
        <v>149183766</v>
      </c>
      <c r="I19" s="54">
        <v>5844</v>
      </c>
      <c r="J19" s="64">
        <v>60174485</v>
      </c>
      <c r="K19" s="54">
        <v>109510</v>
      </c>
      <c r="L19" s="64">
        <v>273688892</v>
      </c>
      <c r="M19" s="64">
        <v>496918051</v>
      </c>
      <c r="N19" s="64">
        <v>463011741</v>
      </c>
      <c r="O19" s="65">
        <v>27801733</v>
      </c>
      <c r="P19" s="64">
        <v>11172150</v>
      </c>
      <c r="Q19" s="64">
        <v>16629583</v>
      </c>
      <c r="R19" s="30">
        <f>Q19/B19</f>
        <v>419.34595017147467</v>
      </c>
      <c r="S19" s="29">
        <f>Q19/N19</f>
        <v>3.5916115137996037E-2</v>
      </c>
    </row>
    <row r="20" spans="1:19" ht="10.5" customHeight="1">
      <c r="A20" s="2" t="s">
        <v>45</v>
      </c>
      <c r="B20" s="64">
        <v>38679</v>
      </c>
      <c r="C20" s="64">
        <v>1081285955.5599999</v>
      </c>
      <c r="D20" s="54">
        <f>C20/B20</f>
        <v>27955.375153442434</v>
      </c>
      <c r="E20" s="64">
        <v>2272997</v>
      </c>
      <c r="F20" s="64">
        <v>23362627</v>
      </c>
      <c r="G20" s="54">
        <v>32380</v>
      </c>
      <c r="H20" s="64">
        <v>142865839</v>
      </c>
      <c r="I20" s="54">
        <v>6299</v>
      </c>
      <c r="J20" s="64">
        <v>63152486</v>
      </c>
      <c r="K20" s="54">
        <v>105355</v>
      </c>
      <c r="L20" s="64">
        <v>263312878</v>
      </c>
      <c r="M20" s="64">
        <v>590865122.55999994</v>
      </c>
      <c r="N20" s="64">
        <v>536183302</v>
      </c>
      <c r="O20" s="65">
        <v>32191689</v>
      </c>
      <c r="P20" s="64">
        <v>10527277</v>
      </c>
      <c r="Q20" s="64">
        <v>21664412</v>
      </c>
      <c r="R20" s="30">
        <f>Q20/B20</f>
        <v>560.10786214741847</v>
      </c>
      <c r="S20" s="29">
        <f>Q20/N20</f>
        <v>4.0404861395702325E-2</v>
      </c>
    </row>
    <row r="21" spans="1:19" ht="10.5" customHeight="1">
      <c r="A21" s="2" t="s">
        <v>44</v>
      </c>
      <c r="B21" s="64">
        <v>32239</v>
      </c>
      <c r="C21" s="64">
        <v>964751842.95000005</v>
      </c>
      <c r="D21" s="54">
        <f>C21/B21</f>
        <v>29924.992802196099</v>
      </c>
      <c r="E21" s="64">
        <v>2237796</v>
      </c>
      <c r="F21" s="64">
        <v>19399796.399999999</v>
      </c>
      <c r="G21" s="54">
        <v>26381</v>
      </c>
      <c r="H21" s="64">
        <v>116406318</v>
      </c>
      <c r="I21" s="54">
        <v>5858</v>
      </c>
      <c r="J21" s="64">
        <v>58741355</v>
      </c>
      <c r="K21" s="54">
        <v>86494</v>
      </c>
      <c r="L21" s="64">
        <v>216163300</v>
      </c>
      <c r="M21" s="64">
        <v>556278869.54999995</v>
      </c>
      <c r="N21" s="64">
        <v>515433947</v>
      </c>
      <c r="O21" s="65">
        <v>30943459</v>
      </c>
      <c r="P21" s="64">
        <v>8367008</v>
      </c>
      <c r="Q21" s="64">
        <v>22576451</v>
      </c>
      <c r="R21" s="30">
        <f>Q21/B21</f>
        <v>700.28384875461393</v>
      </c>
      <c r="S21" s="29">
        <f>Q21/N21</f>
        <v>4.3800861645614503E-2</v>
      </c>
    </row>
    <row r="22" spans="1:19" ht="10.5" customHeight="1">
      <c r="A22" s="2" t="s">
        <v>43</v>
      </c>
      <c r="B22" s="64">
        <v>42350</v>
      </c>
      <c r="C22" s="64">
        <v>1354395900</v>
      </c>
      <c r="D22" s="54">
        <f>C22/B22</f>
        <v>31981.012987012986</v>
      </c>
      <c r="E22" s="64">
        <v>4347479</v>
      </c>
      <c r="F22" s="64">
        <v>29058680</v>
      </c>
      <c r="G22" s="54">
        <v>34280</v>
      </c>
      <c r="H22" s="64">
        <v>151190492</v>
      </c>
      <c r="I22" s="54">
        <v>8070</v>
      </c>
      <c r="J22" s="64">
        <v>82865107</v>
      </c>
      <c r="K22" s="54">
        <v>111720</v>
      </c>
      <c r="L22" s="64">
        <v>279230100</v>
      </c>
      <c r="M22" s="64">
        <v>816399000</v>
      </c>
      <c r="N22" s="64">
        <v>781919425</v>
      </c>
      <c r="O22" s="65">
        <v>47536672</v>
      </c>
      <c r="P22" s="64">
        <v>10416237</v>
      </c>
      <c r="Q22" s="64">
        <v>37120435</v>
      </c>
      <c r="R22" s="30">
        <f>Q22/B22</f>
        <v>876.51558441558439</v>
      </c>
      <c r="S22" s="29">
        <f>Q22/N22</f>
        <v>4.7473478485331143E-2</v>
      </c>
    </row>
    <row r="23" spans="1:19" ht="10.5" customHeight="1">
      <c r="A23" s="2" t="s">
        <v>42</v>
      </c>
      <c r="B23" s="64">
        <v>15333</v>
      </c>
      <c r="C23" s="64">
        <v>532283719</v>
      </c>
      <c r="D23" s="54">
        <f>C23/B23</f>
        <v>34714.910258918673</v>
      </c>
      <c r="E23" s="64">
        <v>673030</v>
      </c>
      <c r="F23" s="64">
        <v>10774957</v>
      </c>
      <c r="G23" s="54">
        <v>12020</v>
      </c>
      <c r="H23" s="64">
        <v>53019395</v>
      </c>
      <c r="I23" s="54">
        <v>3313</v>
      </c>
      <c r="J23" s="64">
        <v>35313291</v>
      </c>
      <c r="K23" s="54">
        <v>40022</v>
      </c>
      <c r="L23" s="64">
        <v>99985156</v>
      </c>
      <c r="M23" s="64">
        <v>333863950</v>
      </c>
      <c r="N23" s="64">
        <v>316052545</v>
      </c>
      <c r="O23" s="65">
        <v>19517960</v>
      </c>
      <c r="P23" s="64">
        <v>3551088.6400000001</v>
      </c>
      <c r="Q23" s="64">
        <v>15966871.359999999</v>
      </c>
      <c r="R23" s="30">
        <f>Q23/B23</f>
        <v>1041.3403352246787</v>
      </c>
      <c r="S23" s="29">
        <f>Q23/N23</f>
        <v>5.0519673429619112E-2</v>
      </c>
    </row>
    <row r="24" spans="1:19" ht="10.5" customHeight="1">
      <c r="A24" s="2" t="s">
        <v>41</v>
      </c>
      <c r="B24" s="64">
        <v>38335</v>
      </c>
      <c r="C24" s="64">
        <v>1411297438.01</v>
      </c>
      <c r="D24" s="54">
        <f>C24/B24</f>
        <v>36814.85425877136</v>
      </c>
      <c r="E24" s="64">
        <v>1669573</v>
      </c>
      <c r="F24" s="64">
        <v>31235078</v>
      </c>
      <c r="G24" s="54">
        <v>29350</v>
      </c>
      <c r="H24" s="64">
        <v>129447620</v>
      </c>
      <c r="I24" s="54">
        <v>8985</v>
      </c>
      <c r="J24" s="64">
        <v>94383529</v>
      </c>
      <c r="K24" s="54">
        <v>98436</v>
      </c>
      <c r="L24" s="64">
        <v>245711040</v>
      </c>
      <c r="M24" s="64">
        <v>912189744.00999999</v>
      </c>
      <c r="N24" s="64">
        <v>883148065</v>
      </c>
      <c r="O24" s="65">
        <v>55305032</v>
      </c>
      <c r="P24" s="64">
        <v>8129947</v>
      </c>
      <c r="Q24" s="64">
        <v>47175085</v>
      </c>
      <c r="R24" s="30">
        <f>Q24/B24</f>
        <v>1230.60088691796</v>
      </c>
      <c r="S24" s="29">
        <f>Q24/N24</f>
        <v>5.3416960156052656E-2</v>
      </c>
    </row>
    <row r="25" spans="1:19" ht="10.5" customHeight="1">
      <c r="A25" s="2" t="s">
        <v>40</v>
      </c>
      <c r="B25" s="64">
        <v>35613</v>
      </c>
      <c r="C25" s="64">
        <v>1539651742.01</v>
      </c>
      <c r="D25" s="54">
        <f>C25/B25</f>
        <v>43232.857159183441</v>
      </c>
      <c r="E25" s="64">
        <v>2191454</v>
      </c>
      <c r="F25" s="64">
        <v>37326591</v>
      </c>
      <c r="G25" s="54">
        <v>25162</v>
      </c>
      <c r="H25" s="64">
        <v>111001790</v>
      </c>
      <c r="I25" s="54">
        <v>10451</v>
      </c>
      <c r="J25" s="64">
        <v>114512460</v>
      </c>
      <c r="K25" s="54">
        <v>89344</v>
      </c>
      <c r="L25" s="64">
        <v>222837291</v>
      </c>
      <c r="M25" s="64">
        <v>1056165064.01</v>
      </c>
      <c r="N25" s="64">
        <v>973362190</v>
      </c>
      <c r="O25" s="65">
        <v>62082876</v>
      </c>
      <c r="P25" s="64">
        <v>6549667</v>
      </c>
      <c r="Q25" s="64">
        <v>55533209</v>
      </c>
      <c r="R25" s="30">
        <f>Q25/B25</f>
        <v>1559.3521747676409</v>
      </c>
      <c r="S25" s="29">
        <f>Q25/N25</f>
        <v>5.7052975316413304E-2</v>
      </c>
    </row>
    <row r="26" spans="1:19" ht="10.5" customHeight="1">
      <c r="A26" s="2" t="s">
        <v>39</v>
      </c>
      <c r="B26" s="64">
        <v>42744</v>
      </c>
      <c r="C26" s="64">
        <v>2182626273</v>
      </c>
      <c r="D26" s="54">
        <f>C26/B26</f>
        <v>51062.752035373385</v>
      </c>
      <c r="E26" s="64">
        <v>4402334</v>
      </c>
      <c r="F26" s="64">
        <v>56856239</v>
      </c>
      <c r="G26" s="54">
        <v>26245</v>
      </c>
      <c r="H26" s="64">
        <v>115863436</v>
      </c>
      <c r="I26" s="54">
        <v>16499</v>
      </c>
      <c r="J26" s="64">
        <v>181610012</v>
      </c>
      <c r="K26" s="54">
        <v>103398</v>
      </c>
      <c r="L26" s="64">
        <v>257435558</v>
      </c>
      <c r="M26" s="64">
        <v>1575263362</v>
      </c>
      <c r="N26" s="64">
        <v>1471892556</v>
      </c>
      <c r="O26" s="65">
        <v>95767804</v>
      </c>
      <c r="P26" s="64">
        <v>7365848.2999999998</v>
      </c>
      <c r="Q26" s="64">
        <v>88401955.700000003</v>
      </c>
      <c r="R26" s="30">
        <f>Q26/B26</f>
        <v>2068.1722744712711</v>
      </c>
      <c r="S26" s="29">
        <f>Q26/N26</f>
        <v>6.0060060321413845E-2</v>
      </c>
    </row>
    <row r="27" spans="1:19" ht="10.5" customHeight="1">
      <c r="A27" s="2" t="s">
        <v>38</v>
      </c>
      <c r="B27" s="64">
        <v>23316</v>
      </c>
      <c r="C27" s="64">
        <v>1432103969</v>
      </c>
      <c r="D27" s="54">
        <f>C27/B27</f>
        <v>61421.511794475897</v>
      </c>
      <c r="E27" s="64">
        <v>4358714</v>
      </c>
      <c r="F27" s="64">
        <v>37821036</v>
      </c>
      <c r="G27" s="54">
        <v>11731</v>
      </c>
      <c r="H27" s="64">
        <v>51797647</v>
      </c>
      <c r="I27" s="54">
        <v>11585</v>
      </c>
      <c r="J27" s="64">
        <v>128063525</v>
      </c>
      <c r="K27" s="54">
        <v>54947</v>
      </c>
      <c r="L27" s="64">
        <v>136197009</v>
      </c>
      <c r="M27" s="64">
        <v>1082583466</v>
      </c>
      <c r="N27" s="64">
        <v>1037863578</v>
      </c>
      <c r="O27" s="65">
        <v>68687779</v>
      </c>
      <c r="P27" s="64">
        <v>4075942</v>
      </c>
      <c r="Q27" s="64">
        <v>64611837</v>
      </c>
      <c r="R27" s="30">
        <f>Q27/B27</f>
        <v>2771.1372876994337</v>
      </c>
      <c r="S27" s="29">
        <f>Q27/N27</f>
        <v>6.2254653086978258E-2</v>
      </c>
    </row>
    <row r="28" spans="1:19" ht="10.5" customHeight="1">
      <c r="A28" s="2" t="s">
        <v>37</v>
      </c>
      <c r="B28" s="64">
        <v>13082</v>
      </c>
      <c r="C28" s="64">
        <v>963817358</v>
      </c>
      <c r="D28" s="54">
        <f>C28/B28</f>
        <v>73675.077052438472</v>
      </c>
      <c r="E28" s="64">
        <v>3190316</v>
      </c>
      <c r="F28" s="64">
        <v>26727605</v>
      </c>
      <c r="G28" s="54">
        <v>5246</v>
      </c>
      <c r="H28" s="64">
        <v>23197465</v>
      </c>
      <c r="I28" s="54">
        <v>7836</v>
      </c>
      <c r="J28" s="64">
        <v>90782533</v>
      </c>
      <c r="K28" s="54">
        <v>30412</v>
      </c>
      <c r="L28" s="64">
        <v>74089152</v>
      </c>
      <c r="M28" s="64">
        <v>752210919</v>
      </c>
      <c r="N28" s="64">
        <v>713688762</v>
      </c>
      <c r="O28" s="65">
        <v>47734793</v>
      </c>
      <c r="P28" s="64">
        <v>2290829</v>
      </c>
      <c r="Q28" s="64">
        <v>45443964</v>
      </c>
      <c r="R28" s="30">
        <f>Q28/B28</f>
        <v>3473.7780155939458</v>
      </c>
      <c r="S28" s="29">
        <f>Q28/N28</f>
        <v>6.3674764714874404E-2</v>
      </c>
    </row>
    <row r="29" spans="1:19" ht="10.5" customHeight="1">
      <c r="A29" s="2" t="s">
        <v>36</v>
      </c>
      <c r="B29" s="64">
        <v>10163</v>
      </c>
      <c r="C29" s="64">
        <v>893017070</v>
      </c>
      <c r="D29" s="54">
        <f>C29/B29</f>
        <v>87869.435206139926</v>
      </c>
      <c r="E29" s="64">
        <v>3187654</v>
      </c>
      <c r="F29" s="64">
        <v>27628963</v>
      </c>
      <c r="G29" s="54">
        <v>3113</v>
      </c>
      <c r="H29" s="64">
        <v>13758730</v>
      </c>
      <c r="I29" s="54">
        <v>7050</v>
      </c>
      <c r="J29" s="64">
        <v>86730412</v>
      </c>
      <c r="K29" s="54">
        <v>23507</v>
      </c>
      <c r="L29" s="64">
        <v>51421200</v>
      </c>
      <c r="M29" s="64">
        <v>716665419</v>
      </c>
      <c r="N29" s="64">
        <v>676014383</v>
      </c>
      <c r="O29" s="65">
        <v>45593475</v>
      </c>
      <c r="P29" s="64">
        <v>1529160.4</v>
      </c>
      <c r="Q29" s="64">
        <v>44064314.600000001</v>
      </c>
      <c r="R29" s="30">
        <f>Q29/B29</f>
        <v>4335.7585949030799</v>
      </c>
      <c r="S29" s="29">
        <f>Q29/N29</f>
        <v>6.5182510473301578E-2</v>
      </c>
    </row>
    <row r="30" spans="1:19" ht="10.5" customHeight="1">
      <c r="A30" s="2" t="s">
        <v>35</v>
      </c>
      <c r="B30" s="64">
        <v>2175</v>
      </c>
      <c r="C30" s="64">
        <v>211418464</v>
      </c>
      <c r="D30" s="54">
        <f>C30/B30</f>
        <v>97203.891494252879</v>
      </c>
      <c r="E30" s="64">
        <v>837026</v>
      </c>
      <c r="F30" s="64">
        <v>6778937</v>
      </c>
      <c r="G30" s="54">
        <v>558</v>
      </c>
      <c r="H30" s="64">
        <v>2484462</v>
      </c>
      <c r="I30" s="54">
        <v>1617</v>
      </c>
      <c r="J30" s="64">
        <v>21181377</v>
      </c>
      <c r="K30" s="54">
        <v>5119</v>
      </c>
      <c r="L30" s="64">
        <v>10221900</v>
      </c>
      <c r="M30" s="64">
        <v>171588814</v>
      </c>
      <c r="N30" s="64">
        <v>168439634</v>
      </c>
      <c r="O30" s="65">
        <v>11421048</v>
      </c>
      <c r="P30" s="64">
        <v>267735</v>
      </c>
      <c r="Q30" s="64">
        <v>11153313</v>
      </c>
      <c r="R30" s="30">
        <f>Q30/B30</f>
        <v>5127.96</v>
      </c>
      <c r="S30" s="29">
        <f>Q30/N30</f>
        <v>6.6215490589346684E-2</v>
      </c>
    </row>
    <row r="31" spans="1:19" ht="10.5" customHeight="1">
      <c r="A31" s="2" t="s">
        <v>34</v>
      </c>
      <c r="B31" s="64">
        <v>5157</v>
      </c>
      <c r="C31" s="64">
        <v>599752302</v>
      </c>
      <c r="D31" s="54">
        <f>C31/B31</f>
        <v>116298.68179173938</v>
      </c>
      <c r="E31" s="64">
        <v>3268625</v>
      </c>
      <c r="F31" s="64">
        <v>21034588</v>
      </c>
      <c r="G31" s="54">
        <v>1102</v>
      </c>
      <c r="H31" s="64">
        <v>4886281</v>
      </c>
      <c r="I31" s="54">
        <v>4055</v>
      </c>
      <c r="J31" s="64">
        <v>57246544</v>
      </c>
      <c r="K31" s="54">
        <v>11924</v>
      </c>
      <c r="L31" s="64">
        <v>23854500</v>
      </c>
      <c r="M31" s="64">
        <v>495999014</v>
      </c>
      <c r="N31" s="64">
        <v>457799257</v>
      </c>
      <c r="O31" s="65">
        <v>31508555</v>
      </c>
      <c r="P31" s="64">
        <v>840534</v>
      </c>
      <c r="Q31" s="64">
        <v>30668021</v>
      </c>
      <c r="R31" s="30">
        <f>Q31/B31</f>
        <v>5946.8724064378512</v>
      </c>
      <c r="S31" s="29">
        <f>Q31/N31</f>
        <v>6.6990106539207422E-2</v>
      </c>
    </row>
    <row r="32" spans="1:19" ht="10.5" customHeight="1">
      <c r="A32" s="1" t="s">
        <v>33</v>
      </c>
      <c r="B32" s="64">
        <v>2614</v>
      </c>
      <c r="C32" s="64">
        <v>399917607.50999999</v>
      </c>
      <c r="D32" s="54">
        <f>C32/B32</f>
        <v>152990.66851951033</v>
      </c>
      <c r="E32" s="64">
        <v>3124603</v>
      </c>
      <c r="F32" s="64">
        <v>13142754</v>
      </c>
      <c r="G32" s="54">
        <v>431</v>
      </c>
      <c r="H32" s="64">
        <v>1913524</v>
      </c>
      <c r="I32" s="54">
        <v>2183</v>
      </c>
      <c r="J32" s="64">
        <v>41636604</v>
      </c>
      <c r="K32" s="54">
        <v>6020</v>
      </c>
      <c r="L32" s="64">
        <v>12048000</v>
      </c>
      <c r="M32" s="64">
        <v>334301328.50999999</v>
      </c>
      <c r="N32" s="64">
        <v>285402008</v>
      </c>
      <c r="O32" s="65">
        <v>20105882</v>
      </c>
      <c r="P32" s="64">
        <v>579435</v>
      </c>
      <c r="Q32" s="64">
        <v>19526447</v>
      </c>
      <c r="R32" s="30">
        <f>Q32/B32</f>
        <v>7469.9491201224173</v>
      </c>
      <c r="S32" s="29">
        <f>Q32/N32</f>
        <v>6.8417342739929152E-2</v>
      </c>
    </row>
    <row r="33" spans="1:19" ht="10.5" customHeight="1">
      <c r="A33" s="2" t="s">
        <v>32</v>
      </c>
      <c r="B33" s="64">
        <v>2370</v>
      </c>
      <c r="C33" s="64">
        <v>496148922</v>
      </c>
      <c r="D33" s="54">
        <f>C33/B33</f>
        <v>209345.53670886075</v>
      </c>
      <c r="E33" s="64">
        <v>5795806</v>
      </c>
      <c r="F33" s="64">
        <v>16409103</v>
      </c>
      <c r="G33" s="54">
        <v>289</v>
      </c>
      <c r="H33" s="64">
        <v>1284738</v>
      </c>
      <c r="I33" s="54">
        <v>2081</v>
      </c>
      <c r="J33" s="64">
        <v>35553133</v>
      </c>
      <c r="K33" s="54">
        <v>5490</v>
      </c>
      <c r="L33" s="64">
        <v>11005000</v>
      </c>
      <c r="M33" s="64">
        <v>437692754</v>
      </c>
      <c r="N33" s="64">
        <v>323516387</v>
      </c>
      <c r="O33" s="65">
        <v>23236816</v>
      </c>
      <c r="P33" s="64">
        <v>556330</v>
      </c>
      <c r="Q33" s="64">
        <v>22680486</v>
      </c>
      <c r="R33" s="30">
        <f>Q33/B33</f>
        <v>9569.8253164556954</v>
      </c>
      <c r="S33" s="29">
        <f>Q33/N33</f>
        <v>7.0106142722223222E-2</v>
      </c>
    </row>
    <row r="34" spans="1:19" ht="10.5" customHeight="1">
      <c r="A34" s="2" t="s">
        <v>31</v>
      </c>
      <c r="B34" s="64">
        <v>1028</v>
      </c>
      <c r="C34" s="64">
        <v>241564469</v>
      </c>
      <c r="D34" s="54">
        <f>C34/B34</f>
        <v>234984.8920233463</v>
      </c>
      <c r="E34" s="64">
        <v>6497198</v>
      </c>
      <c r="F34" s="64">
        <v>10648623</v>
      </c>
      <c r="G34" s="54">
        <v>108</v>
      </c>
      <c r="H34" s="64">
        <v>474050</v>
      </c>
      <c r="I34" s="54">
        <v>920</v>
      </c>
      <c r="J34" s="64">
        <v>19349182</v>
      </c>
      <c r="K34" s="54">
        <v>2389</v>
      </c>
      <c r="L34" s="64">
        <v>4790500</v>
      </c>
      <c r="M34" s="64">
        <v>212799312</v>
      </c>
      <c r="N34" s="64">
        <v>182493305</v>
      </c>
      <c r="O34" s="65">
        <v>13351658</v>
      </c>
      <c r="P34" s="64">
        <v>334000</v>
      </c>
      <c r="Q34" s="64">
        <v>13017658</v>
      </c>
      <c r="R34" s="30">
        <f>Q34/B34</f>
        <v>12663.091439688716</v>
      </c>
      <c r="S34" s="29">
        <f>Q34/N34</f>
        <v>7.1332249695406635E-2</v>
      </c>
    </row>
    <row r="35" spans="1:19" ht="10.5" customHeight="1">
      <c r="A35" s="8" t="s">
        <v>4</v>
      </c>
      <c r="B35" s="64">
        <v>1710</v>
      </c>
      <c r="C35" s="64">
        <v>1067938988</v>
      </c>
      <c r="D35" s="54">
        <f>C35/B35</f>
        <v>624525.72397660813</v>
      </c>
      <c r="E35" s="64">
        <v>83849105</v>
      </c>
      <c r="F35" s="64">
        <v>81383903</v>
      </c>
      <c r="G35" s="54">
        <v>140</v>
      </c>
      <c r="H35" s="64">
        <v>619750</v>
      </c>
      <c r="I35" s="54">
        <v>1570</v>
      </c>
      <c r="J35" s="64">
        <v>57514496</v>
      </c>
      <c r="K35" s="54">
        <v>4083</v>
      </c>
      <c r="L35" s="64">
        <v>8176900</v>
      </c>
      <c r="M35" s="64">
        <v>1004093044</v>
      </c>
      <c r="N35" s="64">
        <v>819699473</v>
      </c>
      <c r="O35" s="65">
        <v>62210021</v>
      </c>
      <c r="P35" s="64">
        <v>4767641</v>
      </c>
      <c r="Q35" s="78">
        <v>57442380</v>
      </c>
      <c r="R35" s="30">
        <f>Q35/B35</f>
        <v>33592.035087719298</v>
      </c>
      <c r="S35" s="29">
        <f>Q35/N35</f>
        <v>7.0077366025096857E-2</v>
      </c>
    </row>
    <row r="36" spans="1:19" ht="10.5" customHeight="1" thickBot="1">
      <c r="A36" s="26" t="s">
        <v>1</v>
      </c>
      <c r="B36" s="32">
        <f t="shared" ref="B36:Q36" si="0">SUM(B13:B35)</f>
        <v>742213</v>
      </c>
      <c r="C36" s="32">
        <f t="shared" si="0"/>
        <v>23977056736.899998</v>
      </c>
      <c r="D36" s="32">
        <f>C36/B36</f>
        <v>32304.819151510412</v>
      </c>
      <c r="E36" s="32">
        <f t="shared" si="0"/>
        <v>371887466</v>
      </c>
      <c r="F36" s="32">
        <f t="shared" si="0"/>
        <v>1621216599.7600002</v>
      </c>
      <c r="G36" s="32">
        <f t="shared" si="0"/>
        <v>586973</v>
      </c>
      <c r="H36" s="32">
        <f t="shared" si="0"/>
        <v>2575130388</v>
      </c>
      <c r="I36" s="32">
        <f t="shared" si="0"/>
        <v>155240</v>
      </c>
      <c r="J36" s="32">
        <f t="shared" si="0"/>
        <v>1933863715</v>
      </c>
      <c r="K36" s="32">
        <f t="shared" si="0"/>
        <v>1970591</v>
      </c>
      <c r="L36" s="32">
        <f t="shared" si="0"/>
        <v>4859555638</v>
      </c>
      <c r="M36" s="32">
        <f t="shared" si="0"/>
        <v>13359177862.140001</v>
      </c>
      <c r="N36" s="32">
        <f t="shared" si="0"/>
        <v>10477413365</v>
      </c>
      <c r="O36" s="32">
        <f t="shared" si="0"/>
        <v>767150455</v>
      </c>
      <c r="P36" s="32">
        <f t="shared" si="0"/>
        <v>128254084.38</v>
      </c>
      <c r="Q36" s="32">
        <f t="shared" si="0"/>
        <v>638896370.62</v>
      </c>
      <c r="R36" s="33">
        <f t="shared" ref="R14:R36" si="1">Q36/B36</f>
        <v>860.79921884957548</v>
      </c>
      <c r="S36" s="34">
        <f>Q36/SUM(N14:N35)</f>
        <v>5.4111911221343206E-2</v>
      </c>
    </row>
    <row r="37" spans="1:19" ht="11.25" customHeight="1" thickBot="1">
      <c r="A37" s="44" t="s">
        <v>116</v>
      </c>
      <c r="B37" s="49"/>
      <c r="C37" s="49"/>
      <c r="D37" s="49"/>
      <c r="E37" s="49"/>
      <c r="F37" s="49"/>
      <c r="G37" s="49"/>
      <c r="H37" s="50" t="s">
        <v>16</v>
      </c>
      <c r="I37" s="50"/>
      <c r="J37" s="50"/>
      <c r="K37" s="50"/>
      <c r="L37" s="51"/>
      <c r="M37" s="51"/>
      <c r="N37" s="52"/>
      <c r="O37" s="49"/>
      <c r="P37" s="53"/>
      <c r="Q37" s="53"/>
      <c r="R37" s="44"/>
      <c r="S37" s="44"/>
    </row>
    <row r="38" spans="1:19" ht="10.5" customHeight="1">
      <c r="A38" s="2" t="s">
        <v>5</v>
      </c>
      <c r="B38" s="38">
        <v>7247</v>
      </c>
      <c r="C38" s="66">
        <v>-289740470</v>
      </c>
      <c r="D38" s="66">
        <f>C38/B38</f>
        <v>-39980.746515799641</v>
      </c>
      <c r="E38" s="38">
        <v>207228839</v>
      </c>
      <c r="F38" s="38">
        <v>22949440</v>
      </c>
      <c r="G38" s="38">
        <v>5364</v>
      </c>
      <c r="H38" s="35">
        <v>5966764</v>
      </c>
      <c r="I38" s="54">
        <v>1883</v>
      </c>
      <c r="J38" s="38">
        <v>20365905</v>
      </c>
      <c r="K38" s="38">
        <v>18931</v>
      </c>
      <c r="L38" s="38">
        <v>13166600</v>
      </c>
      <c r="M38" s="66">
        <v>-144960340</v>
      </c>
      <c r="N38" s="66">
        <v>-75540249</v>
      </c>
      <c r="O38" s="38">
        <v>102291</v>
      </c>
      <c r="P38" s="38">
        <v>3116</v>
      </c>
      <c r="Q38" s="38">
        <v>99175</v>
      </c>
      <c r="R38" s="67">
        <f>Q38/B38</f>
        <v>13.684973092314062</v>
      </c>
      <c r="S38" s="39">
        <f>Q38/C38</f>
        <v>-3.422890837444973E-4</v>
      </c>
    </row>
    <row r="39" spans="1:19" ht="10.5" customHeight="1">
      <c r="A39" s="12" t="s">
        <v>68</v>
      </c>
      <c r="B39" s="38">
        <v>13027</v>
      </c>
      <c r="C39" s="38">
        <v>32139041</v>
      </c>
      <c r="D39" s="38">
        <f>C39/B39</f>
        <v>2467.1099255392646</v>
      </c>
      <c r="E39" s="38">
        <v>1415736</v>
      </c>
      <c r="F39" s="38">
        <v>5516383</v>
      </c>
      <c r="G39" s="38">
        <v>11533</v>
      </c>
      <c r="H39" s="54">
        <v>50949029</v>
      </c>
      <c r="I39" s="54">
        <v>1494</v>
      </c>
      <c r="J39" s="38">
        <v>11070484</v>
      </c>
      <c r="K39" s="38">
        <v>31499</v>
      </c>
      <c r="L39" s="38">
        <v>78524505</v>
      </c>
      <c r="M39" s="66">
        <v>-112505624</v>
      </c>
      <c r="N39" s="66">
        <v>-111255870</v>
      </c>
      <c r="O39" s="38">
        <v>10394</v>
      </c>
      <c r="P39" s="38">
        <v>731</v>
      </c>
      <c r="Q39" s="38">
        <v>9663</v>
      </c>
      <c r="R39" s="40">
        <f>Q39/B39</f>
        <v>0.74176709910186533</v>
      </c>
      <c r="S39" s="39">
        <f>Q39/C39</f>
        <v>3.0066236263863629E-4</v>
      </c>
    </row>
    <row r="40" spans="1:19" ht="10.5" customHeight="1">
      <c r="A40" s="12" t="s">
        <v>67</v>
      </c>
      <c r="B40" s="38">
        <v>74055</v>
      </c>
      <c r="C40" s="38">
        <v>576505669.30999994</v>
      </c>
      <c r="D40" s="38">
        <f>C40/B40</f>
        <v>7784.8311297008968</v>
      </c>
      <c r="E40" s="38">
        <v>3506927</v>
      </c>
      <c r="F40" s="38">
        <v>136754217</v>
      </c>
      <c r="G40" s="38">
        <v>68587</v>
      </c>
      <c r="H40" s="54">
        <v>302992856</v>
      </c>
      <c r="I40" s="54">
        <v>5468</v>
      </c>
      <c r="J40" s="38">
        <v>36712901</v>
      </c>
      <c r="K40" s="38">
        <v>179150</v>
      </c>
      <c r="L40" s="38">
        <v>447781221</v>
      </c>
      <c r="M40" s="66">
        <v>-344228598.69</v>
      </c>
      <c r="N40" s="66">
        <v>-340693481</v>
      </c>
      <c r="O40" s="38">
        <v>210606</v>
      </c>
      <c r="P40" s="38">
        <v>157706</v>
      </c>
      <c r="Q40" s="38">
        <v>52900</v>
      </c>
      <c r="R40" s="40">
        <f>Q40/B40</f>
        <v>0.71433394098980485</v>
      </c>
      <c r="S40" s="39">
        <f>Q40/C40</f>
        <v>9.175972209139628E-5</v>
      </c>
    </row>
    <row r="41" spans="1:19" ht="10.5" customHeight="1">
      <c r="A41" s="12" t="s">
        <v>66</v>
      </c>
      <c r="B41" s="38">
        <v>114592</v>
      </c>
      <c r="C41" s="38">
        <v>1451017481.55</v>
      </c>
      <c r="D41" s="38">
        <f>C41/B41</f>
        <v>12662.467550527086</v>
      </c>
      <c r="E41" s="38">
        <v>5078458</v>
      </c>
      <c r="F41" s="38">
        <v>301124217</v>
      </c>
      <c r="G41" s="38">
        <v>106227</v>
      </c>
      <c r="H41" s="54">
        <v>469290401</v>
      </c>
      <c r="I41" s="54">
        <v>8365</v>
      </c>
      <c r="J41" s="38">
        <v>58124034</v>
      </c>
      <c r="K41" s="38">
        <v>306161</v>
      </c>
      <c r="L41" s="38">
        <v>765499473</v>
      </c>
      <c r="M41" s="66">
        <v>-137942185.44999999</v>
      </c>
      <c r="N41" s="66">
        <v>-141534384</v>
      </c>
      <c r="O41" s="38">
        <v>10231845</v>
      </c>
      <c r="P41" s="38">
        <v>8431104</v>
      </c>
      <c r="Q41" s="38">
        <v>1800741</v>
      </c>
      <c r="R41" s="40">
        <f>Q41/B41</f>
        <v>15.714369240435632</v>
      </c>
      <c r="S41" s="39">
        <f>Q41/C41</f>
        <v>1.2410195072745918E-3</v>
      </c>
    </row>
    <row r="42" spans="1:19" ht="10.5" customHeight="1">
      <c r="A42" s="12" t="s">
        <v>65</v>
      </c>
      <c r="B42" s="38">
        <v>112847</v>
      </c>
      <c r="C42" s="38">
        <v>1964310990</v>
      </c>
      <c r="D42" s="38">
        <f>C42/B42</f>
        <v>17406.85166641559</v>
      </c>
      <c r="E42" s="38">
        <v>3834312</v>
      </c>
      <c r="F42" s="38">
        <v>181192486.36000001</v>
      </c>
      <c r="G42" s="38">
        <v>103217</v>
      </c>
      <c r="H42" s="54">
        <v>455722627</v>
      </c>
      <c r="I42" s="54">
        <v>9630</v>
      </c>
      <c r="J42" s="38">
        <v>70883986</v>
      </c>
      <c r="K42" s="38">
        <v>310659</v>
      </c>
      <c r="L42" s="38">
        <v>776616772</v>
      </c>
      <c r="M42" s="38">
        <v>483729430.63999999</v>
      </c>
      <c r="N42" s="38">
        <v>260168986</v>
      </c>
      <c r="O42" s="38">
        <v>35911921</v>
      </c>
      <c r="P42" s="38">
        <v>22810497</v>
      </c>
      <c r="Q42" s="38">
        <v>13101424</v>
      </c>
      <c r="R42" s="40">
        <f>Q42/B42</f>
        <v>116.09900130264872</v>
      </c>
      <c r="S42" s="39">
        <f>Q42/C42</f>
        <v>6.6697300308847735E-3</v>
      </c>
    </row>
    <row r="43" spans="1:19" ht="10.5" customHeight="1">
      <c r="A43" s="12" t="s">
        <v>64</v>
      </c>
      <c r="B43" s="38">
        <v>94985</v>
      </c>
      <c r="C43" s="38">
        <v>2131465667</v>
      </c>
      <c r="D43" s="38">
        <f>C43/B43</f>
        <v>22440.023866926356</v>
      </c>
      <c r="E43" s="38">
        <v>3687540</v>
      </c>
      <c r="F43" s="38">
        <v>91218899</v>
      </c>
      <c r="G43" s="38">
        <v>84156</v>
      </c>
      <c r="H43" s="54">
        <v>371309992</v>
      </c>
      <c r="I43" s="54">
        <v>10829</v>
      </c>
      <c r="J43" s="38">
        <v>87568145</v>
      </c>
      <c r="K43" s="38">
        <v>264026</v>
      </c>
      <c r="L43" s="38">
        <v>660283159</v>
      </c>
      <c r="M43" s="38">
        <v>924773012</v>
      </c>
      <c r="N43" s="38">
        <v>908523213</v>
      </c>
      <c r="O43" s="38">
        <v>57214891</v>
      </c>
      <c r="P43" s="38">
        <v>24943136</v>
      </c>
      <c r="Q43" s="38">
        <v>32271755</v>
      </c>
      <c r="R43" s="40">
        <f>Q43/B43</f>
        <v>339.75632994683372</v>
      </c>
      <c r="S43" s="39">
        <f>Q43/C43</f>
        <v>1.5140640311331836E-2</v>
      </c>
    </row>
    <row r="44" spans="1:19" ht="10.5" customHeight="1">
      <c r="A44" s="12" t="s">
        <v>63</v>
      </c>
      <c r="B44" s="38">
        <v>81119</v>
      </c>
      <c r="C44" s="38">
        <v>2224529923.9499998</v>
      </c>
      <c r="D44" s="38">
        <f>C44/B44</f>
        <v>27423.044218370538</v>
      </c>
      <c r="E44" s="38">
        <v>3322135</v>
      </c>
      <c r="F44" s="38">
        <v>76223473</v>
      </c>
      <c r="G44" s="38">
        <v>68540</v>
      </c>
      <c r="H44" s="54">
        <v>302425729</v>
      </c>
      <c r="I44" s="54">
        <v>12579</v>
      </c>
      <c r="J44" s="38">
        <v>111567132</v>
      </c>
      <c r="K44" s="38">
        <v>225579</v>
      </c>
      <c r="L44" s="38">
        <v>563935628</v>
      </c>
      <c r="M44" s="38">
        <v>1173700096.95</v>
      </c>
      <c r="N44" s="38">
        <v>1153785954</v>
      </c>
      <c r="O44" s="38">
        <v>71433112</v>
      </c>
      <c r="P44" s="38">
        <v>20997549</v>
      </c>
      <c r="Q44" s="38">
        <v>50435563</v>
      </c>
      <c r="R44" s="40">
        <f>Q44/B44</f>
        <v>621.74783959368335</v>
      </c>
      <c r="S44" s="39">
        <f>Q44/C44</f>
        <v>2.2672458777467822E-2</v>
      </c>
    </row>
    <row r="45" spans="1:19" ht="10.5" customHeight="1">
      <c r="A45" s="12" t="s">
        <v>62</v>
      </c>
      <c r="B45" s="38">
        <v>104493</v>
      </c>
      <c r="C45" s="38">
        <v>3593245100.5800004</v>
      </c>
      <c r="D45" s="38">
        <f>C45/B45</f>
        <v>34387.42404352445</v>
      </c>
      <c r="E45" s="38">
        <v>4380782</v>
      </c>
      <c r="F45" s="38">
        <v>126961560</v>
      </c>
      <c r="G45" s="38">
        <v>79201</v>
      </c>
      <c r="H45" s="54">
        <v>349656764</v>
      </c>
      <c r="I45" s="54">
        <v>25292</v>
      </c>
      <c r="J45" s="38">
        <v>261931895</v>
      </c>
      <c r="K45" s="38">
        <v>286527</v>
      </c>
      <c r="L45" s="38">
        <v>716158854</v>
      </c>
      <c r="M45" s="38">
        <v>2142916809.5799999</v>
      </c>
      <c r="N45" s="38">
        <v>2101982629</v>
      </c>
      <c r="O45" s="38">
        <v>133173150</v>
      </c>
      <c r="P45" s="38">
        <v>23106597.640000001</v>
      </c>
      <c r="Q45" s="38">
        <v>110066552.36</v>
      </c>
      <c r="R45" s="40">
        <f>Q45/B45</f>
        <v>1053.3390022298145</v>
      </c>
      <c r="S45" s="39">
        <f>Q45/C45</f>
        <v>3.0631518106636731E-2</v>
      </c>
    </row>
    <row r="46" spans="1:19" ht="10.5" customHeight="1">
      <c r="A46" s="12" t="s">
        <v>61</v>
      </c>
      <c r="B46" s="38">
        <v>52683</v>
      </c>
      <c r="C46" s="38">
        <v>2343567142</v>
      </c>
      <c r="D46" s="38">
        <f>C46/B46</f>
        <v>44484.314522711313</v>
      </c>
      <c r="E46" s="38">
        <v>3330193</v>
      </c>
      <c r="F46" s="38">
        <v>108317488</v>
      </c>
      <c r="G46" s="38">
        <v>31526</v>
      </c>
      <c r="H46" s="54">
        <v>139479441</v>
      </c>
      <c r="I46" s="54">
        <v>21157</v>
      </c>
      <c r="J46" s="38">
        <v>243736969</v>
      </c>
      <c r="K46" s="38">
        <v>136565</v>
      </c>
      <c r="L46" s="38">
        <v>341337659</v>
      </c>
      <c r="M46" s="38">
        <v>1514025778</v>
      </c>
      <c r="N46" s="38">
        <v>1472868410</v>
      </c>
      <c r="O46" s="38">
        <v>95992080</v>
      </c>
      <c r="P46" s="38">
        <v>9132139.3399999999</v>
      </c>
      <c r="Q46" s="38">
        <v>86859940.660000011</v>
      </c>
      <c r="R46" s="40">
        <f>Q46/B46</f>
        <v>1648.7280652202801</v>
      </c>
      <c r="S46" s="39">
        <f>Q46/C46</f>
        <v>3.7063132992159013E-2</v>
      </c>
    </row>
    <row r="47" spans="1:19" ht="10.5" customHeight="1">
      <c r="A47" s="12" t="s">
        <v>60</v>
      </c>
      <c r="B47" s="38">
        <v>30644</v>
      </c>
      <c r="C47" s="38">
        <v>1672623522</v>
      </c>
      <c r="D47" s="38">
        <f>C47/B47</f>
        <v>54582.414893617024</v>
      </c>
      <c r="E47" s="38">
        <v>5419643</v>
      </c>
      <c r="F47" s="38">
        <v>97388554</v>
      </c>
      <c r="G47" s="38">
        <v>14336</v>
      </c>
      <c r="H47" s="54">
        <v>63640387</v>
      </c>
      <c r="I47" s="54">
        <v>16308</v>
      </c>
      <c r="J47" s="38">
        <v>196559865</v>
      </c>
      <c r="K47" s="38">
        <v>75861</v>
      </c>
      <c r="L47" s="38">
        <v>189613009</v>
      </c>
      <c r="M47" s="38">
        <v>1130841350</v>
      </c>
      <c r="N47" s="38">
        <v>1092601671</v>
      </c>
      <c r="O47" s="38">
        <v>72362502</v>
      </c>
      <c r="P47" s="38">
        <v>5101739</v>
      </c>
      <c r="Q47" s="38">
        <v>67260763</v>
      </c>
      <c r="R47" s="40">
        <f>Q47/B47</f>
        <v>2194.9080733585693</v>
      </c>
      <c r="S47" s="39">
        <f>Q47/C47</f>
        <v>4.0212732940389677E-2</v>
      </c>
    </row>
    <row r="48" spans="1:19" ht="10.5" customHeight="1">
      <c r="A48" s="12" t="s">
        <v>59</v>
      </c>
      <c r="B48" s="38">
        <v>17981</v>
      </c>
      <c r="C48" s="38">
        <v>1161893629</v>
      </c>
      <c r="D48" s="38">
        <f>C48/B48</f>
        <v>64617.853790111782</v>
      </c>
      <c r="E48" s="38">
        <v>4008638</v>
      </c>
      <c r="F48" s="38">
        <v>77923827</v>
      </c>
      <c r="G48" s="38">
        <v>6533</v>
      </c>
      <c r="H48" s="54">
        <v>29073698</v>
      </c>
      <c r="I48" s="54">
        <v>11448</v>
      </c>
      <c r="J48" s="38">
        <v>145341442</v>
      </c>
      <c r="K48" s="38">
        <v>43825</v>
      </c>
      <c r="L48" s="38">
        <v>109421452</v>
      </c>
      <c r="M48" s="38">
        <v>804141848</v>
      </c>
      <c r="N48" s="38">
        <v>772139700</v>
      </c>
      <c r="O48" s="38">
        <v>51552976</v>
      </c>
      <c r="P48" s="38">
        <v>3014717</v>
      </c>
      <c r="Q48" s="38">
        <v>48538259</v>
      </c>
      <c r="R48" s="40">
        <f>Q48/B48</f>
        <v>2699.4193315166008</v>
      </c>
      <c r="S48" s="39">
        <f>Q48/C48</f>
        <v>4.1775131379087713E-2</v>
      </c>
    </row>
    <row r="49" spans="1:19" ht="10.5" customHeight="1">
      <c r="A49" s="12" t="s">
        <v>58</v>
      </c>
      <c r="B49" s="38">
        <v>11360</v>
      </c>
      <c r="C49" s="38">
        <v>847721117</v>
      </c>
      <c r="D49" s="38">
        <f>C49/B49</f>
        <v>74623.337764084514</v>
      </c>
      <c r="E49" s="38">
        <v>4113313</v>
      </c>
      <c r="F49" s="38">
        <v>56683661</v>
      </c>
      <c r="G49" s="38">
        <v>3267</v>
      </c>
      <c r="H49" s="54">
        <v>14542022</v>
      </c>
      <c r="I49" s="54">
        <v>8093</v>
      </c>
      <c r="J49" s="38">
        <v>105745056</v>
      </c>
      <c r="K49" s="38">
        <v>27407</v>
      </c>
      <c r="L49" s="38">
        <v>68419700</v>
      </c>
      <c r="M49" s="38">
        <v>606443991</v>
      </c>
      <c r="N49" s="38">
        <v>579399274</v>
      </c>
      <c r="O49" s="38">
        <v>38869251</v>
      </c>
      <c r="P49" s="38">
        <v>1983846</v>
      </c>
      <c r="Q49" s="38">
        <v>36885405</v>
      </c>
      <c r="R49" s="40">
        <f>Q49/B49</f>
        <v>3246.9546654929577</v>
      </c>
      <c r="S49" s="39">
        <f t="shared" ref="S38:S57" si="2">Q49/C49</f>
        <v>4.3511249466727631E-2</v>
      </c>
    </row>
    <row r="50" spans="1:19" ht="10.5" customHeight="1">
      <c r="A50" s="12" t="s">
        <v>57</v>
      </c>
      <c r="B50" s="38">
        <v>7135</v>
      </c>
      <c r="C50" s="38">
        <v>603943254</v>
      </c>
      <c r="D50" s="38">
        <f>C50/B50</f>
        <v>84645.16524176595</v>
      </c>
      <c r="E50" s="38">
        <v>1559692</v>
      </c>
      <c r="F50" s="38">
        <v>39476815</v>
      </c>
      <c r="G50" s="38">
        <v>1658</v>
      </c>
      <c r="H50" s="54">
        <v>7391011</v>
      </c>
      <c r="I50" s="54">
        <v>5477</v>
      </c>
      <c r="J50" s="38">
        <v>77086085</v>
      </c>
      <c r="K50" s="38">
        <v>17035</v>
      </c>
      <c r="L50" s="38">
        <v>34070300</v>
      </c>
      <c r="M50" s="38">
        <v>447478735</v>
      </c>
      <c r="N50" s="38">
        <v>421650929</v>
      </c>
      <c r="O50" s="38">
        <v>28446523</v>
      </c>
      <c r="P50" s="38">
        <v>799925.4</v>
      </c>
      <c r="Q50" s="38">
        <v>27646597.600000001</v>
      </c>
      <c r="R50" s="40">
        <f>Q50/B50</f>
        <v>3874.7859285213735</v>
      </c>
      <c r="S50" s="39">
        <f>Q50/C50</f>
        <v>4.5776813329551656E-2</v>
      </c>
    </row>
    <row r="51" spans="1:19" ht="10.5" customHeight="1">
      <c r="A51" s="12" t="s">
        <v>56</v>
      </c>
      <c r="B51" s="38">
        <v>4543</v>
      </c>
      <c r="C51" s="38">
        <v>429986735</v>
      </c>
      <c r="D51" s="38">
        <f>C51/B51</f>
        <v>94648.191723530705</v>
      </c>
      <c r="E51" s="38">
        <v>1209165</v>
      </c>
      <c r="F51" s="38">
        <v>28155511</v>
      </c>
      <c r="G51" s="38">
        <v>931</v>
      </c>
      <c r="H51" s="54">
        <v>4211282</v>
      </c>
      <c r="I51" s="54">
        <v>3612</v>
      </c>
      <c r="J51" s="38">
        <v>53416839</v>
      </c>
      <c r="K51" s="38">
        <v>10805</v>
      </c>
      <c r="L51" s="38">
        <v>21611000</v>
      </c>
      <c r="M51" s="38">
        <v>323801268</v>
      </c>
      <c r="N51" s="38">
        <v>303721093</v>
      </c>
      <c r="O51" s="38">
        <v>20622837</v>
      </c>
      <c r="P51" s="38">
        <v>564093</v>
      </c>
      <c r="Q51" s="38">
        <v>20058744</v>
      </c>
      <c r="R51" s="40">
        <f>Q51/B51</f>
        <v>4415.3079462909973</v>
      </c>
      <c r="S51" s="39">
        <f>Q51/C51</f>
        <v>4.6649680948878572E-2</v>
      </c>
    </row>
    <row r="52" spans="1:19" ht="10.5" customHeight="1">
      <c r="A52" s="12" t="s">
        <v>55</v>
      </c>
      <c r="B52" s="38">
        <v>9206</v>
      </c>
      <c r="C52" s="38">
        <v>1098434015.51</v>
      </c>
      <c r="D52" s="38">
        <f>C52/B52</f>
        <v>119317.18612969802</v>
      </c>
      <c r="E52" s="38">
        <v>5775179</v>
      </c>
      <c r="F52" s="38">
        <v>76004108</v>
      </c>
      <c r="G52" s="38">
        <v>1353</v>
      </c>
      <c r="H52" s="54">
        <v>6063047</v>
      </c>
      <c r="I52" s="54">
        <v>7853</v>
      </c>
      <c r="J52" s="38">
        <v>129792363</v>
      </c>
      <c r="K52" s="38">
        <v>21609</v>
      </c>
      <c r="L52" s="38">
        <v>43185906</v>
      </c>
      <c r="M52" s="38">
        <v>849163770.50999999</v>
      </c>
      <c r="N52" s="38">
        <v>787798359</v>
      </c>
      <c r="O52" s="38">
        <v>54779331</v>
      </c>
      <c r="P52" s="38">
        <v>1516087</v>
      </c>
      <c r="Q52" s="38">
        <v>53263244</v>
      </c>
      <c r="R52" s="40">
        <f>Q52/B52</f>
        <v>5785.7097545079296</v>
      </c>
      <c r="S52" s="39">
        <f>Q52/C52</f>
        <v>4.8490162584112997E-2</v>
      </c>
    </row>
    <row r="53" spans="1:19" ht="10.5" customHeight="1">
      <c r="A53" s="12" t="s">
        <v>54</v>
      </c>
      <c r="B53" s="38">
        <v>2645</v>
      </c>
      <c r="C53" s="38">
        <v>451516073</v>
      </c>
      <c r="D53" s="38">
        <f>C53/B53</f>
        <v>170705.50964083176</v>
      </c>
      <c r="E53" s="38">
        <v>4319977</v>
      </c>
      <c r="F53" s="38">
        <v>31224280</v>
      </c>
      <c r="G53" s="38">
        <v>268</v>
      </c>
      <c r="H53" s="54">
        <v>1194188</v>
      </c>
      <c r="I53" s="54">
        <v>2377</v>
      </c>
      <c r="J53" s="38">
        <v>47074357</v>
      </c>
      <c r="K53" s="38">
        <v>6185</v>
      </c>
      <c r="L53" s="38">
        <v>12396000</v>
      </c>
      <c r="M53" s="38">
        <v>363947225</v>
      </c>
      <c r="N53" s="38">
        <v>320548289</v>
      </c>
      <c r="O53" s="38">
        <v>23018984</v>
      </c>
      <c r="P53" s="38">
        <v>544977</v>
      </c>
      <c r="Q53" s="38">
        <v>22474007</v>
      </c>
      <c r="R53" s="40">
        <f>Q53/B53</f>
        <v>8496.789035916825</v>
      </c>
      <c r="S53" s="39">
        <f>Q53/C53</f>
        <v>4.9774544792340093E-2</v>
      </c>
    </row>
    <row r="54" spans="1:19" ht="10.5" customHeight="1">
      <c r="A54" s="12" t="s">
        <v>53</v>
      </c>
      <c r="B54" s="38">
        <v>2661</v>
      </c>
      <c r="C54" s="38">
        <v>769699455</v>
      </c>
      <c r="D54" s="38">
        <f>C54/B54</f>
        <v>289251.95603156707</v>
      </c>
      <c r="E54" s="38">
        <v>15736464</v>
      </c>
      <c r="F54" s="38">
        <v>52867699.399999999</v>
      </c>
      <c r="G54" s="38">
        <v>204</v>
      </c>
      <c r="H54" s="54">
        <v>903600</v>
      </c>
      <c r="I54" s="54">
        <v>2457</v>
      </c>
      <c r="J54" s="38">
        <v>74901310</v>
      </c>
      <c r="K54" s="38">
        <v>6384</v>
      </c>
      <c r="L54" s="38">
        <v>12772400</v>
      </c>
      <c r="M54" s="38">
        <v>643990909.60000002</v>
      </c>
      <c r="N54" s="38">
        <v>495783826</v>
      </c>
      <c r="O54" s="38">
        <v>36783390</v>
      </c>
      <c r="P54" s="38">
        <v>1482771</v>
      </c>
      <c r="Q54" s="38">
        <v>35300619</v>
      </c>
      <c r="R54" s="40">
        <f>Q54/B54</f>
        <v>13265.922209695604</v>
      </c>
      <c r="S54" s="39">
        <f>Q54/C54</f>
        <v>4.586286084871919E-2</v>
      </c>
    </row>
    <row r="55" spans="1:19" ht="10.5" customHeight="1">
      <c r="A55" s="12" t="s">
        <v>52</v>
      </c>
      <c r="B55" s="38">
        <v>551</v>
      </c>
      <c r="C55" s="38">
        <v>374024825</v>
      </c>
      <c r="D55" s="38">
        <f>C55/B55</f>
        <v>678810.93466424686</v>
      </c>
      <c r="E55" s="38">
        <v>11805494</v>
      </c>
      <c r="F55" s="38">
        <v>22073950</v>
      </c>
      <c r="G55" s="38">
        <v>31</v>
      </c>
      <c r="H55" s="54">
        <v>137150</v>
      </c>
      <c r="I55" s="54">
        <v>520</v>
      </c>
      <c r="J55" s="38">
        <v>27801853</v>
      </c>
      <c r="K55" s="38">
        <v>1296</v>
      </c>
      <c r="L55" s="38">
        <v>2592000</v>
      </c>
      <c r="M55" s="38">
        <v>333225366</v>
      </c>
      <c r="N55" s="38">
        <v>187787153</v>
      </c>
      <c r="O55" s="38">
        <v>14310339</v>
      </c>
      <c r="P55" s="38">
        <v>797173</v>
      </c>
      <c r="Q55" s="38">
        <v>13513166</v>
      </c>
      <c r="R55" s="40">
        <f>Q55/B55</f>
        <v>24524.802177858441</v>
      </c>
      <c r="S55" s="39">
        <f>Q55/C55</f>
        <v>3.6129061754122872E-2</v>
      </c>
    </row>
    <row r="56" spans="1:19" ht="10.5" customHeight="1">
      <c r="A56" s="8" t="s">
        <v>15</v>
      </c>
      <c r="B56" s="38">
        <v>439</v>
      </c>
      <c r="C56" s="38">
        <v>2540173566</v>
      </c>
      <c r="D56" s="38">
        <f>C56/B56</f>
        <v>5786272.3599088835</v>
      </c>
      <c r="E56" s="38">
        <v>82154979</v>
      </c>
      <c r="F56" s="38">
        <v>89160031</v>
      </c>
      <c r="G56" s="38">
        <v>41</v>
      </c>
      <c r="H56" s="54">
        <v>180400</v>
      </c>
      <c r="I56" s="54">
        <v>398</v>
      </c>
      <c r="J56" s="38">
        <v>174183094</v>
      </c>
      <c r="K56" s="38">
        <v>1087</v>
      </c>
      <c r="L56" s="38">
        <v>2170000</v>
      </c>
      <c r="M56" s="38">
        <v>2356635020</v>
      </c>
      <c r="N56" s="38">
        <v>287677863</v>
      </c>
      <c r="O56" s="38">
        <v>22124032</v>
      </c>
      <c r="P56" s="38">
        <v>2866180</v>
      </c>
      <c r="Q56" s="38">
        <v>19257852</v>
      </c>
      <c r="R56" s="40">
        <f>Q56/B56</f>
        <v>43867.5444191344</v>
      </c>
      <c r="S56" s="39">
        <f>Q56/C56</f>
        <v>7.5813134416343264E-3</v>
      </c>
    </row>
    <row r="57" spans="1:19" ht="10.5" customHeight="1" thickBot="1">
      <c r="A57" s="26" t="s">
        <v>1</v>
      </c>
      <c r="B57" s="32">
        <f>SUM(B38:B56)</f>
        <v>742213</v>
      </c>
      <c r="C57" s="32">
        <f>SUM(C38:C56)</f>
        <v>23977056736.899998</v>
      </c>
      <c r="D57" s="32">
        <f>C57/B57</f>
        <v>32304.819151510412</v>
      </c>
      <c r="E57" s="32">
        <f>SUM(E38:E56)</f>
        <v>371887466</v>
      </c>
      <c r="F57" s="32">
        <f t="shared" ref="F57:Q57" si="3">SUM(F38:F56)</f>
        <v>1621216599.7600002</v>
      </c>
      <c r="G57" s="32">
        <f t="shared" si="3"/>
        <v>586973</v>
      </c>
      <c r="H57" s="32">
        <f>SUM(H38:H56)</f>
        <v>2575130388</v>
      </c>
      <c r="I57" s="32">
        <f>SUM(I38:I56)</f>
        <v>155240</v>
      </c>
      <c r="J57" s="32">
        <f t="shared" si="3"/>
        <v>1933863715</v>
      </c>
      <c r="K57" s="32">
        <f>SUM(K38:K56)</f>
        <v>1970591</v>
      </c>
      <c r="L57" s="32">
        <f>SUM(L38:L56)</f>
        <v>4859555638</v>
      </c>
      <c r="M57" s="32">
        <f t="shared" si="3"/>
        <v>13359177862.139999</v>
      </c>
      <c r="N57" s="32">
        <f t="shared" si="3"/>
        <v>10477413365</v>
      </c>
      <c r="O57" s="32">
        <f t="shared" si="3"/>
        <v>767150455</v>
      </c>
      <c r="P57" s="32">
        <f t="shared" si="3"/>
        <v>128254084.38000001</v>
      </c>
      <c r="Q57" s="32">
        <f t="shared" si="3"/>
        <v>638896370.62000012</v>
      </c>
      <c r="R57" s="68">
        <f t="shared" ref="R57" si="4">Q57/B57</f>
        <v>860.79921884957571</v>
      </c>
      <c r="S57" s="36">
        <f>Q57/C57</f>
        <v>2.6646155015213235E-2</v>
      </c>
    </row>
    <row r="58" spans="1:19" ht="10.5" customHeight="1">
      <c r="A58" s="84" t="s">
        <v>120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87"/>
    </row>
    <row r="59" spans="1:19" ht="10.5" customHeight="1">
      <c r="A59" s="84" t="s">
        <v>121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  <c r="S59" s="87"/>
    </row>
    <row r="60" spans="1:19" ht="10.5" customHeight="1">
      <c r="A60" s="84" t="s">
        <v>113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9"/>
      <c r="P60" s="89"/>
      <c r="Q60" s="89"/>
      <c r="R60" s="89"/>
      <c r="S60" s="89"/>
    </row>
    <row r="61" spans="1:19" ht="10.5" customHeight="1">
      <c r="A61" s="90" t="s">
        <v>88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89"/>
      <c r="N61" s="89"/>
      <c r="O61" s="89"/>
      <c r="P61" s="89"/>
      <c r="Q61" s="89"/>
      <c r="R61" s="89"/>
      <c r="S61" s="89"/>
    </row>
    <row r="62" spans="1:19" ht="10.5" customHeight="1">
      <c r="A62" s="90" t="s">
        <v>87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89"/>
      <c r="N62" s="89"/>
      <c r="O62" s="89"/>
      <c r="P62" s="89"/>
      <c r="Q62" s="89"/>
      <c r="R62" s="89"/>
      <c r="S62" s="89"/>
    </row>
    <row r="63" spans="1:19" ht="10.5" customHeight="1">
      <c r="A63" s="90" t="s">
        <v>122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89"/>
      <c r="N63" s="89"/>
      <c r="O63" s="89"/>
      <c r="P63" s="89"/>
      <c r="Q63" s="89"/>
      <c r="R63" s="89"/>
      <c r="S63" s="89"/>
    </row>
    <row r="64" spans="1:19" ht="10.5" customHeight="1">
      <c r="A64" s="91" t="s">
        <v>117</v>
      </c>
      <c r="B64" s="90"/>
      <c r="C64" s="90"/>
      <c r="D64" s="90"/>
      <c r="E64" s="90"/>
      <c r="F64" s="90"/>
      <c r="G64" s="90"/>
      <c r="H64" s="90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1:19" ht="10.5" customHeight="1">
      <c r="A65" s="91" t="s">
        <v>89</v>
      </c>
      <c r="B65" s="90"/>
      <c r="C65" s="90"/>
      <c r="D65" s="90"/>
      <c r="E65" s="90"/>
      <c r="F65" s="90"/>
      <c r="G65" s="90"/>
      <c r="H65" s="90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1:19" ht="10.5" customHeight="1">
      <c r="A66" s="90" t="s">
        <v>93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89"/>
      <c r="N66" s="89"/>
      <c r="O66" s="89"/>
      <c r="P66" s="89"/>
      <c r="Q66" s="89"/>
      <c r="R66" s="89"/>
      <c r="S66" s="89"/>
    </row>
    <row r="67" spans="1:19" ht="10.5" customHeight="1">
      <c r="A67" s="91" t="s">
        <v>114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89"/>
      <c r="N67" s="89"/>
      <c r="O67" s="89"/>
      <c r="P67" s="89"/>
      <c r="Q67" s="89"/>
      <c r="R67" s="89"/>
      <c r="S67" s="89"/>
    </row>
    <row r="68" spans="1:19" ht="10.5" customHeight="1">
      <c r="A68" s="90" t="s">
        <v>118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89"/>
      <c r="N68" s="89"/>
      <c r="O68" s="89"/>
      <c r="P68" s="89"/>
      <c r="Q68" s="89"/>
      <c r="R68" s="89"/>
      <c r="S68" s="89"/>
    </row>
    <row r="69" spans="1:19" ht="10.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1" spans="1:19" ht="10.5" customHeight="1">
      <c r="C71" s="60"/>
      <c r="E71" s="60"/>
      <c r="F71" s="60"/>
      <c r="G71" s="60"/>
      <c r="H71" s="60"/>
      <c r="K71" s="60"/>
      <c r="L71" s="60"/>
      <c r="M71" s="60"/>
      <c r="N71" s="60"/>
      <c r="O71" s="60"/>
      <c r="P71" s="60"/>
      <c r="Q71" s="60"/>
    </row>
  </sheetData>
  <phoneticPr fontId="0" type="noConversion"/>
  <printOptions horizontalCentered="1"/>
  <pageMargins left="0" right="0" top="0.4" bottom="0" header="0" footer="0"/>
  <pageSetup scale="82" orientation="landscape" r:id="rId1"/>
  <headerFooter alignWithMargins="0"/>
  <ignoredErrors>
    <ignoredError sqref="D36 D57" formula="1"/>
    <ignoredError sqref="S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HoH Returns </vt:lpstr>
      <vt:lpstr>' 2013 Calculation HoH Returns 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2015-11-20T22:07:45Z</cp:lastPrinted>
  <dcterms:created xsi:type="dcterms:W3CDTF">2005-06-27T11:45:55Z</dcterms:created>
  <dcterms:modified xsi:type="dcterms:W3CDTF">2015-11-23T12:56:50Z</dcterms:modified>
</cp:coreProperties>
</file>