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5255" windowHeight="9435" tabRatio="937" activeTab="0"/>
  </bookViews>
  <sheets>
    <sheet name="Net Alcoholic Beverage Tax Col" sheetId="1" r:id="rId1"/>
  </sheets>
  <definedNames>
    <definedName name="_xlnm.Print_Area" localSheetId="0">'Net Alcoholic Beverage Tax Col'!$A$1:$N$111</definedName>
  </definedNames>
  <calcPr fullCalcOnLoad="1"/>
</workbook>
</file>

<file path=xl/sharedStrings.xml><?xml version="1.0" encoding="utf-8"?>
<sst xmlns="http://schemas.openxmlformats.org/spreadsheetml/2006/main" count="203" uniqueCount="73">
  <si>
    <t>[$]</t>
  </si>
  <si>
    <t>Type of Tax</t>
  </si>
  <si>
    <t>Less:</t>
  </si>
  <si>
    <t>Collection</t>
  </si>
  <si>
    <t>%</t>
  </si>
  <si>
    <t>of</t>
  </si>
  <si>
    <t>total</t>
  </si>
  <si>
    <t xml:space="preserve">       Fiscal Year</t>
  </si>
  <si>
    <t>based on net collections for the preceding 12-month period ending March 31 of the indicated fiscal year.</t>
  </si>
  <si>
    <t xml:space="preserve">Amounts shown for local distribution allocations represent amounts placed in reserve during the fiscal year designated and are the computed local government shares </t>
  </si>
  <si>
    <t xml:space="preserve">the Governor pursuant to Executive Order dated February 1, 2002; the State retained this allocation to partially offset the budgetary shortfall situation. </t>
  </si>
  <si>
    <t xml:space="preserve">The local distribution allocation amount for 2001-02, $26,690,051, was not distributed to local governments, but was instead transferred to a special reserve fund created by </t>
  </si>
  <si>
    <t>Total collections</t>
  </si>
  <si>
    <t xml:space="preserve">      Beer</t>
  </si>
  <si>
    <t xml:space="preserve">      Wine</t>
  </si>
  <si>
    <t xml:space="preserve">      Other </t>
  </si>
  <si>
    <t xml:space="preserve">            Total license</t>
  </si>
  <si>
    <t xml:space="preserve">            Total excise</t>
  </si>
  <si>
    <t>License tax:*</t>
  </si>
  <si>
    <t>Excise tax:</t>
  </si>
  <si>
    <t xml:space="preserve">      Beer excise</t>
  </si>
  <si>
    <t xml:space="preserve">      Fortified wine excise</t>
  </si>
  <si>
    <t xml:space="preserve">      Unfortified wine excise</t>
  </si>
  <si>
    <t xml:space="preserve">      Liquor excise</t>
  </si>
  <si>
    <t xml:space="preserve">      Liquor surcharge</t>
  </si>
  <si>
    <t>amount</t>
  </si>
  <si>
    <t>Net collections to General Fund</t>
  </si>
  <si>
    <t>TABLE  12.  NET ALCOHOLIC BEVERAGE TAX COLLECTIONS BY TYPE</t>
  </si>
  <si>
    <t xml:space="preserve">    OSBM Civil Penalty/Forfeiture Fund</t>
  </si>
  <si>
    <t xml:space="preserve">    Collection cost of fines/forfeitures</t>
  </si>
  <si>
    <t xml:space="preserve">    Special reserve fund</t>
  </si>
  <si>
    <t xml:space="preserve">    Intergovernmental transfers:</t>
  </si>
  <si>
    <t xml:space="preserve">    Local distribution allocations</t>
  </si>
  <si>
    <t xml:space="preserve">    Department of Commerce transfer +</t>
  </si>
  <si>
    <t xml:space="preserve">           1998-1999</t>
  </si>
  <si>
    <t xml:space="preserve">           1999-2000</t>
  </si>
  <si>
    <t xml:space="preserve">           2000-2001</t>
  </si>
  <si>
    <t xml:space="preserve">           2001-2002</t>
  </si>
  <si>
    <t xml:space="preserve">           2002-2003</t>
  </si>
  <si>
    <t xml:space="preserve">           2003-2004</t>
  </si>
  <si>
    <t xml:space="preserve">           2004-2005</t>
  </si>
  <si>
    <t xml:space="preserve">           2005-2006</t>
  </si>
  <si>
    <t xml:space="preserve">           2006-2007</t>
  </si>
  <si>
    <t xml:space="preserve">           2007-2008</t>
  </si>
  <si>
    <t xml:space="preserve">basis [previously, the transfer amounted to net proceeds of the excise taxes collected on unfortified and fortified wine bottled in the State (not to exceed $500,000 annually)].  </t>
  </si>
  <si>
    <t>mixed beverage permittee for resale in mixed beverages or on spirituous liquor sold to a cabinet guest room permittee for resale.</t>
  </si>
  <si>
    <t>stipulating that the original $200,000 allocation be designated for industry promotion and that an additional $25,000 of the net proceeds of tax collected on unfortified wine</t>
  </si>
  <si>
    <t xml:space="preserve">be designated on a quarterly basis for the purpose of research and development.  Statutory provisions of the allocation in terms of amount and designation have been </t>
  </si>
  <si>
    <t xml:space="preserve">           2008-2009</t>
  </si>
  <si>
    <r>
      <t xml:space="preserve">Effective </t>
    </r>
    <r>
      <rPr>
        <b/>
        <u val="single"/>
        <sz val="8"/>
        <rFont val="Times New Roman"/>
        <family val="1"/>
      </rPr>
      <t>July 1, 2007,</t>
    </r>
    <r>
      <rPr>
        <b/>
        <sz val="8"/>
        <rFont val="Times New Roman"/>
        <family val="1"/>
      </rPr>
      <t xml:space="preserve"> $200,000 of the net proceeds of the excise tax collected on unfortified wine was required to be credited to the Department of Commerce on a quarterly</t>
    </r>
  </si>
  <si>
    <t xml:space="preserve">The earmarked amount was allocated to the North Carolina Wine and Grape Growers Council to promote the North Carolina grape and wine industry and to contract for research </t>
  </si>
  <si>
    <t xml:space="preserve">            [§ 105 ARTICLE 2C.]</t>
  </si>
  <si>
    <t xml:space="preserve">Liquor surcharge: Pursuant to § 18B-805, the local board pays to the Department of Revenue 1/2 of both the mixed beverages surcharges required by </t>
  </si>
  <si>
    <t>§ 18B-804(b)(8) and the guest room cabinet surcharge required by § 18B-804(b)(9).</t>
  </si>
  <si>
    <t xml:space="preserve">Pursuant to § 18B-804, alcoholic beverage pricing, a charge of $20 on each 4 liters and a proportional sum on lesser quantities is assessed on spirituous liquor sold to a  </t>
  </si>
  <si>
    <r>
      <t>+Department of Commerce transfer (§ 105-113.81A)</t>
    </r>
    <r>
      <rPr>
        <b/>
        <sz val="8"/>
        <rFont val="Times New Roman"/>
        <family val="1"/>
      </rPr>
      <t>:</t>
    </r>
  </si>
  <si>
    <r>
      <t xml:space="preserve">Detail may not add to totals due to rounding.  *State license taxes for alcoholic beverages were repealed effective </t>
    </r>
    <r>
      <rPr>
        <b/>
        <u val="single"/>
        <sz val="8"/>
        <rFont val="Times New Roman"/>
        <family val="1"/>
      </rPr>
      <t>May 1, 1999</t>
    </r>
    <r>
      <rPr>
        <b/>
        <sz val="8"/>
        <rFont val="Times New Roman"/>
        <family val="1"/>
      </rPr>
      <t xml:space="preserve">. </t>
    </r>
  </si>
  <si>
    <t xml:space="preserve">           2009-2010</t>
  </si>
  <si>
    <t>The legislation specified a temporary additional reduction in the percentage of the net amount of excise taxes distributable to local governments for the taxes collected</t>
  </si>
  <si>
    <t xml:space="preserve">increased the excise tax rates and, accordingly, reduced the local government distributable share percentages of the beer and wine excise taxes net proceeds.  </t>
  </si>
  <si>
    <r>
      <t xml:space="preserve">SL 2009-451, s.27A.4(a), effective </t>
    </r>
    <r>
      <rPr>
        <b/>
        <u val="single"/>
        <sz val="8"/>
        <rFont val="Times New Roman"/>
        <family val="1"/>
      </rPr>
      <t>September 1, 2009</t>
    </r>
    <r>
      <rPr>
        <b/>
        <sz val="8"/>
        <rFont val="Times New Roman"/>
        <family val="1"/>
      </rPr>
      <t xml:space="preserve">, and applicable to liquor sold and to malt beverages and wine first sold or otherwise disposed of on or after that date, </t>
    </r>
  </si>
  <si>
    <r>
      <t xml:space="preserve">and development services to improve viticultural and enological practices in the State.  Effective </t>
    </r>
    <r>
      <rPr>
        <b/>
        <u val="single"/>
        <sz val="8"/>
        <rFont val="Times New Roman"/>
        <family val="1"/>
      </rPr>
      <t>October 1, 2008</t>
    </r>
    <r>
      <rPr>
        <b/>
        <sz val="8"/>
        <rFont val="Times New Roman"/>
        <family val="1"/>
      </rPr>
      <t xml:space="preserve">, SL 2008-107 amended the quarterly transfer provision </t>
    </r>
  </si>
  <si>
    <r>
      <t xml:space="preserve">periodically adjusted since the enactment of the transfer in 1987 when the annual allocation was capped at $90,000.  Effective </t>
    </r>
    <r>
      <rPr>
        <b/>
        <u val="single"/>
        <sz val="8"/>
        <rFont val="Times New Roman"/>
        <family val="1"/>
      </rPr>
      <t>July 1, 2009</t>
    </r>
    <r>
      <rPr>
        <b/>
        <sz val="8"/>
        <rFont val="Times New Roman"/>
        <family val="1"/>
      </rPr>
      <t>, SL 2009-451 repealed the transfer provision.</t>
    </r>
  </si>
  <si>
    <t xml:space="preserve">during the 12-month collection period ending March 31, 2010. </t>
  </si>
  <si>
    <t xml:space="preserve">           2010-2011</t>
  </si>
  <si>
    <r>
      <t xml:space="preserve">Effective </t>
    </r>
    <r>
      <rPr>
        <b/>
        <u val="single"/>
        <sz val="8"/>
        <rFont val="Times New Roman"/>
        <family val="1"/>
      </rPr>
      <t>February 1, 2002</t>
    </r>
    <r>
      <rPr>
        <b/>
        <sz val="8"/>
        <rFont val="Times New Roman"/>
        <family val="1"/>
      </rPr>
      <t xml:space="preserve">, the excise tax rate on liquor sold in ABC stores was reduced from 28% to 25% due to the enactment of a 6% State sales tax on spirituous liquor effective </t>
    </r>
  </si>
  <si>
    <r>
      <rPr>
        <b/>
        <u val="single"/>
        <sz val="8"/>
        <rFont val="Times New Roman"/>
        <family val="1"/>
      </rPr>
      <t>December 1, 2001</t>
    </r>
    <r>
      <rPr>
        <b/>
        <sz val="8"/>
        <rFont val="Times New Roman"/>
        <family val="1"/>
      </rPr>
      <t xml:space="preserve">.   Effective </t>
    </r>
    <r>
      <rPr>
        <b/>
        <u val="single"/>
        <sz val="8"/>
        <rFont val="Times New Roman"/>
        <family val="1"/>
      </rPr>
      <t>October 1, 2005</t>
    </r>
    <r>
      <rPr>
        <b/>
        <sz val="8"/>
        <rFont val="Times New Roman"/>
        <family val="1"/>
      </rPr>
      <t xml:space="preserve">, the 6% State sales tax rate increased to the combined general rate of 7% and declined to 6.75% effective </t>
    </r>
    <r>
      <rPr>
        <b/>
        <u val="single"/>
        <sz val="8"/>
        <rFont val="Times New Roman"/>
        <family val="1"/>
      </rPr>
      <t>December 1, 2006</t>
    </r>
    <r>
      <rPr>
        <b/>
        <sz val="8"/>
        <rFont val="Times New Roman"/>
        <family val="1"/>
      </rPr>
      <t xml:space="preserve">.  </t>
    </r>
  </si>
  <si>
    <r>
      <t xml:space="preserve">Effective </t>
    </r>
    <r>
      <rPr>
        <b/>
        <u val="single"/>
        <sz val="8"/>
        <rFont val="Times New Roman"/>
        <family val="1"/>
      </rPr>
      <t>April 1, 2008</t>
    </r>
    <r>
      <rPr>
        <b/>
        <sz val="8"/>
        <rFont val="Times New Roman"/>
        <family val="1"/>
      </rPr>
      <t xml:space="preserve">, the combined general rate increased from 6.75% to 7%.  Effective </t>
    </r>
    <r>
      <rPr>
        <b/>
        <u val="single"/>
        <sz val="8"/>
        <rFont val="Times New Roman"/>
        <family val="1"/>
      </rPr>
      <t>September 1, 2009</t>
    </r>
    <r>
      <rPr>
        <b/>
        <sz val="8"/>
        <rFont val="Times New Roman"/>
        <family val="1"/>
      </rPr>
      <t xml:space="preserve">, the excise tax rate increased from 25% to 30%;  additionally, a temporary </t>
    </r>
  </si>
  <si>
    <r>
      <t xml:space="preserve">additional 1% State sales and use tax rate was imposed and expired on </t>
    </r>
    <r>
      <rPr>
        <b/>
        <u val="single"/>
        <sz val="8"/>
        <rFont val="Times New Roman"/>
        <family val="1"/>
      </rPr>
      <t>July 1, 2011</t>
    </r>
    <r>
      <rPr>
        <b/>
        <sz val="8"/>
        <rFont val="Times New Roman"/>
        <family val="1"/>
      </rPr>
      <t>: the combined general rate temporarily increased from 7% to 8% during this period.</t>
    </r>
  </si>
  <si>
    <t xml:space="preserve">           2011-2012+</t>
  </si>
  <si>
    <t xml:space="preserve">+Revised to reflect collections reclassification. </t>
  </si>
  <si>
    <t xml:space="preserve">           2012-2013</t>
  </si>
  <si>
    <t xml:space="preserve">                                                                 TABLE  12. - Continued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</si>
</sst>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dd\-mmm\-yy"/>
    <numFmt numFmtId="166" formatCode="#,##0.0000"/>
    <numFmt numFmtId="167" formatCode="0.0%"/>
    <numFmt numFmtId="168" formatCode="0.0"/>
    <numFmt numFmtId="169" formatCode="mmmm\ d\,\ yyyy"/>
    <numFmt numFmtId="170" formatCode="&quot;$&quot;#,##0.00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left"/>
    </xf>
    <xf numFmtId="3" fontId="1" fillId="33" borderId="14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 horizontal="left"/>
    </xf>
    <xf numFmtId="3" fontId="1" fillId="33" borderId="16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 horizontal="right"/>
    </xf>
    <xf numFmtId="167" fontId="1" fillId="33" borderId="17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3" borderId="16" xfId="0" applyNumberFormat="1" applyFont="1" applyFill="1" applyBorder="1" applyAlignment="1" quotePrefix="1">
      <alignment horizontal="right"/>
    </xf>
    <xf numFmtId="3" fontId="1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 horizontal="right"/>
    </xf>
    <xf numFmtId="3" fontId="1" fillId="33" borderId="21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 horizontal="left"/>
    </xf>
    <xf numFmtId="3" fontId="1" fillId="33" borderId="15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left"/>
    </xf>
    <xf numFmtId="167" fontId="1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 quotePrefix="1">
      <alignment/>
    </xf>
    <xf numFmtId="41" fontId="1" fillId="33" borderId="16" xfId="0" applyNumberFormat="1" applyFont="1" applyFill="1" applyBorder="1" applyAlignment="1">
      <alignment horizontal="center"/>
    </xf>
    <xf numFmtId="41" fontId="1" fillId="33" borderId="22" xfId="0" applyNumberFormat="1" applyFont="1" applyFill="1" applyBorder="1" applyAlignment="1">
      <alignment horizontal="center"/>
    </xf>
    <xf numFmtId="41" fontId="1" fillId="33" borderId="17" xfId="0" applyNumberFormat="1" applyFont="1" applyFill="1" applyBorder="1" applyAlignment="1">
      <alignment horizontal="center"/>
    </xf>
    <xf numFmtId="41" fontId="1" fillId="33" borderId="12" xfId="0" applyNumberFormat="1" applyFont="1" applyFill="1" applyBorder="1" applyAlignment="1">
      <alignment horizontal="center"/>
    </xf>
    <xf numFmtId="10" fontId="1" fillId="33" borderId="17" xfId="0" applyNumberFormat="1" applyFont="1" applyFill="1" applyBorder="1" applyAlignment="1">
      <alignment/>
    </xf>
    <xf numFmtId="10" fontId="1" fillId="33" borderId="12" xfId="0" applyNumberFormat="1" applyFont="1" applyFill="1" applyBorder="1" applyAlignment="1">
      <alignment/>
    </xf>
    <xf numFmtId="10" fontId="1" fillId="33" borderId="12" xfId="0" applyNumberFormat="1" applyFont="1" applyFill="1" applyBorder="1" applyAlignment="1">
      <alignment/>
    </xf>
    <xf numFmtId="10" fontId="1" fillId="33" borderId="13" xfId="0" applyNumberFormat="1" applyFont="1" applyFill="1" applyBorder="1" applyAlignment="1">
      <alignment/>
    </xf>
    <xf numFmtId="41" fontId="1" fillId="33" borderId="20" xfId="0" applyNumberFormat="1" applyFont="1" applyFill="1" applyBorder="1" applyAlignment="1">
      <alignment horizontal="center"/>
    </xf>
    <xf numFmtId="41" fontId="1" fillId="33" borderId="16" xfId="0" applyNumberFormat="1" applyFont="1" applyFill="1" applyBorder="1" applyAlignment="1">
      <alignment/>
    </xf>
    <xf numFmtId="41" fontId="1" fillId="33" borderId="17" xfId="0" applyNumberFormat="1" applyFont="1" applyFill="1" applyBorder="1" applyAlignment="1">
      <alignment/>
    </xf>
    <xf numFmtId="41" fontId="1" fillId="33" borderId="17" xfId="0" applyNumberFormat="1" applyFont="1" applyFill="1" applyBorder="1" applyAlignment="1">
      <alignment/>
    </xf>
    <xf numFmtId="10" fontId="1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167" fontId="6" fillId="33" borderId="0" xfId="0" applyNumberFormat="1" applyFont="1" applyFill="1" applyAlignment="1">
      <alignment/>
    </xf>
    <xf numFmtId="3" fontId="1" fillId="33" borderId="19" xfId="0" applyNumberFormat="1" applyFont="1" applyFill="1" applyBorder="1" applyAlignment="1">
      <alignment/>
    </xf>
    <xf numFmtId="10" fontId="1" fillId="33" borderId="15" xfId="0" applyNumberFormat="1" applyFont="1" applyFill="1" applyBorder="1" applyAlignment="1">
      <alignment/>
    </xf>
    <xf numFmtId="41" fontId="1" fillId="33" borderId="16" xfId="0" applyNumberFormat="1" applyFont="1" applyFill="1" applyBorder="1" applyAlignment="1">
      <alignment/>
    </xf>
    <xf numFmtId="41" fontId="1" fillId="33" borderId="22" xfId="0" applyNumberFormat="1" applyFont="1" applyFill="1" applyBorder="1" applyAlignment="1">
      <alignment/>
    </xf>
    <xf numFmtId="41" fontId="1" fillId="33" borderId="12" xfId="0" applyNumberFormat="1" applyFont="1" applyFill="1" applyBorder="1" applyAlignment="1">
      <alignment/>
    </xf>
    <xf numFmtId="167" fontId="1" fillId="33" borderId="17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41" fontId="1" fillId="33" borderId="16" xfId="0" applyNumberFormat="1" applyFont="1" applyFill="1" applyBorder="1" applyAlignment="1">
      <alignment horizontal="right"/>
    </xf>
    <xf numFmtId="41" fontId="1" fillId="33" borderId="22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 quotePrefix="1">
      <alignment/>
    </xf>
    <xf numFmtId="41" fontId="1" fillId="33" borderId="17" xfId="0" applyNumberFormat="1" applyFont="1" applyFill="1" applyBorder="1" applyAlignment="1" quotePrefix="1">
      <alignment horizontal="right"/>
    </xf>
    <xf numFmtId="167" fontId="1" fillId="33" borderId="17" xfId="0" applyNumberFormat="1" applyFont="1" applyFill="1" applyBorder="1" applyAlignment="1">
      <alignment/>
    </xf>
    <xf numFmtId="167" fontId="1" fillId="33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11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25.140625" style="2" customWidth="1"/>
    <col min="2" max="2" width="9.57421875" style="2" customWidth="1"/>
    <col min="3" max="3" width="6.8515625" style="2" customWidth="1"/>
    <col min="4" max="4" width="9.57421875" style="2" customWidth="1"/>
    <col min="5" max="5" width="6.8515625" style="2" customWidth="1"/>
    <col min="6" max="6" width="9.28125" style="2" customWidth="1"/>
    <col min="7" max="7" width="7.140625" style="2" customWidth="1"/>
    <col min="8" max="8" width="9.28125" style="2" customWidth="1"/>
    <col min="9" max="9" width="7.00390625" style="2" customWidth="1"/>
    <col min="10" max="10" width="9.28125" style="2" customWidth="1"/>
    <col min="11" max="11" width="7.00390625" style="2" customWidth="1"/>
    <col min="12" max="12" width="9.28125" style="2" customWidth="1"/>
    <col min="13" max="13" width="6.140625" style="2" customWidth="1"/>
    <col min="14" max="14" width="0.9921875" style="2" customWidth="1"/>
    <col min="15" max="15" width="6.140625" style="2" customWidth="1"/>
    <col min="16" max="16" width="5.8515625" style="2" customWidth="1"/>
    <col min="17" max="17" width="3.00390625" style="2" customWidth="1"/>
    <col min="18" max="18" width="9.28125" style="2" customWidth="1"/>
    <col min="19" max="19" width="6.140625" style="2" customWidth="1"/>
    <col min="20" max="20" width="9.28125" style="2" customWidth="1"/>
    <col min="21" max="21" width="6.140625" style="2" customWidth="1"/>
    <col min="22" max="22" width="9.28125" style="2" customWidth="1"/>
    <col min="23" max="23" width="6.140625" style="2" customWidth="1"/>
    <col min="24" max="24" width="9.28125" style="2" customWidth="1"/>
    <col min="25" max="25" width="6.140625" style="2" customWidth="1"/>
    <col min="26" max="26" width="9.28125" style="2" customWidth="1"/>
    <col min="27" max="27" width="6.140625" style="2" customWidth="1"/>
    <col min="28" max="28" width="9.28125" style="2" customWidth="1"/>
    <col min="29" max="29" width="6.140625" style="2" customWidth="1"/>
    <col min="30" max="30" width="9.28125" style="2" customWidth="1"/>
    <col min="31" max="31" width="6.140625" style="2" customWidth="1"/>
    <col min="32" max="16384" width="9.140625" style="2" customWidth="1"/>
  </cols>
  <sheetData>
    <row r="1" spans="1:2" ht="10.5">
      <c r="A1" s="1"/>
      <c r="B1" s="2" t="s">
        <v>27</v>
      </c>
    </row>
    <row r="2" spans="1:4" ht="10.5">
      <c r="A2" s="1"/>
      <c r="D2" s="2" t="s">
        <v>51</v>
      </c>
    </row>
    <row r="3" spans="1:11" ht="10.5">
      <c r="A3" s="3"/>
      <c r="B3" s="4"/>
      <c r="C3" s="4"/>
      <c r="D3" s="4"/>
      <c r="E3" s="4"/>
      <c r="F3" s="4" t="s">
        <v>7</v>
      </c>
      <c r="G3" s="4"/>
      <c r="H3" s="4"/>
      <c r="I3" s="4"/>
      <c r="J3" s="4"/>
      <c r="K3" s="4"/>
    </row>
    <row r="4" spans="1:11" ht="10.5">
      <c r="A4" s="1"/>
      <c r="B4" s="5" t="s">
        <v>34</v>
      </c>
      <c r="C4" s="6"/>
      <c r="D4" s="28" t="s">
        <v>35</v>
      </c>
      <c r="E4" s="4"/>
      <c r="F4" s="5" t="s">
        <v>36</v>
      </c>
      <c r="G4" s="6"/>
      <c r="H4" s="5" t="s">
        <v>37</v>
      </c>
      <c r="I4" s="6"/>
      <c r="J4" s="5" t="s">
        <v>38</v>
      </c>
      <c r="K4" s="6"/>
    </row>
    <row r="5" spans="1:11" ht="10.5">
      <c r="A5" s="1"/>
      <c r="B5" s="7" t="s">
        <v>3</v>
      </c>
      <c r="C5" s="8" t="s">
        <v>4</v>
      </c>
      <c r="D5" s="7" t="s">
        <v>3</v>
      </c>
      <c r="E5" s="8" t="s">
        <v>4</v>
      </c>
      <c r="F5" s="7" t="s">
        <v>3</v>
      </c>
      <c r="G5" s="8" t="s">
        <v>4</v>
      </c>
      <c r="H5" s="7" t="s">
        <v>3</v>
      </c>
      <c r="I5" s="8" t="s">
        <v>4</v>
      </c>
      <c r="J5" s="7" t="s">
        <v>3</v>
      </c>
      <c r="K5" s="8" t="s">
        <v>4</v>
      </c>
    </row>
    <row r="6" spans="1:11" ht="10.5">
      <c r="A6" s="1"/>
      <c r="B6" s="9" t="s">
        <v>25</v>
      </c>
      <c r="C6" s="10" t="s">
        <v>5</v>
      </c>
      <c r="D6" s="9" t="s">
        <v>25</v>
      </c>
      <c r="E6" s="10" t="s">
        <v>5</v>
      </c>
      <c r="F6" s="9" t="s">
        <v>25</v>
      </c>
      <c r="G6" s="10" t="s">
        <v>5</v>
      </c>
      <c r="H6" s="9" t="s">
        <v>25</v>
      </c>
      <c r="I6" s="10" t="s">
        <v>5</v>
      </c>
      <c r="J6" s="9" t="s">
        <v>25</v>
      </c>
      <c r="K6" s="10" t="s">
        <v>5</v>
      </c>
    </row>
    <row r="7" spans="1:11" ht="10.5">
      <c r="A7" s="11" t="s">
        <v>1</v>
      </c>
      <c r="B7" s="12" t="s">
        <v>0</v>
      </c>
      <c r="C7" s="13" t="s">
        <v>6</v>
      </c>
      <c r="D7" s="10" t="s">
        <v>0</v>
      </c>
      <c r="E7" s="13" t="s">
        <v>6</v>
      </c>
      <c r="F7" s="12" t="s">
        <v>0</v>
      </c>
      <c r="G7" s="13" t="s">
        <v>6</v>
      </c>
      <c r="H7" s="12" t="s">
        <v>0</v>
      </c>
      <c r="I7" s="13" t="s">
        <v>6</v>
      </c>
      <c r="J7" s="12" t="s">
        <v>0</v>
      </c>
      <c r="K7" s="13" t="s">
        <v>6</v>
      </c>
    </row>
    <row r="8" spans="1:11" ht="10.5">
      <c r="A8" s="14" t="s">
        <v>18</v>
      </c>
      <c r="B8" s="7"/>
      <c r="C8" s="8"/>
      <c r="D8" s="15"/>
      <c r="E8" s="29"/>
      <c r="F8" s="15"/>
      <c r="G8" s="29"/>
      <c r="H8" s="15"/>
      <c r="I8" s="29"/>
      <c r="J8" s="15"/>
      <c r="K8" s="29"/>
    </row>
    <row r="9" spans="1:11" ht="10.5">
      <c r="A9" s="16" t="s">
        <v>13</v>
      </c>
      <c r="B9" s="18">
        <v>402450</v>
      </c>
      <c r="C9" s="39">
        <v>0.0022042952136298788</v>
      </c>
      <c r="D9" s="18">
        <v>8177</v>
      </c>
      <c r="E9" s="39">
        <v>4.2628836129968145E-05</v>
      </c>
      <c r="F9" s="17">
        <v>1046</v>
      </c>
      <c r="G9" s="39">
        <v>5.2571670415472405E-06</v>
      </c>
      <c r="H9" s="17">
        <v>2234</v>
      </c>
      <c r="I9" s="39">
        <v>1.1079538009649574E-05</v>
      </c>
      <c r="J9" s="17">
        <v>799</v>
      </c>
      <c r="K9" s="39">
        <v>4.02203857664555E-06</v>
      </c>
    </row>
    <row r="10" spans="1:11" ht="10.5">
      <c r="A10" s="16" t="s">
        <v>14</v>
      </c>
      <c r="B10" s="20">
        <v>415437</v>
      </c>
      <c r="C10" s="39">
        <v>0.002275427483326515</v>
      </c>
      <c r="D10" s="30">
        <v>7482</v>
      </c>
      <c r="E10" s="39">
        <v>3.900561965567098E-05</v>
      </c>
      <c r="F10" s="17">
        <v>224</v>
      </c>
      <c r="G10" s="39">
        <v>1.125817798572258E-06</v>
      </c>
      <c r="H10" s="17">
        <v>1770</v>
      </c>
      <c r="I10" s="39">
        <v>8.77832689215745E-06</v>
      </c>
      <c r="J10" s="17">
        <v>47</v>
      </c>
      <c r="K10" s="39">
        <v>2.365905045085618E-07</v>
      </c>
    </row>
    <row r="11" spans="1:11" ht="10.5">
      <c r="A11" s="16" t="s">
        <v>15</v>
      </c>
      <c r="B11" s="21">
        <v>54</v>
      </c>
      <c r="C11" s="39">
        <v>2.9576827316688644E-07</v>
      </c>
      <c r="D11" s="63">
        <v>0</v>
      </c>
      <c r="E11" s="45">
        <v>0</v>
      </c>
      <c r="F11" s="44">
        <v>0</v>
      </c>
      <c r="G11" s="45">
        <v>0</v>
      </c>
      <c r="H11" s="44">
        <v>0</v>
      </c>
      <c r="I11" s="45">
        <v>0</v>
      </c>
      <c r="J11" s="44">
        <v>0</v>
      </c>
      <c r="K11" s="45">
        <v>0</v>
      </c>
    </row>
    <row r="12" spans="1:11" ht="10.5">
      <c r="A12" s="16" t="s">
        <v>16</v>
      </c>
      <c r="B12" s="23">
        <v>817941</v>
      </c>
      <c r="C12" s="40">
        <v>0.00448001846522956</v>
      </c>
      <c r="D12" s="31">
        <v>15659</v>
      </c>
      <c r="E12" s="40">
        <v>8.163445578563913E-05</v>
      </c>
      <c r="F12" s="22">
        <v>1270</v>
      </c>
      <c r="G12" s="40">
        <v>6.382984840119498E-06</v>
      </c>
      <c r="H12" s="22">
        <v>4004</v>
      </c>
      <c r="I12" s="40">
        <v>1.9857864901807024E-05</v>
      </c>
      <c r="J12" s="23">
        <v>846</v>
      </c>
      <c r="K12" s="40">
        <v>4.258629081154112E-06</v>
      </c>
    </row>
    <row r="13" spans="1:11" ht="10.5">
      <c r="A13" s="16" t="s">
        <v>19</v>
      </c>
      <c r="B13" s="9"/>
      <c r="C13" s="10"/>
      <c r="D13" s="10"/>
      <c r="E13" s="58"/>
      <c r="F13" s="17"/>
      <c r="G13" s="26"/>
      <c r="H13" s="17"/>
      <c r="I13" s="26"/>
      <c r="J13" s="17"/>
      <c r="K13" s="64"/>
    </row>
    <row r="14" spans="1:230" ht="10.5">
      <c r="A14" s="24" t="s">
        <v>20</v>
      </c>
      <c r="B14" s="17">
        <v>82384631.45</v>
      </c>
      <c r="C14" s="39">
        <v>0.4512362996195716</v>
      </c>
      <c r="D14" s="26">
        <v>85415039</v>
      </c>
      <c r="E14" s="39">
        <v>0.4452909013777471</v>
      </c>
      <c r="F14" s="17">
        <v>86281560</v>
      </c>
      <c r="G14" s="39">
        <v>0.433648731859733</v>
      </c>
      <c r="H14" s="17">
        <v>88631573</v>
      </c>
      <c r="I14" s="39">
        <v>0.4395688817853764</v>
      </c>
      <c r="J14" s="17">
        <v>88496593</v>
      </c>
      <c r="K14" s="39">
        <v>0.4454777358544438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</row>
    <row r="15" spans="1:230" ht="10.5">
      <c r="A15" s="16" t="s">
        <v>21</v>
      </c>
      <c r="B15" s="17">
        <v>1394901</v>
      </c>
      <c r="C15" s="39">
        <v>0.007640138148310428</v>
      </c>
      <c r="D15" s="26">
        <v>1448805</v>
      </c>
      <c r="E15" s="39">
        <v>0.007552998768408768</v>
      </c>
      <c r="F15" s="17">
        <v>1371315</v>
      </c>
      <c r="G15" s="39">
        <v>0.0068921912252192675</v>
      </c>
      <c r="H15" s="17">
        <v>1248267</v>
      </c>
      <c r="I15" s="39">
        <v>0.006190788573272714</v>
      </c>
      <c r="J15" s="17">
        <v>1250035</v>
      </c>
      <c r="K15" s="39">
        <v>0.006292476836241703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</row>
    <row r="16" spans="1:230" ht="10.5">
      <c r="A16" s="16" t="s">
        <v>22</v>
      </c>
      <c r="B16" s="17">
        <v>7833110</v>
      </c>
      <c r="C16" s="39">
        <v>0.042903433670856854</v>
      </c>
      <c r="D16" s="26">
        <v>8504894</v>
      </c>
      <c r="E16" s="39">
        <v>0.04433823316971374</v>
      </c>
      <c r="F16" s="17">
        <v>8653912</v>
      </c>
      <c r="G16" s="39">
        <v>0.04349432212891985</v>
      </c>
      <c r="H16" s="17">
        <v>9341280</v>
      </c>
      <c r="I16" s="39">
        <v>0.04632814092156641</v>
      </c>
      <c r="J16" s="17">
        <v>10254364</v>
      </c>
      <c r="K16" s="39">
        <v>0.05161883302498795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</row>
    <row r="17" spans="1:230" ht="10.5">
      <c r="A17" s="24" t="s">
        <v>23</v>
      </c>
      <c r="B17" s="17">
        <v>82324243.69</v>
      </c>
      <c r="C17" s="39">
        <v>0.45090554436965274</v>
      </c>
      <c r="D17" s="26">
        <v>88220230</v>
      </c>
      <c r="E17" s="39">
        <v>0.45991509453566093</v>
      </c>
      <c r="F17" s="17">
        <v>94275888</v>
      </c>
      <c r="G17" s="39">
        <v>0.4738280030651998</v>
      </c>
      <c r="H17" s="17">
        <v>93205147</v>
      </c>
      <c r="I17" s="39">
        <v>0.4622515527669991</v>
      </c>
      <c r="J17" s="17">
        <v>89463937</v>
      </c>
      <c r="K17" s="39">
        <v>0.45034719127983375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</row>
    <row r="18" spans="1:230" ht="10.5">
      <c r="A18" s="24" t="s">
        <v>24</v>
      </c>
      <c r="B18" s="17">
        <v>7820536.41</v>
      </c>
      <c r="C18" s="39">
        <v>0.04283456572637892</v>
      </c>
      <c r="D18" s="26">
        <v>8213887</v>
      </c>
      <c r="E18" s="39">
        <v>0.04282113769268382</v>
      </c>
      <c r="F18" s="17">
        <v>8382531</v>
      </c>
      <c r="G18" s="39">
        <v>0.042130368736087984</v>
      </c>
      <c r="H18" s="17">
        <v>9202685</v>
      </c>
      <c r="I18" s="39">
        <v>0.04564077808788361</v>
      </c>
      <c r="J18" s="17">
        <v>9189704</v>
      </c>
      <c r="K18" s="39">
        <v>0.04625950437541167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</row>
    <row r="19" spans="1:230" ht="10.5">
      <c r="A19" s="16" t="s">
        <v>17</v>
      </c>
      <c r="B19" s="22">
        <v>181757422.54999998</v>
      </c>
      <c r="C19" s="40">
        <v>0.9955199815347704</v>
      </c>
      <c r="D19" s="5">
        <v>191802855</v>
      </c>
      <c r="E19" s="40">
        <v>0.9999183655442143</v>
      </c>
      <c r="F19" s="22">
        <v>198965206</v>
      </c>
      <c r="G19" s="53">
        <v>0.9999936170151599</v>
      </c>
      <c r="H19" s="22">
        <v>201628952</v>
      </c>
      <c r="I19" s="40">
        <v>0.9999801421350982</v>
      </c>
      <c r="J19" s="22">
        <v>198654633</v>
      </c>
      <c r="K19" s="40">
        <v>0.9999957413709188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3" customHeight="1">
      <c r="A20" s="25"/>
      <c r="B20" s="22"/>
      <c r="C20" s="5"/>
      <c r="D20" s="22"/>
      <c r="E20" s="59"/>
      <c r="F20" s="17"/>
      <c r="G20" s="41"/>
      <c r="H20" s="5"/>
      <c r="I20" s="5"/>
      <c r="J20" s="22"/>
      <c r="K20" s="4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10.5">
      <c r="A21" s="16" t="s">
        <v>12</v>
      </c>
      <c r="B21" s="22">
        <v>182575363.54999998</v>
      </c>
      <c r="C21" s="40">
        <v>1</v>
      </c>
      <c r="D21" s="5">
        <v>191818514</v>
      </c>
      <c r="E21" s="40">
        <v>1</v>
      </c>
      <c r="F21" s="22">
        <v>198966476</v>
      </c>
      <c r="G21" s="40">
        <v>1</v>
      </c>
      <c r="H21" s="22">
        <v>201632956</v>
      </c>
      <c r="I21" s="40">
        <v>1</v>
      </c>
      <c r="J21" s="22">
        <v>198655479</v>
      </c>
      <c r="K21" s="40">
        <v>1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11" ht="10.5">
      <c r="A22" s="25" t="s">
        <v>2</v>
      </c>
      <c r="B22" s="17"/>
      <c r="C22" s="26"/>
      <c r="D22" s="26"/>
      <c r="E22" s="26"/>
      <c r="F22" s="17"/>
      <c r="G22" s="26"/>
      <c r="H22" s="17"/>
      <c r="I22" s="26"/>
      <c r="J22" s="17"/>
      <c r="K22" s="26"/>
    </row>
    <row r="23" spans="1:11" ht="10.5">
      <c r="A23" s="25" t="s">
        <v>32</v>
      </c>
      <c r="B23" s="17">
        <v>24424343.34</v>
      </c>
      <c r="C23" s="39">
        <v>0.1337767750538323</v>
      </c>
      <c r="D23" s="26">
        <v>25236935.1</v>
      </c>
      <c r="E23" s="39">
        <v>0.13156673239581035</v>
      </c>
      <c r="F23" s="17">
        <v>26092565.69</v>
      </c>
      <c r="G23" s="39">
        <v>0.13114051278668676</v>
      </c>
      <c r="H23" s="44">
        <v>0</v>
      </c>
      <c r="I23" s="45">
        <v>0</v>
      </c>
      <c r="J23" s="17">
        <v>27408925.87</v>
      </c>
      <c r="K23" s="39">
        <v>0.13797216169406534</v>
      </c>
    </row>
    <row r="24" spans="1:11" ht="10.5">
      <c r="A24" s="25" t="s">
        <v>31</v>
      </c>
      <c r="B24" s="26"/>
      <c r="C24" s="19"/>
      <c r="D24" s="17"/>
      <c r="E24" s="19"/>
      <c r="F24" s="17"/>
      <c r="G24" s="39"/>
      <c r="H24" s="17"/>
      <c r="I24" s="39"/>
      <c r="J24" s="26"/>
      <c r="K24" s="39"/>
    </row>
    <row r="25" spans="1:11" ht="10.5">
      <c r="A25" s="25" t="s">
        <v>33</v>
      </c>
      <c r="B25" s="17">
        <v>124492</v>
      </c>
      <c r="C25" s="39">
        <v>0.0006818663678350375</v>
      </c>
      <c r="D25" s="26">
        <v>209226.36</v>
      </c>
      <c r="E25" s="39">
        <v>0.0010907516466319824</v>
      </c>
      <c r="F25" s="17">
        <v>175000</v>
      </c>
      <c r="G25" s="39">
        <v>0.0008795451551345765</v>
      </c>
      <c r="H25" s="17">
        <v>298179.77</v>
      </c>
      <c r="I25" s="39">
        <v>0.0014788245727052677</v>
      </c>
      <c r="J25" s="17">
        <v>350000</v>
      </c>
      <c r="K25" s="39">
        <v>0.0017618441825105664</v>
      </c>
    </row>
    <row r="26" spans="1:11" ht="10.5">
      <c r="A26" s="25" t="s">
        <v>30</v>
      </c>
      <c r="B26" s="35">
        <v>0</v>
      </c>
      <c r="C26" s="37">
        <v>0</v>
      </c>
      <c r="D26" s="35">
        <v>0</v>
      </c>
      <c r="E26" s="37">
        <v>0</v>
      </c>
      <c r="F26" s="35">
        <v>0</v>
      </c>
      <c r="G26" s="37">
        <v>0</v>
      </c>
      <c r="H26" s="17">
        <v>26690051</v>
      </c>
      <c r="I26" s="39">
        <v>0.1324</v>
      </c>
      <c r="J26" s="44">
        <v>0</v>
      </c>
      <c r="K26" s="45">
        <v>0</v>
      </c>
    </row>
    <row r="27" spans="1:11" ht="10.5" customHeight="1">
      <c r="A27" s="25" t="s">
        <v>28</v>
      </c>
      <c r="B27" s="35">
        <v>0</v>
      </c>
      <c r="C27" s="37">
        <v>0</v>
      </c>
      <c r="D27" s="35">
        <v>0</v>
      </c>
      <c r="E27" s="37">
        <v>0</v>
      </c>
      <c r="F27" s="35">
        <v>0</v>
      </c>
      <c r="G27" s="37">
        <v>0</v>
      </c>
      <c r="H27" s="35">
        <v>0</v>
      </c>
      <c r="I27" s="37">
        <v>0</v>
      </c>
      <c r="J27" s="35">
        <v>0</v>
      </c>
      <c r="K27" s="37">
        <v>0</v>
      </c>
    </row>
    <row r="28" spans="1:11" ht="10.5" customHeight="1">
      <c r="A28" s="25" t="s">
        <v>29</v>
      </c>
      <c r="B28" s="35">
        <v>0</v>
      </c>
      <c r="C28" s="37">
        <v>0</v>
      </c>
      <c r="D28" s="35">
        <v>0</v>
      </c>
      <c r="E28" s="43">
        <v>0</v>
      </c>
      <c r="F28" s="35">
        <v>0</v>
      </c>
      <c r="G28" s="37">
        <v>0</v>
      </c>
      <c r="H28" s="35">
        <v>0</v>
      </c>
      <c r="I28" s="37">
        <v>0</v>
      </c>
      <c r="J28" s="35">
        <v>0</v>
      </c>
      <c r="K28" s="37">
        <v>0</v>
      </c>
    </row>
    <row r="29" spans="1:11" ht="10.5">
      <c r="A29" s="27" t="s">
        <v>26</v>
      </c>
      <c r="B29" s="22">
        <v>158026529</v>
      </c>
      <c r="C29" s="40">
        <v>0.865541362905313</v>
      </c>
      <c r="D29" s="22">
        <v>166372352.54</v>
      </c>
      <c r="E29" s="40">
        <v>0.8673425159575576</v>
      </c>
      <c r="F29" s="22">
        <v>172698910.31</v>
      </c>
      <c r="G29" s="40">
        <v>0.8679799420581787</v>
      </c>
      <c r="H29" s="22">
        <v>174644725.36999997</v>
      </c>
      <c r="I29" s="40">
        <v>0.8661516888637986</v>
      </c>
      <c r="J29" s="22">
        <v>170896552</v>
      </c>
      <c r="K29" s="40">
        <v>0.8602659884351843</v>
      </c>
    </row>
    <row r="30" ht="3.75" customHeight="1">
      <c r="B30" s="1"/>
    </row>
    <row r="31" spans="1:11" ht="10.5">
      <c r="A31" s="3"/>
      <c r="B31" s="4"/>
      <c r="C31" s="4"/>
      <c r="D31" s="4"/>
      <c r="E31" s="4"/>
      <c r="F31" s="4" t="s">
        <v>7</v>
      </c>
      <c r="G31" s="4"/>
      <c r="H31" s="4"/>
      <c r="I31" s="4"/>
      <c r="J31" s="4"/>
      <c r="K31" s="4"/>
    </row>
    <row r="32" spans="1:11" ht="10.5">
      <c r="A32" s="1"/>
      <c r="B32" s="5" t="s">
        <v>39</v>
      </c>
      <c r="C32" s="6"/>
      <c r="D32" s="5" t="s">
        <v>40</v>
      </c>
      <c r="E32" s="6"/>
      <c r="F32" s="5" t="s">
        <v>41</v>
      </c>
      <c r="G32" s="6"/>
      <c r="H32" s="5" t="s">
        <v>42</v>
      </c>
      <c r="I32" s="6"/>
      <c r="J32" s="32" t="s">
        <v>43</v>
      </c>
      <c r="K32" s="6"/>
    </row>
    <row r="33" spans="1:11" ht="10.5">
      <c r="A33" s="1"/>
      <c r="B33" s="7" t="s">
        <v>3</v>
      </c>
      <c r="C33" s="8" t="s">
        <v>4</v>
      </c>
      <c r="D33" s="7" t="s">
        <v>3</v>
      </c>
      <c r="E33" s="8" t="s">
        <v>4</v>
      </c>
      <c r="F33" s="7" t="s">
        <v>3</v>
      </c>
      <c r="G33" s="8" t="s">
        <v>4</v>
      </c>
      <c r="H33" s="7" t="s">
        <v>3</v>
      </c>
      <c r="I33" s="8" t="s">
        <v>4</v>
      </c>
      <c r="J33" s="7" t="s">
        <v>3</v>
      </c>
      <c r="K33" s="8" t="s">
        <v>4</v>
      </c>
    </row>
    <row r="34" spans="1:11" ht="10.5">
      <c r="A34" s="1"/>
      <c r="B34" s="9" t="s">
        <v>25</v>
      </c>
      <c r="C34" s="10" t="s">
        <v>5</v>
      </c>
      <c r="D34" s="9" t="s">
        <v>25</v>
      </c>
      <c r="E34" s="10" t="s">
        <v>5</v>
      </c>
      <c r="F34" s="9" t="s">
        <v>25</v>
      </c>
      <c r="G34" s="10" t="s">
        <v>5</v>
      </c>
      <c r="H34" s="9" t="s">
        <v>25</v>
      </c>
      <c r="I34" s="10" t="s">
        <v>5</v>
      </c>
      <c r="J34" s="9" t="s">
        <v>25</v>
      </c>
      <c r="K34" s="10" t="s">
        <v>5</v>
      </c>
    </row>
    <row r="35" spans="1:11" ht="10.5">
      <c r="A35" s="11" t="s">
        <v>1</v>
      </c>
      <c r="B35" s="12" t="s">
        <v>0</v>
      </c>
      <c r="C35" s="13" t="s">
        <v>6</v>
      </c>
      <c r="D35" s="12" t="s">
        <v>0</v>
      </c>
      <c r="E35" s="13" t="s">
        <v>6</v>
      </c>
      <c r="F35" s="12" t="s">
        <v>0</v>
      </c>
      <c r="G35" s="13" t="s">
        <v>6</v>
      </c>
      <c r="H35" s="12" t="s">
        <v>0</v>
      </c>
      <c r="I35" s="13" t="s">
        <v>6</v>
      </c>
      <c r="J35" s="10" t="s">
        <v>0</v>
      </c>
      <c r="K35" s="13" t="s">
        <v>6</v>
      </c>
    </row>
    <row r="36" spans="1:11" ht="10.5">
      <c r="A36" s="14" t="s">
        <v>18</v>
      </c>
      <c r="B36" s="7"/>
      <c r="C36" s="8"/>
      <c r="D36" s="7"/>
      <c r="E36" s="8"/>
      <c r="F36" s="15"/>
      <c r="G36" s="29"/>
      <c r="H36" s="15"/>
      <c r="I36" s="29"/>
      <c r="J36" s="15"/>
      <c r="K36" s="29"/>
    </row>
    <row r="37" spans="1:11" ht="10.5">
      <c r="A37" s="16" t="s">
        <v>13</v>
      </c>
      <c r="B37" s="60">
        <v>0</v>
      </c>
      <c r="C37" s="45">
        <v>0</v>
      </c>
      <c r="D37" s="60">
        <v>0</v>
      </c>
      <c r="E37" s="45">
        <v>0</v>
      </c>
      <c r="F37" s="54">
        <v>0</v>
      </c>
      <c r="G37" s="45">
        <v>0</v>
      </c>
      <c r="H37" s="35">
        <v>0</v>
      </c>
      <c r="I37" s="37">
        <v>0</v>
      </c>
      <c r="J37" s="35">
        <v>0</v>
      </c>
      <c r="K37" s="37">
        <v>0</v>
      </c>
    </row>
    <row r="38" spans="1:11" ht="10.5">
      <c r="A38" s="16" t="s">
        <v>14</v>
      </c>
      <c r="B38" s="60">
        <v>0</v>
      </c>
      <c r="C38" s="45">
        <v>0</v>
      </c>
      <c r="D38" s="60">
        <v>0</v>
      </c>
      <c r="E38" s="45">
        <v>0</v>
      </c>
      <c r="F38" s="54">
        <v>0</v>
      </c>
      <c r="G38" s="45">
        <v>0</v>
      </c>
      <c r="H38" s="35">
        <v>0</v>
      </c>
      <c r="I38" s="37">
        <v>0</v>
      </c>
      <c r="J38" s="35">
        <v>0</v>
      </c>
      <c r="K38" s="37">
        <v>0</v>
      </c>
    </row>
    <row r="39" spans="1:11" ht="10.5">
      <c r="A39" s="16" t="s">
        <v>15</v>
      </c>
      <c r="B39" s="35">
        <v>0</v>
      </c>
      <c r="C39" s="43">
        <v>0</v>
      </c>
      <c r="D39" s="35">
        <v>0</v>
      </c>
      <c r="E39" s="37">
        <v>0</v>
      </c>
      <c r="F39" s="35">
        <v>0</v>
      </c>
      <c r="G39" s="37">
        <v>0</v>
      </c>
      <c r="H39" s="35">
        <v>0</v>
      </c>
      <c r="I39" s="37">
        <v>0</v>
      </c>
      <c r="J39" s="35">
        <v>0</v>
      </c>
      <c r="K39" s="37">
        <v>0</v>
      </c>
    </row>
    <row r="40" spans="1:11" ht="10.5">
      <c r="A40" s="16" t="s">
        <v>16</v>
      </c>
      <c r="B40" s="61">
        <v>0</v>
      </c>
      <c r="C40" s="56">
        <v>0</v>
      </c>
      <c r="D40" s="61">
        <v>0</v>
      </c>
      <c r="E40" s="56">
        <v>0</v>
      </c>
      <c r="F40" s="55">
        <v>0</v>
      </c>
      <c r="G40" s="56">
        <v>0</v>
      </c>
      <c r="H40" s="36">
        <v>0</v>
      </c>
      <c r="I40" s="38">
        <v>0</v>
      </c>
      <c r="J40" s="36">
        <v>0</v>
      </c>
      <c r="K40" s="38">
        <v>0</v>
      </c>
    </row>
    <row r="41" spans="1:11" ht="10.5">
      <c r="A41" s="16" t="s">
        <v>19</v>
      </c>
      <c r="B41" s="9"/>
      <c r="C41" s="57"/>
      <c r="D41" s="9"/>
      <c r="E41" s="57"/>
      <c r="F41" s="10"/>
      <c r="G41" s="19"/>
      <c r="H41" s="10"/>
      <c r="I41" s="19"/>
      <c r="J41" s="10"/>
      <c r="K41" s="19"/>
    </row>
    <row r="42" spans="1:11" ht="10.5">
      <c r="A42" s="24" t="s">
        <v>20</v>
      </c>
      <c r="B42" s="17">
        <v>93474007.83</v>
      </c>
      <c r="C42" s="39">
        <v>0.4425</v>
      </c>
      <c r="D42" s="17">
        <v>93218651.74</v>
      </c>
      <c r="E42" s="39">
        <v>0.4248078744923528</v>
      </c>
      <c r="F42" s="26">
        <v>96152888.75</v>
      </c>
      <c r="G42" s="39">
        <v>0.4152584658799455</v>
      </c>
      <c r="H42" s="26">
        <v>98740194.99</v>
      </c>
      <c r="I42" s="39">
        <v>0.40329441842895747</v>
      </c>
      <c r="J42" s="26">
        <v>101250933.37</v>
      </c>
      <c r="K42" s="39">
        <v>0.3908934387191365</v>
      </c>
    </row>
    <row r="43" spans="1:11" ht="10.5">
      <c r="A43" s="16" t="s">
        <v>21</v>
      </c>
      <c r="B43" s="17">
        <v>1257801.34</v>
      </c>
      <c r="C43" s="39">
        <v>0.006</v>
      </c>
      <c r="D43" s="17">
        <v>1038294.16</v>
      </c>
      <c r="E43" s="39">
        <v>0.004731623199589337</v>
      </c>
      <c r="F43" s="26">
        <v>1098362.25</v>
      </c>
      <c r="G43" s="39">
        <v>0.004743531149660287</v>
      </c>
      <c r="H43" s="26">
        <v>942116.51</v>
      </c>
      <c r="I43" s="39">
        <v>0.0038479803491500994</v>
      </c>
      <c r="J43" s="26">
        <v>909261.22</v>
      </c>
      <c r="K43" s="39">
        <v>0.0035103305535064545</v>
      </c>
    </row>
    <row r="44" spans="1:11" ht="10.5">
      <c r="A44" s="16" t="s">
        <v>22</v>
      </c>
      <c r="B44" s="17">
        <v>11241818.45</v>
      </c>
      <c r="C44" s="39">
        <v>0.0532</v>
      </c>
      <c r="D44" s="17">
        <v>11843907.340000002</v>
      </c>
      <c r="E44" s="39">
        <v>0.053974017097168724</v>
      </c>
      <c r="F44" s="26">
        <v>13045850.49</v>
      </c>
      <c r="G44" s="39">
        <v>0.05634151954250606</v>
      </c>
      <c r="H44" s="26">
        <v>13536923.69</v>
      </c>
      <c r="I44" s="39">
        <v>0.055290206459776885</v>
      </c>
      <c r="J44" s="26">
        <v>14722931.66</v>
      </c>
      <c r="K44" s="39">
        <v>0.056839944018821684</v>
      </c>
    </row>
    <row r="45" spans="1:11" ht="10.5">
      <c r="A45" s="24" t="s">
        <v>23</v>
      </c>
      <c r="B45" s="17">
        <v>95129951.56</v>
      </c>
      <c r="C45" s="39">
        <v>0.4504</v>
      </c>
      <c r="D45" s="17">
        <v>102143159.35</v>
      </c>
      <c r="E45" s="39">
        <v>0.4654778588563095</v>
      </c>
      <c r="F45" s="26">
        <v>108997192.49</v>
      </c>
      <c r="G45" s="39">
        <v>0.47072955921585374</v>
      </c>
      <c r="H45" s="26">
        <v>118497662.15</v>
      </c>
      <c r="I45" s="39">
        <v>0.48399181049637646</v>
      </c>
      <c r="J45" s="26">
        <v>128377544.72</v>
      </c>
      <c r="K45" s="39">
        <v>0.49561952902242684</v>
      </c>
    </row>
    <row r="46" spans="1:11" ht="10.5">
      <c r="A46" s="24" t="s">
        <v>24</v>
      </c>
      <c r="B46" s="17">
        <v>10114002.82</v>
      </c>
      <c r="C46" s="39">
        <v>0.0479</v>
      </c>
      <c r="D46" s="17">
        <v>11193190.290000003</v>
      </c>
      <c r="E46" s="39">
        <v>0.051008626354579624</v>
      </c>
      <c r="F46" s="26">
        <v>12255202.66</v>
      </c>
      <c r="G46" s="39">
        <v>0.05292692421203443</v>
      </c>
      <c r="H46" s="26">
        <v>13117125.84</v>
      </c>
      <c r="I46" s="39">
        <v>0.05357558426573906</v>
      </c>
      <c r="J46" s="26">
        <v>13763716.09</v>
      </c>
      <c r="K46" s="39">
        <v>0.0531367576861085</v>
      </c>
    </row>
    <row r="47" spans="1:11" ht="10.5">
      <c r="A47" s="16" t="s">
        <v>17</v>
      </c>
      <c r="B47" s="22">
        <v>211217582</v>
      </c>
      <c r="C47" s="40">
        <v>1</v>
      </c>
      <c r="D47" s="22">
        <v>219437202.88</v>
      </c>
      <c r="E47" s="40">
        <v>1</v>
      </c>
      <c r="F47" s="5">
        <v>231549496.64</v>
      </c>
      <c r="G47" s="40">
        <v>1</v>
      </c>
      <c r="H47" s="5">
        <v>244834023.18</v>
      </c>
      <c r="I47" s="40">
        <v>1</v>
      </c>
      <c r="J47" s="5">
        <v>259024387.06</v>
      </c>
      <c r="K47" s="40">
        <v>1</v>
      </c>
    </row>
    <row r="48" spans="1:11" ht="3" customHeight="1">
      <c r="A48" s="25"/>
      <c r="B48" s="22"/>
      <c r="C48" s="41"/>
      <c r="D48" s="22"/>
      <c r="E48" s="65"/>
      <c r="F48" s="22"/>
      <c r="G48" s="42"/>
      <c r="H48" s="22"/>
      <c r="I48" s="42"/>
      <c r="J48" s="22"/>
      <c r="K48" s="42"/>
    </row>
    <row r="49" spans="1:11" ht="10.5">
      <c r="A49" s="16" t="s">
        <v>12</v>
      </c>
      <c r="B49" s="22">
        <v>211217582</v>
      </c>
      <c r="C49" s="40">
        <v>1</v>
      </c>
      <c r="D49" s="22">
        <v>219437202.88</v>
      </c>
      <c r="E49" s="40">
        <v>1</v>
      </c>
      <c r="F49" s="5">
        <v>231549496.64</v>
      </c>
      <c r="G49" s="40">
        <v>1</v>
      </c>
      <c r="H49" s="5">
        <v>244834023.18</v>
      </c>
      <c r="I49" s="40">
        <v>1</v>
      </c>
      <c r="J49" s="5">
        <v>259024387.06</v>
      </c>
      <c r="K49" s="40">
        <v>1</v>
      </c>
    </row>
    <row r="50" spans="1:11" ht="10.5">
      <c r="A50" s="25" t="s">
        <v>2</v>
      </c>
      <c r="B50" s="17"/>
      <c r="C50" s="26"/>
      <c r="D50" s="17"/>
      <c r="E50" s="26"/>
      <c r="F50" s="26"/>
      <c r="G50" s="26"/>
      <c r="H50" s="26"/>
      <c r="I50" s="26"/>
      <c r="J50" s="26"/>
      <c r="K50" s="26"/>
    </row>
    <row r="51" spans="1:11" ht="10.5">
      <c r="A51" s="25" t="s">
        <v>32</v>
      </c>
      <c r="B51" s="17">
        <v>28475072.53</v>
      </c>
      <c r="C51" s="39">
        <v>0.1348</v>
      </c>
      <c r="D51" s="17">
        <v>29778545.33</v>
      </c>
      <c r="E51" s="39">
        <v>0.1357041784126482</v>
      </c>
      <c r="F51" s="26">
        <v>30229766.06</v>
      </c>
      <c r="G51" s="39">
        <v>0.13055422921950688</v>
      </c>
      <c r="H51" s="26">
        <v>31638059.41</v>
      </c>
      <c r="I51" s="39">
        <v>0.1292224789637997</v>
      </c>
      <c r="J51" s="26">
        <v>33073333.28</v>
      </c>
      <c r="K51" s="39">
        <v>0.12768424492918093</v>
      </c>
    </row>
    <row r="52" spans="1:11" ht="10.5">
      <c r="A52" s="25" t="s">
        <v>31</v>
      </c>
      <c r="B52" s="26"/>
      <c r="C52" s="39"/>
      <c r="D52" s="17"/>
      <c r="E52" s="39"/>
      <c r="F52" s="26"/>
      <c r="G52" s="39"/>
      <c r="H52" s="26"/>
      <c r="I52" s="39"/>
      <c r="J52" s="26"/>
      <c r="K52" s="39"/>
    </row>
    <row r="53" spans="1:11" ht="10.5">
      <c r="A53" s="25" t="s">
        <v>33</v>
      </c>
      <c r="B53" s="17">
        <v>350000</v>
      </c>
      <c r="C53" s="39">
        <v>0.0017</v>
      </c>
      <c r="D53" s="17">
        <v>350000.01</v>
      </c>
      <c r="E53" s="39">
        <v>0.0015949893883372126</v>
      </c>
      <c r="F53" s="26">
        <v>440039.01</v>
      </c>
      <c r="G53" s="39">
        <v>0.001900410134270979</v>
      </c>
      <c r="H53" s="26">
        <v>559961</v>
      </c>
      <c r="I53" s="39">
        <v>0.0022871045156510833</v>
      </c>
      <c r="J53" s="26">
        <v>800000</v>
      </c>
      <c r="K53" s="39">
        <v>0.0030885122790183044</v>
      </c>
    </row>
    <row r="54" spans="1:11" ht="10.5">
      <c r="A54" s="25" t="s">
        <v>30</v>
      </c>
      <c r="B54" s="44">
        <v>0</v>
      </c>
      <c r="C54" s="45">
        <v>0</v>
      </c>
      <c r="D54" s="44">
        <v>0</v>
      </c>
      <c r="E54" s="45">
        <v>0</v>
      </c>
      <c r="F54" s="46">
        <v>0</v>
      </c>
      <c r="G54" s="45">
        <v>0</v>
      </c>
      <c r="H54" s="35">
        <v>0</v>
      </c>
      <c r="I54" s="37">
        <v>0</v>
      </c>
      <c r="J54" s="35">
        <v>0</v>
      </c>
      <c r="K54" s="37">
        <v>0</v>
      </c>
    </row>
    <row r="55" spans="1:11" ht="10.5" customHeight="1">
      <c r="A55" s="25" t="s">
        <v>28</v>
      </c>
      <c r="B55" s="35">
        <v>0</v>
      </c>
      <c r="C55" s="37">
        <v>0</v>
      </c>
      <c r="D55" s="35">
        <v>0</v>
      </c>
      <c r="E55" s="37">
        <v>0</v>
      </c>
      <c r="F55" s="26">
        <v>34450.05</v>
      </c>
      <c r="G55" s="39">
        <v>0.00014878050049731262</v>
      </c>
      <c r="H55" s="26">
        <v>27656.92</v>
      </c>
      <c r="I55" s="39">
        <v>0.0001129619145279774</v>
      </c>
      <c r="J55" s="17">
        <v>25533.67</v>
      </c>
      <c r="K55" s="39">
        <v>9.857631665425163E-05</v>
      </c>
    </row>
    <row r="56" spans="1:11" ht="10.5" customHeight="1">
      <c r="A56" s="25" t="s">
        <v>29</v>
      </c>
      <c r="B56" s="35">
        <v>0</v>
      </c>
      <c r="C56" s="37">
        <v>0</v>
      </c>
      <c r="D56" s="35">
        <v>0</v>
      </c>
      <c r="E56" s="37">
        <v>0</v>
      </c>
      <c r="F56" s="35">
        <v>0</v>
      </c>
      <c r="G56" s="37">
        <v>0</v>
      </c>
      <c r="H56" s="26">
        <v>115.26</v>
      </c>
      <c r="I56" s="39">
        <v>4.7076790432537955E-07</v>
      </c>
      <c r="J56" s="17">
        <v>104.33</v>
      </c>
      <c r="K56" s="39">
        <v>4.027806075874746E-07</v>
      </c>
    </row>
    <row r="57" spans="1:11" ht="10.5">
      <c r="A57" s="27" t="s">
        <v>26</v>
      </c>
      <c r="B57" s="22">
        <v>182392509.47</v>
      </c>
      <c r="C57" s="40">
        <v>0.86353</v>
      </c>
      <c r="D57" s="22">
        <v>189308657.54000002</v>
      </c>
      <c r="E57" s="40">
        <v>0.8627008321990147</v>
      </c>
      <c r="F57" s="22">
        <v>200845241.51999998</v>
      </c>
      <c r="G57" s="40">
        <v>0.8673965801457247</v>
      </c>
      <c r="H57" s="22">
        <v>212608230.59000003</v>
      </c>
      <c r="I57" s="40">
        <v>0.868376983838117</v>
      </c>
      <c r="J57" s="22">
        <v>225125415.78</v>
      </c>
      <c r="K57" s="40">
        <v>0.8691282636945389</v>
      </c>
    </row>
    <row r="58" ht="10.5">
      <c r="B58" s="1" t="s">
        <v>72</v>
      </c>
    </row>
    <row r="59" spans="1:11" ht="10.5">
      <c r="A59" s="3"/>
      <c r="B59" s="4"/>
      <c r="C59" s="4"/>
      <c r="D59" s="4"/>
      <c r="E59" s="4"/>
      <c r="F59" s="4" t="s">
        <v>7</v>
      </c>
      <c r="G59" s="4"/>
      <c r="H59" s="4"/>
      <c r="I59" s="4"/>
      <c r="J59" s="4"/>
      <c r="K59" s="4"/>
    </row>
    <row r="60" spans="1:11" ht="10.5">
      <c r="A60" s="1"/>
      <c r="B60" s="32" t="s">
        <v>48</v>
      </c>
      <c r="C60" s="6"/>
      <c r="D60" s="32" t="s">
        <v>57</v>
      </c>
      <c r="E60" s="6"/>
      <c r="F60" s="32" t="s">
        <v>64</v>
      </c>
      <c r="G60" s="6"/>
      <c r="H60" s="32" t="s">
        <v>69</v>
      </c>
      <c r="I60" s="6"/>
      <c r="J60" s="32" t="s">
        <v>71</v>
      </c>
      <c r="K60" s="6"/>
    </row>
    <row r="61" spans="1:11" ht="10.5">
      <c r="A61" s="1"/>
      <c r="B61" s="7" t="s">
        <v>3</v>
      </c>
      <c r="C61" s="8" t="s">
        <v>4</v>
      </c>
      <c r="D61" s="7" t="s">
        <v>3</v>
      </c>
      <c r="E61" s="8" t="s">
        <v>4</v>
      </c>
      <c r="F61" s="7" t="s">
        <v>3</v>
      </c>
      <c r="G61" s="8" t="s">
        <v>4</v>
      </c>
      <c r="H61" s="7" t="s">
        <v>3</v>
      </c>
      <c r="I61" s="8" t="s">
        <v>4</v>
      </c>
      <c r="J61" s="7" t="s">
        <v>3</v>
      </c>
      <c r="K61" s="8" t="s">
        <v>4</v>
      </c>
    </row>
    <row r="62" spans="1:11" ht="10.5">
      <c r="A62" s="1"/>
      <c r="B62" s="9" t="s">
        <v>25</v>
      </c>
      <c r="C62" s="10" t="s">
        <v>5</v>
      </c>
      <c r="D62" s="9" t="s">
        <v>25</v>
      </c>
      <c r="E62" s="10" t="s">
        <v>5</v>
      </c>
      <c r="F62" s="9" t="s">
        <v>25</v>
      </c>
      <c r="G62" s="10" t="s">
        <v>5</v>
      </c>
      <c r="H62" s="9" t="s">
        <v>25</v>
      </c>
      <c r="I62" s="10" t="s">
        <v>5</v>
      </c>
      <c r="J62" s="9" t="s">
        <v>25</v>
      </c>
      <c r="K62" s="10" t="s">
        <v>5</v>
      </c>
    </row>
    <row r="63" spans="1:11" ht="10.5">
      <c r="A63" s="11" t="s">
        <v>1</v>
      </c>
      <c r="B63" s="10" t="s">
        <v>0</v>
      </c>
      <c r="C63" s="13" t="s">
        <v>6</v>
      </c>
      <c r="D63" s="10" t="s">
        <v>0</v>
      </c>
      <c r="E63" s="13" t="s">
        <v>6</v>
      </c>
      <c r="F63" s="10" t="s">
        <v>0</v>
      </c>
      <c r="G63" s="13" t="s">
        <v>6</v>
      </c>
      <c r="H63" s="10" t="s">
        <v>0</v>
      </c>
      <c r="I63" s="13" t="s">
        <v>6</v>
      </c>
      <c r="J63" s="10" t="s">
        <v>0</v>
      </c>
      <c r="K63" s="13" t="s">
        <v>6</v>
      </c>
    </row>
    <row r="64" spans="1:11" ht="10.5">
      <c r="A64" s="14" t="s">
        <v>18</v>
      </c>
      <c r="B64" s="15"/>
      <c r="C64" s="29"/>
      <c r="D64" s="15"/>
      <c r="E64" s="29"/>
      <c r="F64" s="15"/>
      <c r="G64" s="29"/>
      <c r="H64" s="15"/>
      <c r="I64" s="29"/>
      <c r="J64" s="15"/>
      <c r="K64" s="29"/>
    </row>
    <row r="65" spans="1:11" ht="10.5">
      <c r="A65" s="16" t="s">
        <v>13</v>
      </c>
      <c r="B65" s="35">
        <v>0</v>
      </c>
      <c r="C65" s="37">
        <v>0</v>
      </c>
      <c r="D65" s="35">
        <v>0</v>
      </c>
      <c r="E65" s="37">
        <v>0</v>
      </c>
      <c r="F65" s="35">
        <v>0</v>
      </c>
      <c r="G65" s="37">
        <v>0</v>
      </c>
      <c r="H65" s="35">
        <v>0</v>
      </c>
      <c r="I65" s="37">
        <v>0</v>
      </c>
      <c r="J65" s="35">
        <v>0</v>
      </c>
      <c r="K65" s="37">
        <v>0</v>
      </c>
    </row>
    <row r="66" spans="1:11" ht="10.5">
      <c r="A66" s="16" t="s">
        <v>14</v>
      </c>
      <c r="B66" s="35">
        <v>0</v>
      </c>
      <c r="C66" s="37">
        <v>0</v>
      </c>
      <c r="D66" s="35">
        <v>0</v>
      </c>
      <c r="E66" s="37">
        <v>0</v>
      </c>
      <c r="F66" s="35">
        <v>0</v>
      </c>
      <c r="G66" s="37">
        <v>0</v>
      </c>
      <c r="H66" s="35">
        <v>0</v>
      </c>
      <c r="I66" s="37">
        <v>0</v>
      </c>
      <c r="J66" s="35">
        <v>0</v>
      </c>
      <c r="K66" s="37">
        <v>0</v>
      </c>
    </row>
    <row r="67" spans="1:11" ht="10.5">
      <c r="A67" s="16" t="s">
        <v>15</v>
      </c>
      <c r="B67" s="35">
        <v>0</v>
      </c>
      <c r="C67" s="37">
        <v>0</v>
      </c>
      <c r="D67" s="35">
        <v>0</v>
      </c>
      <c r="E67" s="37">
        <v>0</v>
      </c>
      <c r="F67" s="35">
        <v>0</v>
      </c>
      <c r="G67" s="37">
        <v>0</v>
      </c>
      <c r="H67" s="35">
        <v>0</v>
      </c>
      <c r="I67" s="37">
        <v>0</v>
      </c>
      <c r="J67" s="35">
        <v>0</v>
      </c>
      <c r="K67" s="37">
        <v>0</v>
      </c>
    </row>
    <row r="68" spans="1:11" ht="10.5">
      <c r="A68" s="16" t="s">
        <v>16</v>
      </c>
      <c r="B68" s="36">
        <v>0</v>
      </c>
      <c r="C68" s="38">
        <v>0</v>
      </c>
      <c r="D68" s="36">
        <v>0</v>
      </c>
      <c r="E68" s="38">
        <v>0</v>
      </c>
      <c r="F68" s="36">
        <v>0</v>
      </c>
      <c r="G68" s="38">
        <v>0</v>
      </c>
      <c r="H68" s="36">
        <v>0</v>
      </c>
      <c r="I68" s="38">
        <v>0</v>
      </c>
      <c r="J68" s="36">
        <v>0</v>
      </c>
      <c r="K68" s="38">
        <v>0</v>
      </c>
    </row>
    <row r="69" spans="1:11" ht="10.5">
      <c r="A69" s="16" t="s">
        <v>19</v>
      </c>
      <c r="B69" s="10"/>
      <c r="C69" s="19"/>
      <c r="D69" s="10"/>
      <c r="E69" s="19"/>
      <c r="F69" s="10"/>
      <c r="G69" s="19"/>
      <c r="H69" s="10"/>
      <c r="I69" s="19"/>
      <c r="J69" s="10"/>
      <c r="K69" s="19"/>
    </row>
    <row r="70" spans="1:11" ht="10.5">
      <c r="A70" s="24" t="s">
        <v>20</v>
      </c>
      <c r="B70" s="26">
        <v>100332391.36999999</v>
      </c>
      <c r="C70" s="39">
        <v>0.3818287627103589</v>
      </c>
      <c r="D70" s="26">
        <v>110514792.79</v>
      </c>
      <c r="E70" s="39">
        <v>0.3768938745741444</v>
      </c>
      <c r="F70" s="26">
        <v>114551503.8</v>
      </c>
      <c r="G70" s="39">
        <v>0.3703612286985085</v>
      </c>
      <c r="H70" s="26">
        <v>115472725.97</v>
      </c>
      <c r="I70" s="39">
        <v>0.35908350897733</v>
      </c>
      <c r="J70" s="26">
        <v>115698891.89999999</v>
      </c>
      <c r="K70" s="39">
        <f>J70/J75</f>
        <v>0.34929892838814364</v>
      </c>
    </row>
    <row r="71" spans="1:11" ht="10.5">
      <c r="A71" s="16" t="s">
        <v>21</v>
      </c>
      <c r="B71" s="26">
        <v>848604.64</v>
      </c>
      <c r="C71" s="39">
        <v>0.003229482077493411</v>
      </c>
      <c r="D71" s="26">
        <v>854059.5399999999</v>
      </c>
      <c r="E71" s="39">
        <v>0.002912640027831078</v>
      </c>
      <c r="F71" s="26">
        <v>814755.15</v>
      </c>
      <c r="G71" s="39">
        <v>0.0026342187438174653</v>
      </c>
      <c r="H71" s="26">
        <v>788506</v>
      </c>
      <c r="I71" s="39">
        <v>0.002452003267015959</v>
      </c>
      <c r="J71" s="26">
        <v>770209.73</v>
      </c>
      <c r="K71" s="39">
        <f>J71/J75</f>
        <v>0.002325289628146572</v>
      </c>
    </row>
    <row r="72" spans="1:11" ht="10.5">
      <c r="A72" s="16" t="s">
        <v>22</v>
      </c>
      <c r="B72" s="26">
        <v>15163494.11</v>
      </c>
      <c r="C72" s="39">
        <v>0.057706769621742704</v>
      </c>
      <c r="D72" s="26">
        <v>18701083.580000002</v>
      </c>
      <c r="E72" s="39">
        <v>0.06377719824887446</v>
      </c>
      <c r="F72" s="26">
        <v>21407582.87</v>
      </c>
      <c r="G72" s="39">
        <v>0.06921374606343966</v>
      </c>
      <c r="H72" s="26">
        <v>22192483.23</v>
      </c>
      <c r="I72" s="39">
        <v>0.06901157554052459</v>
      </c>
      <c r="J72" s="26">
        <v>23202276.3</v>
      </c>
      <c r="K72" s="39">
        <f>J72/J75</f>
        <v>0.07004846904463415</v>
      </c>
    </row>
    <row r="73" spans="1:11" ht="10.5">
      <c r="A73" s="24" t="s">
        <v>23</v>
      </c>
      <c r="B73" s="26">
        <v>134215335.51000002</v>
      </c>
      <c r="C73" s="39">
        <v>0.5107749829818395</v>
      </c>
      <c r="D73" s="26">
        <v>151024406.22</v>
      </c>
      <c r="E73" s="39">
        <v>0.5150457434569408</v>
      </c>
      <c r="F73" s="26">
        <v>160259549.06</v>
      </c>
      <c r="G73" s="39">
        <v>0.518141809854883</v>
      </c>
      <c r="H73" s="26">
        <v>169704561.84</v>
      </c>
      <c r="I73" s="39">
        <v>0.5277272970138361</v>
      </c>
      <c r="J73" s="26">
        <v>177418778.09</v>
      </c>
      <c r="K73" s="39">
        <f>J73/J75</f>
        <v>0.5356333845991732</v>
      </c>
    </row>
    <row r="74" spans="1:11" ht="10.5">
      <c r="A74" s="24" t="s">
        <v>24</v>
      </c>
      <c r="B74" s="26">
        <v>12208203.31</v>
      </c>
      <c r="C74" s="39">
        <v>0.04646000260856545</v>
      </c>
      <c r="D74" s="26">
        <v>12130887.16</v>
      </c>
      <c r="E74" s="39">
        <v>0.041370543692209175</v>
      </c>
      <c r="F74" s="26">
        <v>12263303.6</v>
      </c>
      <c r="G74" s="39">
        <v>0.03964899663935134</v>
      </c>
      <c r="H74" s="26">
        <v>13417966.6</v>
      </c>
      <c r="I74" s="39">
        <v>0.04172561520129336</v>
      </c>
      <c r="J74" s="26">
        <v>14141584.18</v>
      </c>
      <c r="K74" s="39">
        <f>J74/J75</f>
        <v>0.042693928339902494</v>
      </c>
    </row>
    <row r="75" spans="1:11" ht="10.5">
      <c r="A75" s="16" t="s">
        <v>17</v>
      </c>
      <c r="B75" s="5">
        <v>262768028.94</v>
      </c>
      <c r="C75" s="40">
        <v>1</v>
      </c>
      <c r="D75" s="5">
        <v>293225229.29</v>
      </c>
      <c r="E75" s="40">
        <v>1</v>
      </c>
      <c r="F75" s="5">
        <v>309296694.48</v>
      </c>
      <c r="G75" s="40">
        <v>1</v>
      </c>
      <c r="H75" s="5">
        <v>321576243.64</v>
      </c>
      <c r="I75" s="40">
        <v>1</v>
      </c>
      <c r="J75" s="5">
        <f>SUM(J70:J74)</f>
        <v>331231740.2</v>
      </c>
      <c r="K75" s="40">
        <f>J75/J75</f>
        <v>1</v>
      </c>
    </row>
    <row r="76" spans="1:11" ht="3" customHeight="1">
      <c r="A76" s="25"/>
      <c r="B76" s="22"/>
      <c r="C76" s="42"/>
      <c r="D76" s="22"/>
      <c r="E76" s="42"/>
      <c r="F76" s="22"/>
      <c r="G76" s="42"/>
      <c r="H76" s="22"/>
      <c r="I76" s="42"/>
      <c r="J76" s="22"/>
      <c r="K76" s="42"/>
    </row>
    <row r="77" spans="1:11" ht="10.5">
      <c r="A77" s="16" t="s">
        <v>12</v>
      </c>
      <c r="B77" s="5">
        <v>262768028.94</v>
      </c>
      <c r="C77" s="40">
        <v>1</v>
      </c>
      <c r="D77" s="5">
        <v>293225229.29</v>
      </c>
      <c r="E77" s="40">
        <v>1</v>
      </c>
      <c r="F77" s="5">
        <v>309296694.48</v>
      </c>
      <c r="G77" s="40">
        <v>1</v>
      </c>
      <c r="H77" s="5">
        <v>321576243.64</v>
      </c>
      <c r="I77" s="40">
        <v>1</v>
      </c>
      <c r="J77" s="5">
        <f>J75</f>
        <v>331231740.2</v>
      </c>
      <c r="K77" s="40">
        <f>J77/J77</f>
        <v>1</v>
      </c>
    </row>
    <row r="78" spans="1:11" ht="10.5">
      <c r="A78" s="25" t="s">
        <v>2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0.5">
      <c r="A79" s="25" t="s">
        <v>32</v>
      </c>
      <c r="B79" s="26">
        <v>33379599.86</v>
      </c>
      <c r="C79" s="39">
        <v>0.12703067414499591</v>
      </c>
      <c r="D79" s="26">
        <v>10860329.08</v>
      </c>
      <c r="E79" s="39">
        <v>0.03703749880696359</v>
      </c>
      <c r="F79" s="26">
        <v>34021288.32</v>
      </c>
      <c r="G79" s="39">
        <v>0.10999564148979261</v>
      </c>
      <c r="H79" s="26">
        <v>34110109.59</v>
      </c>
      <c r="I79" s="39">
        <v>0.10607160903398631</v>
      </c>
      <c r="J79" s="26">
        <v>32555824.47</v>
      </c>
      <c r="K79" s="39">
        <f>J79/J77</f>
        <v>0.09828715222261783</v>
      </c>
    </row>
    <row r="80" spans="1:11" ht="10.5">
      <c r="A80" s="25" t="s">
        <v>31</v>
      </c>
      <c r="B80" s="26"/>
      <c r="C80" s="39"/>
      <c r="D80" s="26"/>
      <c r="E80" s="39"/>
      <c r="F80" s="26"/>
      <c r="G80" s="39"/>
      <c r="H80" s="26"/>
      <c r="I80" s="39"/>
      <c r="J80" s="26"/>
      <c r="K80" s="39"/>
    </row>
    <row r="81" spans="1:11" ht="10.5">
      <c r="A81" s="25" t="s">
        <v>33</v>
      </c>
      <c r="B81" s="26">
        <v>875000</v>
      </c>
      <c r="C81" s="39">
        <v>0.003329933262922926</v>
      </c>
      <c r="D81" s="46">
        <v>0</v>
      </c>
      <c r="E81" s="45">
        <v>0</v>
      </c>
      <c r="F81" s="46">
        <v>0</v>
      </c>
      <c r="G81" s="45">
        <v>0</v>
      </c>
      <c r="H81" s="46">
        <v>0</v>
      </c>
      <c r="I81" s="37">
        <v>0</v>
      </c>
      <c r="J81" s="35">
        <v>0</v>
      </c>
      <c r="K81" s="37">
        <v>0</v>
      </c>
    </row>
    <row r="82" spans="1:11" ht="10.5">
      <c r="A82" s="25" t="s">
        <v>30</v>
      </c>
      <c r="B82" s="35">
        <v>0</v>
      </c>
      <c r="C82" s="37">
        <v>0</v>
      </c>
      <c r="D82" s="35">
        <v>0</v>
      </c>
      <c r="E82" s="37">
        <v>0</v>
      </c>
      <c r="F82" s="35">
        <v>0</v>
      </c>
      <c r="G82" s="37">
        <v>0</v>
      </c>
      <c r="H82" s="35">
        <v>0</v>
      </c>
      <c r="I82" s="37">
        <v>0</v>
      </c>
      <c r="J82" s="35">
        <v>0</v>
      </c>
      <c r="K82" s="37">
        <v>0</v>
      </c>
    </row>
    <row r="83" spans="1:11" ht="10.5" customHeight="1">
      <c r="A83" s="25" t="s">
        <v>28</v>
      </c>
      <c r="B83" s="26">
        <v>54627.21</v>
      </c>
      <c r="C83" s="47">
        <v>0.00020789138701677242</v>
      </c>
      <c r="D83" s="26">
        <v>47737.21</v>
      </c>
      <c r="E83" s="47">
        <v>0.00016280048655972865</v>
      </c>
      <c r="F83" s="26">
        <v>81445.23</v>
      </c>
      <c r="G83" s="47">
        <v>0.00026332395868933694</v>
      </c>
      <c r="H83" s="26">
        <v>102614.11</v>
      </c>
      <c r="I83" s="47">
        <v>0.00031909729661148425</v>
      </c>
      <c r="J83" s="26">
        <v>35929.93</v>
      </c>
      <c r="K83" s="47">
        <f>J83/J77</f>
        <v>0.00010847369270319705</v>
      </c>
    </row>
    <row r="84" spans="1:11" ht="10.5" customHeight="1">
      <c r="A84" s="25" t="s">
        <v>29</v>
      </c>
      <c r="B84" s="26">
        <v>229.83</v>
      </c>
      <c r="C84" s="47">
        <v>8.746497849343727E-07</v>
      </c>
      <c r="D84" s="52">
        <v>220.61</v>
      </c>
      <c r="E84" s="47">
        <v>7.523568164109662E-07</v>
      </c>
      <c r="F84" s="52">
        <v>351.74</v>
      </c>
      <c r="G84" s="47">
        <v>1.137225215391833E-06</v>
      </c>
      <c r="H84" s="52">
        <v>422.46</v>
      </c>
      <c r="I84" s="47">
        <v>1.3137164462712548E-06</v>
      </c>
      <c r="J84" s="52">
        <v>144.3</v>
      </c>
      <c r="K84" s="47">
        <f>J84/J77</f>
        <v>4.356466560628238E-07</v>
      </c>
    </row>
    <row r="85" spans="1:11" ht="10.5">
      <c r="A85" s="27" t="s">
        <v>26</v>
      </c>
      <c r="B85" s="22">
        <v>228458572.03999996</v>
      </c>
      <c r="C85" s="40">
        <v>0.8694306265552793</v>
      </c>
      <c r="D85" s="22">
        <v>282316942.39000005</v>
      </c>
      <c r="E85" s="40">
        <v>0.9627997007064767</v>
      </c>
      <c r="F85" s="22">
        <v>275193609.19</v>
      </c>
      <c r="G85" s="40">
        <v>0.8897410345515181</v>
      </c>
      <c r="H85" s="22">
        <v>287363097.47999996</v>
      </c>
      <c r="I85" s="40">
        <v>0.8936092936694022</v>
      </c>
      <c r="J85" s="22">
        <f>J77-J79-J81-J83-J84</f>
        <v>298639841.5</v>
      </c>
      <c r="K85" s="40">
        <f>K77-K79-K83</f>
        <v>0.901604374084679</v>
      </c>
    </row>
    <row r="86" spans="1:16" ht="10.5">
      <c r="A86" s="1" t="s">
        <v>56</v>
      </c>
      <c r="B86" s="1"/>
      <c r="C86" s="33"/>
      <c r="D86" s="1"/>
      <c r="E86" s="33"/>
      <c r="F86" s="1"/>
      <c r="G86" s="33"/>
      <c r="H86" s="1"/>
      <c r="I86" s="33"/>
      <c r="J86" s="1"/>
      <c r="K86" s="33"/>
      <c r="L86" s="1"/>
      <c r="M86" s="33"/>
      <c r="N86" s="1"/>
      <c r="O86" s="33"/>
      <c r="P86" s="1"/>
    </row>
    <row r="87" spans="1:16" ht="10.5">
      <c r="A87" s="62" t="s">
        <v>70</v>
      </c>
      <c r="B87" s="1"/>
      <c r="C87" s="33"/>
      <c r="D87" s="1"/>
      <c r="E87" s="33"/>
      <c r="F87" s="1"/>
      <c r="G87" s="33"/>
      <c r="H87" s="1"/>
      <c r="I87" s="33"/>
      <c r="J87" s="1"/>
      <c r="K87" s="33"/>
      <c r="L87" s="1"/>
      <c r="M87" s="33"/>
      <c r="N87" s="1"/>
      <c r="O87" s="33"/>
      <c r="P87" s="1"/>
    </row>
    <row r="88" spans="1:16" ht="10.5">
      <c r="A88" s="1" t="s">
        <v>9</v>
      </c>
      <c r="B88" s="1"/>
      <c r="C88" s="33"/>
      <c r="D88" s="1"/>
      <c r="E88" s="33"/>
      <c r="F88" s="1"/>
      <c r="G88" s="33"/>
      <c r="H88" s="1"/>
      <c r="I88" s="33"/>
      <c r="J88" s="1"/>
      <c r="K88" s="33"/>
      <c r="L88" s="1"/>
      <c r="M88" s="33"/>
      <c r="N88" s="1"/>
      <c r="O88" s="33"/>
      <c r="P88" s="1"/>
    </row>
    <row r="89" spans="1:2" ht="10.5">
      <c r="A89" s="2" t="s">
        <v>8</v>
      </c>
      <c r="B89" s="1"/>
    </row>
    <row r="90" spans="1:2" ht="10.5">
      <c r="A90" s="2" t="s">
        <v>11</v>
      </c>
      <c r="B90" s="1"/>
    </row>
    <row r="91" ht="10.5">
      <c r="A91" s="2" t="s">
        <v>10</v>
      </c>
    </row>
    <row r="92" ht="10.5" customHeight="1">
      <c r="A92" s="2" t="s">
        <v>60</v>
      </c>
    </row>
    <row r="93" ht="10.5" customHeight="1">
      <c r="A93" s="2" t="s">
        <v>59</v>
      </c>
    </row>
    <row r="94" ht="10.5" customHeight="1">
      <c r="A94" s="2" t="s">
        <v>58</v>
      </c>
    </row>
    <row r="95" ht="10.5" customHeight="1">
      <c r="A95" s="2" t="s">
        <v>63</v>
      </c>
    </row>
    <row r="96" ht="10.5" customHeight="1">
      <c r="A96" s="34" t="s">
        <v>55</v>
      </c>
    </row>
    <row r="97" ht="10.5" customHeight="1">
      <c r="A97" s="2" t="s">
        <v>49</v>
      </c>
    </row>
    <row r="98" ht="10.5" customHeight="1">
      <c r="A98" s="2" t="s">
        <v>44</v>
      </c>
    </row>
    <row r="99" spans="1:15" ht="10.5" customHeight="1">
      <c r="A99" s="48" t="s">
        <v>50</v>
      </c>
      <c r="B99" s="49"/>
      <c r="C99" s="49"/>
      <c r="D99" s="50"/>
      <c r="E99" s="50"/>
      <c r="F99" s="50"/>
      <c r="G99" s="50"/>
      <c r="H99" s="50"/>
      <c r="I99" s="50"/>
      <c r="J99" s="50"/>
      <c r="K99" s="50"/>
      <c r="L99" s="51"/>
      <c r="M99" s="51"/>
      <c r="N99" s="51"/>
      <c r="O99" s="51"/>
    </row>
    <row r="100" spans="1:23" ht="10.5" customHeight="1">
      <c r="A100" s="2" t="s">
        <v>61</v>
      </c>
      <c r="R100" s="50"/>
      <c r="S100" s="50"/>
      <c r="T100" s="50"/>
      <c r="U100" s="50"/>
      <c r="V100" s="50"/>
      <c r="W100" s="50"/>
    </row>
    <row r="101" ht="10.5">
      <c r="A101" s="2" t="s">
        <v>46</v>
      </c>
    </row>
    <row r="102" ht="10.5" customHeight="1">
      <c r="A102" s="2" t="s">
        <v>47</v>
      </c>
    </row>
    <row r="103" ht="10.5">
      <c r="A103" s="2" t="s">
        <v>62</v>
      </c>
    </row>
    <row r="104" ht="10.5">
      <c r="A104" s="2" t="s">
        <v>52</v>
      </c>
    </row>
    <row r="105" ht="10.5">
      <c r="A105" s="2" t="s">
        <v>53</v>
      </c>
    </row>
    <row r="106" ht="10.5">
      <c r="A106" s="2" t="s">
        <v>54</v>
      </c>
    </row>
    <row r="107" ht="10.5">
      <c r="A107" s="2" t="s">
        <v>45</v>
      </c>
    </row>
    <row r="108" ht="10.5">
      <c r="A108" s="2" t="s">
        <v>65</v>
      </c>
    </row>
    <row r="109" ht="10.5">
      <c r="A109" s="2" t="s">
        <v>66</v>
      </c>
    </row>
    <row r="110" ht="10.5" customHeight="1">
      <c r="A110" s="2" t="s">
        <v>67</v>
      </c>
    </row>
    <row r="111" ht="10.5">
      <c r="A111" s="2" t="s">
        <v>68</v>
      </c>
    </row>
  </sheetData>
  <sheetProtection/>
  <printOptions horizontalCentered="1"/>
  <pageMargins left="1" right="0" top="0.4" bottom="0" header="0" footer="0"/>
  <pageSetup horizontalDpi="600" verticalDpi="600" orientation="landscape" r:id="rId1"/>
  <rowBreaks count="1" manualBreakCount="1">
    <brk id="57" max="13" man="1"/>
  </rowBreaks>
  <ignoredErrors>
    <ignoredError sqref="J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Sammy L Holt</dc:creator>
  <cp:keywords/>
  <dc:description/>
  <cp:lastModifiedBy>installerxp</cp:lastModifiedBy>
  <cp:lastPrinted>2014-12-10T15:49:42Z</cp:lastPrinted>
  <dcterms:created xsi:type="dcterms:W3CDTF">2001-12-10T19:41:38Z</dcterms:created>
  <dcterms:modified xsi:type="dcterms:W3CDTF">2015-01-15T14:51:57Z</dcterms:modified>
  <cp:category/>
  <cp:version/>
  <cp:contentType/>
  <cp:contentStatus/>
</cp:coreProperties>
</file>