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922" activeTab="0"/>
  </bookViews>
  <sheets>
    <sheet name="Summary All Returns" sheetId="1" r:id="rId1"/>
  </sheets>
  <definedNames>
    <definedName name="_xlnm.Print_Area" localSheetId="0">'Summary All Returns'!$A$1:$AA$60</definedName>
  </definedNames>
  <calcPr fullCalcOnLoad="1"/>
</workbook>
</file>

<file path=xl/sharedStrings.xml><?xml version="1.0" encoding="utf-8"?>
<sst xmlns="http://schemas.openxmlformats.org/spreadsheetml/2006/main" count="174" uniqueCount="88">
  <si>
    <t>Total</t>
  </si>
  <si>
    <t>No Taxable Income</t>
  </si>
  <si>
    <t>TOTAL</t>
  </si>
  <si>
    <t>[$]</t>
  </si>
  <si>
    <t>$          1 -      2,000</t>
  </si>
  <si>
    <t xml:space="preserve">     2,001 -      4,000</t>
  </si>
  <si>
    <t xml:space="preserve">     4,001 -      6,000</t>
  </si>
  <si>
    <t xml:space="preserve"> 200,001 or more</t>
  </si>
  <si>
    <t>Non-Positive AGI</t>
  </si>
  <si>
    <t>Tax</t>
  </si>
  <si>
    <t>Net</t>
  </si>
  <si>
    <t>Number</t>
  </si>
  <si>
    <t>[%]</t>
  </si>
  <si>
    <t xml:space="preserve"> 1,000,000 or more</t>
  </si>
  <si>
    <t>[#]</t>
  </si>
  <si>
    <t xml:space="preserve"> </t>
  </si>
  <si>
    <t xml:space="preserve">of </t>
  </si>
  <si>
    <t>Returns</t>
  </si>
  <si>
    <t>Bracket</t>
  </si>
  <si>
    <t xml:space="preserve">% of </t>
  </si>
  <si>
    <t>Amount</t>
  </si>
  <si>
    <t xml:space="preserve">    Returns Filed</t>
  </si>
  <si>
    <t xml:space="preserve">   Returns Filed</t>
  </si>
  <si>
    <t>$          1 -      3,999</t>
  </si>
  <si>
    <t xml:space="preserve">     4,000 -      9,999</t>
  </si>
  <si>
    <t xml:space="preserve">   10,000 -   14,999</t>
  </si>
  <si>
    <t xml:space="preserve">     6,001 -   10,000</t>
  </si>
  <si>
    <t xml:space="preserve">   10,001 -   10,625</t>
  </si>
  <si>
    <t xml:space="preserve">   10,626 -   12,750</t>
  </si>
  <si>
    <t xml:space="preserve">   12,751 -   15,000</t>
  </si>
  <si>
    <t xml:space="preserve">   15,001 -   17,000</t>
  </si>
  <si>
    <t xml:space="preserve">   17,001 -   20,000</t>
  </si>
  <si>
    <t xml:space="preserve">   20,001 -   21,250 </t>
  </si>
  <si>
    <t xml:space="preserve">   21,251 -   25,000</t>
  </si>
  <si>
    <t xml:space="preserve">   25,001 -   30,000</t>
  </si>
  <si>
    <t xml:space="preserve">   30,001 -   40,000</t>
  </si>
  <si>
    <t xml:space="preserve">   40,001 -   50,000</t>
  </si>
  <si>
    <t xml:space="preserve">   50,001 -   60,000</t>
  </si>
  <si>
    <t xml:space="preserve">   60,001 -   75,000</t>
  </si>
  <si>
    <t xml:space="preserve">   75,001 -   80,000</t>
  </si>
  <si>
    <t xml:space="preserve">   80,001 - 100,000</t>
  </si>
  <si>
    <t xml:space="preserve"> 100,001 - 120,000</t>
  </si>
  <si>
    <t xml:space="preserve"> 120,001 - 160,000</t>
  </si>
  <si>
    <t xml:space="preserve"> 160,001 - 200,000</t>
  </si>
  <si>
    <t xml:space="preserve">   15,000 -   19,999</t>
  </si>
  <si>
    <t xml:space="preserve">   20,000 -   24,999</t>
  </si>
  <si>
    <t xml:space="preserve">   25,000 -   29,999</t>
  </si>
  <si>
    <t xml:space="preserve">   30,000 -   39,999</t>
  </si>
  <si>
    <t xml:space="preserve">   40,000 -   49,999</t>
  </si>
  <si>
    <t xml:space="preserve">   50,000 -   59,999</t>
  </si>
  <si>
    <t xml:space="preserve">   60,000 -   69,999</t>
  </si>
  <si>
    <t xml:space="preserve">   70,000 -   79,999</t>
  </si>
  <si>
    <t xml:space="preserve">   80,000 -   89,999</t>
  </si>
  <si>
    <t xml:space="preserve">   90,000 -   99,999</t>
  </si>
  <si>
    <t xml:space="preserve"> 100,000 - 149,999</t>
  </si>
  <si>
    <t xml:space="preserve"> 150,000 - 199,999</t>
  </si>
  <si>
    <t xml:space="preserve"> 200,000 - 499,999</t>
  </si>
  <si>
    <t xml:space="preserve"> 500,000 - 999,999</t>
  </si>
  <si>
    <t>Source: 2012 individual income tax extract.   Statistical summaries are compiled from personal income tax information extracted from tax year 2012 D-400 and D-400TC forms processed within the DOR dynamic integrated</t>
  </si>
  <si>
    <t>tax system during 2013; the extract is a composite database consisting of both audited and unaudited (edited and unedited) data that is subject to and may include inconsistencies resultant of taxpayer and/or processing error.</t>
  </si>
  <si>
    <t>Liability</t>
  </si>
  <si>
    <t>Income Level</t>
  </si>
  <si>
    <t xml:space="preserve">[after </t>
  </si>
  <si>
    <t>application</t>
  </si>
  <si>
    <t>of credits]</t>
  </si>
  <si>
    <t>NCTI Level</t>
  </si>
  <si>
    <t>FAGI Level</t>
  </si>
  <si>
    <t>Combined Filing Statuses</t>
  </si>
  <si>
    <t>Filed</t>
  </si>
  <si>
    <t>of</t>
  </si>
  <si>
    <t xml:space="preserve">            FILING STATUS</t>
  </si>
  <si>
    <t xml:space="preserve">                                                 RESIDENCY STATUS</t>
  </si>
  <si>
    <t xml:space="preserve">                 Single</t>
  </si>
  <si>
    <t xml:space="preserve">                                                                             ALL RETURNS</t>
  </si>
  <si>
    <t xml:space="preserve"> Returns Filed</t>
  </si>
  <si>
    <t xml:space="preserve">                                                         B.  BY SIZE OF FEDERAL ADJUSTED GROSS INCOME</t>
  </si>
  <si>
    <t xml:space="preserve">                                                                    A.  BY SIZE OF NC TAXABLE INCOME</t>
  </si>
  <si>
    <t xml:space="preserve">              Married Filing Jointly/</t>
  </si>
  <si>
    <t xml:space="preserve">               Qualifying Widow(er)</t>
  </si>
  <si>
    <t xml:space="preserve">       Married Filing Separately </t>
  </si>
  <si>
    <t xml:space="preserve">             Head of Household</t>
  </si>
  <si>
    <t xml:space="preserve">  Returns Filed</t>
  </si>
  <si>
    <t xml:space="preserve">  Net Tax Liability</t>
  </si>
  <si>
    <t xml:space="preserve">                 Part-Year Residents/</t>
  </si>
  <si>
    <t xml:space="preserve">                 Nonresident Returns</t>
  </si>
  <si>
    <t>Resident returns=returns filed by individuals who reportedly maintained permanent residence in North Carolina for the entire calendar year 2012</t>
  </si>
  <si>
    <t xml:space="preserve">                      Resident Returns</t>
  </si>
  <si>
    <t xml:space="preserve">TABLE A.  TAX YEAR 2012 INDIVIDUAL INCOME TAX: DISTRIBUTION OF NUMBER OF RETURNS FILED AND NET TAX LIABILITY BY FILING STATUS AND BY RESIDENCY STATUS BY INCOME LEVEL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</si>
</sst>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%"/>
    <numFmt numFmtId="168" formatCode="_(* #,##0_);_(* \(#,##0\);_(* &quot;-&quot;??_);_(@_)"/>
    <numFmt numFmtId="169" formatCode="[$-409]dddd\,\ mmmm\ dd\,\ yyyy"/>
    <numFmt numFmtId="170" formatCode="_(* #,##0.0_);_(* \(#,##0.0\);_(* &quot;-&quot;?_);_(@_)"/>
    <numFmt numFmtId="171" formatCode="0.0"/>
    <numFmt numFmtId="172" formatCode="#,##0.0_);\(#,##0.0\)"/>
    <numFmt numFmtId="173" formatCode="_(* #,##0.0_);_(* \(#,##0.0\);_(* &quot;-&quot;??_);_(@_)"/>
    <numFmt numFmtId="174" formatCode="_(* #,##0.000_);_(* \(#,##0.000\);_(* &quot;-&quot;??_);_(@_)"/>
  </numFmts>
  <fonts count="41">
    <font>
      <sz val="10"/>
      <name val="Arial"/>
      <family val="0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8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37" fontId="1" fillId="33" borderId="0" xfId="57" applyFont="1" applyFill="1" applyBorder="1" applyAlignment="1">
      <alignment horizontal="centerContinuous"/>
      <protection/>
    </xf>
    <xf numFmtId="168" fontId="1" fillId="33" borderId="0" xfId="57" applyNumberFormat="1" applyFont="1" applyFill="1" applyBorder="1" applyAlignment="1">
      <alignment horizontal="centerContinuous"/>
      <protection/>
    </xf>
    <xf numFmtId="168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37" fontId="1" fillId="33" borderId="0" xfId="57" applyFont="1" applyFill="1" applyBorder="1" applyAlignment="1">
      <alignment horizontal="left"/>
      <protection/>
    </xf>
    <xf numFmtId="167" fontId="1" fillId="33" borderId="15" xfId="0" applyNumberFormat="1" applyFont="1" applyFill="1" applyBorder="1" applyAlignment="1">
      <alignment horizontal="right"/>
    </xf>
    <xf numFmtId="167" fontId="1" fillId="34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Alignment="1">
      <alignment horizontal="centerContinuous"/>
    </xf>
    <xf numFmtId="168" fontId="1" fillId="35" borderId="19" xfId="0" applyNumberFormat="1" applyFont="1" applyFill="1" applyBorder="1" applyAlignment="1">
      <alignment horizontal="center"/>
    </xf>
    <xf numFmtId="0" fontId="1" fillId="35" borderId="19" xfId="0" applyFont="1" applyFill="1" applyBorder="1" applyAlignment="1">
      <alignment horizontal="left"/>
    </xf>
    <xf numFmtId="168" fontId="1" fillId="35" borderId="18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168" fontId="1" fillId="35" borderId="0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centerContinuous"/>
    </xf>
    <xf numFmtId="0" fontId="1" fillId="35" borderId="0" xfId="0" applyFont="1" applyFill="1" applyAlignment="1">
      <alignment/>
    </xf>
    <xf numFmtId="37" fontId="1" fillId="35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168" fontId="1" fillId="33" borderId="20" xfId="0" applyNumberFormat="1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/>
    </xf>
    <xf numFmtId="168" fontId="1" fillId="33" borderId="21" xfId="0" applyNumberFormat="1" applyFont="1" applyFill="1" applyBorder="1" applyAlignment="1">
      <alignment horizontal="center"/>
    </xf>
    <xf numFmtId="168" fontId="1" fillId="33" borderId="21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167" fontId="1" fillId="33" borderId="15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7" fontId="1" fillId="35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3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8" fontId="1" fillId="33" borderId="30" xfId="0" applyNumberFormat="1" applyFont="1" applyFill="1" applyBorder="1" applyAlignment="1">
      <alignment horizontal="center"/>
    </xf>
    <xf numFmtId="168" fontId="1" fillId="33" borderId="31" xfId="0" applyNumberFormat="1" applyFont="1" applyFill="1" applyBorder="1" applyAlignment="1">
      <alignment horizontal="center"/>
    </xf>
    <xf numFmtId="168" fontId="1" fillId="33" borderId="32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horizontal="left"/>
    </xf>
    <xf numFmtId="168" fontId="1" fillId="33" borderId="34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" fillId="33" borderId="35" xfId="0" applyFont="1" applyFill="1" applyBorder="1" applyAlignment="1">
      <alignment horizontal="center"/>
    </xf>
    <xf numFmtId="167" fontId="1" fillId="33" borderId="36" xfId="0" applyNumberFormat="1" applyFont="1" applyFill="1" applyBorder="1" applyAlignment="1">
      <alignment/>
    </xf>
    <xf numFmtId="168" fontId="1" fillId="33" borderId="19" xfId="0" applyNumberFormat="1" applyFont="1" applyFill="1" applyBorder="1" applyAlignment="1">
      <alignment horizontal="center"/>
    </xf>
    <xf numFmtId="0" fontId="1" fillId="33" borderId="37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 horizontal="center"/>
    </xf>
    <xf numFmtId="168" fontId="1" fillId="33" borderId="19" xfId="0" applyNumberFormat="1" applyFont="1" applyFill="1" applyBorder="1" applyAlignment="1">
      <alignment horizontal="centerContinuous"/>
    </xf>
    <xf numFmtId="0" fontId="1" fillId="33" borderId="19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2" xfId="0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3" fontId="6" fillId="33" borderId="26" xfId="0" applyNumberFormat="1" applyFont="1" applyFill="1" applyBorder="1" applyAlignment="1">
      <alignment horizontal="right"/>
    </xf>
    <xf numFmtId="41" fontId="6" fillId="33" borderId="39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 horizontal="right"/>
    </xf>
    <xf numFmtId="167" fontId="6" fillId="33" borderId="41" xfId="0" applyNumberFormat="1" applyFont="1" applyFill="1" applyBorder="1" applyAlignment="1">
      <alignment horizontal="right"/>
    </xf>
    <xf numFmtId="41" fontId="6" fillId="33" borderId="41" xfId="0" applyNumberFormat="1" applyFont="1" applyFill="1" applyBorder="1" applyAlignment="1">
      <alignment horizontal="right"/>
    </xf>
    <xf numFmtId="3" fontId="6" fillId="33" borderId="41" xfId="0" applyNumberFormat="1" applyFont="1" applyFill="1" applyBorder="1" applyAlignment="1">
      <alignment horizontal="right"/>
    </xf>
    <xf numFmtId="41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6" fillId="33" borderId="41" xfId="0" applyNumberFormat="1" applyFont="1" applyFill="1" applyBorder="1" applyAlignment="1">
      <alignment/>
    </xf>
    <xf numFmtId="41" fontId="6" fillId="33" borderId="40" xfId="0" applyNumberFormat="1" applyFont="1" applyFill="1" applyBorder="1" applyAlignment="1">
      <alignment/>
    </xf>
    <xf numFmtId="41" fontId="6" fillId="33" borderId="37" xfId="0" applyNumberFormat="1" applyFont="1" applyFill="1" applyBorder="1" applyAlignment="1">
      <alignment horizontal="right"/>
    </xf>
    <xf numFmtId="3" fontId="6" fillId="33" borderId="42" xfId="0" applyNumberFormat="1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3" fontId="6" fillId="33" borderId="43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/>
    </xf>
    <xf numFmtId="167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 horizontal="right"/>
    </xf>
    <xf numFmtId="167" fontId="6" fillId="33" borderId="11" xfId="0" applyNumberFormat="1" applyFont="1" applyFill="1" applyBorder="1" applyAlignment="1">
      <alignment/>
    </xf>
    <xf numFmtId="3" fontId="6" fillId="33" borderId="44" xfId="0" applyNumberFormat="1" applyFont="1" applyFill="1" applyBorder="1" applyAlignment="1">
      <alignment/>
    </xf>
    <xf numFmtId="167" fontId="6" fillId="33" borderId="0" xfId="0" applyNumberFormat="1" applyFont="1" applyFill="1" applyAlignment="1">
      <alignment/>
    </xf>
    <xf numFmtId="3" fontId="6" fillId="33" borderId="24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45" xfId="0" applyFont="1" applyFill="1" applyBorder="1" applyAlignment="1">
      <alignment/>
    </xf>
    <xf numFmtId="3" fontId="6" fillId="33" borderId="46" xfId="0" applyNumberFormat="1" applyFont="1" applyFill="1" applyBorder="1" applyAlignment="1">
      <alignment/>
    </xf>
    <xf numFmtId="3" fontId="6" fillId="33" borderId="47" xfId="0" applyNumberFormat="1" applyFont="1" applyFill="1" applyBorder="1" applyAlignment="1">
      <alignment/>
    </xf>
    <xf numFmtId="167" fontId="6" fillId="33" borderId="48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167" fontId="6" fillId="33" borderId="36" xfId="0" applyNumberFormat="1" applyFont="1" applyFill="1" applyBorder="1" applyAlignment="1">
      <alignment/>
    </xf>
    <xf numFmtId="3" fontId="6" fillId="34" borderId="26" xfId="0" applyNumberFormat="1" applyFont="1" applyFill="1" applyBorder="1" applyAlignment="1">
      <alignment/>
    </xf>
    <xf numFmtId="3" fontId="6" fillId="34" borderId="39" xfId="0" applyNumberFormat="1" applyFont="1" applyFill="1" applyBorder="1" applyAlignment="1">
      <alignment/>
    </xf>
    <xf numFmtId="3" fontId="6" fillId="34" borderId="43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167" fontId="6" fillId="34" borderId="12" xfId="0" applyNumberFormat="1" applyFont="1" applyFill="1" applyBorder="1" applyAlignment="1">
      <alignment/>
    </xf>
    <xf numFmtId="3" fontId="6" fillId="34" borderId="41" xfId="0" applyNumberFormat="1" applyFont="1" applyFill="1" applyBorder="1" applyAlignment="1">
      <alignment/>
    </xf>
    <xf numFmtId="167" fontId="6" fillId="33" borderId="19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3" fontId="6" fillId="34" borderId="30" xfId="0" applyNumberFormat="1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167" fontId="1" fillId="33" borderId="0" xfId="0" applyNumberFormat="1" applyFont="1" applyFill="1" applyBorder="1" applyAlignment="1">
      <alignment horizontal="right"/>
    </xf>
    <xf numFmtId="167" fontId="1" fillId="33" borderId="0" xfId="0" applyNumberFormat="1" applyFont="1" applyFill="1" applyBorder="1" applyAlignment="1">
      <alignment/>
    </xf>
    <xf numFmtId="167" fontId="6" fillId="33" borderId="0" xfId="0" applyNumberFormat="1" applyFont="1" applyFill="1" applyBorder="1" applyAlignment="1">
      <alignment/>
    </xf>
    <xf numFmtId="37" fontId="5" fillId="33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0fsd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tabSelected="1" workbookViewId="0" topLeftCell="A1">
      <selection activeCell="AB1" sqref="AB1:AI16384"/>
    </sheetView>
  </sheetViews>
  <sheetFormatPr defaultColWidth="9.140625" defaultRowHeight="10.5" customHeight="1"/>
  <cols>
    <col min="1" max="1" width="12.421875" style="10" customWidth="1"/>
    <col min="2" max="2" width="6.57421875" style="10" customWidth="1"/>
    <col min="3" max="3" width="10.00390625" style="10" customWidth="1"/>
    <col min="4" max="4" width="6.57421875" style="10" customWidth="1"/>
    <col min="5" max="5" width="5.57421875" style="10" customWidth="1"/>
    <col min="6" max="6" width="9.140625" style="10" customWidth="1"/>
    <col min="7" max="7" width="5.140625" style="10" customWidth="1"/>
    <col min="8" max="8" width="6.57421875" style="10" customWidth="1"/>
    <col min="9" max="9" width="5.7109375" style="10" customWidth="1"/>
    <col min="10" max="10" width="9.57421875" style="10" customWidth="1"/>
    <col min="11" max="12" width="5.7109375" style="10" customWidth="1"/>
    <col min="13" max="13" width="5.421875" style="10" customWidth="1"/>
    <col min="14" max="14" width="8.00390625" style="10" customWidth="1"/>
    <col min="15" max="15" width="5.7109375" style="10" customWidth="1"/>
    <col min="16" max="16" width="5.8515625" style="10" customWidth="1"/>
    <col min="17" max="17" width="5.421875" style="10" customWidth="1"/>
    <col min="18" max="18" width="8.28125" style="10" customWidth="1"/>
    <col min="19" max="19" width="5.7109375" style="10" customWidth="1"/>
    <col min="20" max="20" width="7.8515625" style="10" customWidth="1"/>
    <col min="21" max="21" width="5.421875" style="10" customWidth="1"/>
    <col min="22" max="22" width="9.57421875" style="10" customWidth="1"/>
    <col min="23" max="23" width="5.421875" style="10" customWidth="1"/>
    <col min="24" max="24" width="6.421875" style="10" customWidth="1"/>
    <col min="25" max="25" width="5.421875" style="10" customWidth="1"/>
    <col min="26" max="26" width="9.28125" style="10" customWidth="1"/>
    <col min="27" max="27" width="5.28125" style="10" customWidth="1"/>
    <col min="28" max="16384" width="9.140625" style="10" customWidth="1"/>
  </cols>
  <sheetData>
    <row r="1" spans="1:20" ht="12.75" customHeight="1">
      <c r="A1" s="20" t="s">
        <v>87</v>
      </c>
      <c r="B1" s="20"/>
      <c r="C1" s="20"/>
      <c r="D1" s="16"/>
      <c r="F1" s="17"/>
      <c r="G1" s="17"/>
      <c r="H1" s="16"/>
      <c r="I1" s="16"/>
      <c r="J1" s="17"/>
      <c r="K1" s="17"/>
      <c r="L1" s="17"/>
      <c r="M1" s="17"/>
      <c r="N1" s="2"/>
      <c r="O1" s="2"/>
      <c r="P1" s="2"/>
      <c r="Q1" s="2"/>
      <c r="T1" s="11"/>
    </row>
    <row r="2" spans="1:20" ht="12.75" customHeight="1">
      <c r="A2" s="1"/>
      <c r="B2" s="1"/>
      <c r="C2" s="1"/>
      <c r="D2" s="1"/>
      <c r="E2" s="1"/>
      <c r="F2" s="18"/>
      <c r="G2" s="18"/>
      <c r="H2" s="1"/>
      <c r="I2" s="1"/>
      <c r="J2" s="18"/>
      <c r="K2" s="18"/>
      <c r="L2" s="18"/>
      <c r="M2" s="5"/>
      <c r="N2" s="1"/>
      <c r="O2" s="1"/>
      <c r="P2" s="1"/>
      <c r="Q2" s="1"/>
      <c r="T2" s="11"/>
    </row>
    <row r="3" spans="1:20" ht="12.75" customHeight="1" thickBot="1">
      <c r="A3" s="1"/>
      <c r="B3" s="1"/>
      <c r="C3" s="1"/>
      <c r="D3" s="1"/>
      <c r="E3" s="1"/>
      <c r="F3" s="18"/>
      <c r="G3" s="18"/>
      <c r="H3" s="1"/>
      <c r="I3" s="18" t="s">
        <v>73</v>
      </c>
      <c r="J3" s="18"/>
      <c r="K3" s="18"/>
      <c r="L3" s="18"/>
      <c r="M3" s="5"/>
      <c r="N3" s="1"/>
      <c r="O3" s="1"/>
      <c r="P3" s="1"/>
      <c r="Q3" s="1"/>
      <c r="T3" s="72"/>
    </row>
    <row r="4" spans="1:27" ht="12.75" customHeight="1" thickBot="1">
      <c r="A4" s="47" t="s">
        <v>15</v>
      </c>
      <c r="B4" s="54" t="s">
        <v>67</v>
      </c>
      <c r="C4" s="61"/>
      <c r="D4" s="71" t="s">
        <v>15</v>
      </c>
      <c r="E4" s="47"/>
      <c r="F4" s="74"/>
      <c r="G4" s="74"/>
      <c r="H4" s="74"/>
      <c r="I4" s="74"/>
      <c r="J4" s="74" t="s">
        <v>70</v>
      </c>
      <c r="K4" s="47"/>
      <c r="L4" s="74"/>
      <c r="M4" s="74"/>
      <c r="N4" s="75"/>
      <c r="O4" s="75"/>
      <c r="P4" s="75"/>
      <c r="Q4" s="75"/>
      <c r="R4" s="47"/>
      <c r="S4" s="76"/>
      <c r="T4" s="73"/>
      <c r="U4" s="47"/>
      <c r="V4" s="38" t="s">
        <v>71</v>
      </c>
      <c r="W4" s="47"/>
      <c r="X4" s="47"/>
      <c r="Y4" s="47"/>
      <c r="Z4" s="47"/>
      <c r="AA4" s="47"/>
    </row>
    <row r="5" spans="1:27" ht="12.75" customHeight="1">
      <c r="A5" s="2"/>
      <c r="B5" s="62"/>
      <c r="C5" s="63" t="s">
        <v>10</v>
      </c>
      <c r="D5" s="71"/>
      <c r="E5" s="47"/>
      <c r="F5" s="47"/>
      <c r="G5" s="47"/>
      <c r="H5" s="69" t="s">
        <v>77</v>
      </c>
      <c r="I5" s="48"/>
      <c r="J5" s="68"/>
      <c r="K5" s="68"/>
      <c r="L5" s="77"/>
      <c r="M5" s="47"/>
      <c r="N5" s="47"/>
      <c r="O5" s="47"/>
      <c r="P5" s="77"/>
      <c r="Q5" s="47"/>
      <c r="R5" s="47"/>
      <c r="S5" s="78"/>
      <c r="T5" s="54"/>
      <c r="U5" s="48"/>
      <c r="V5" s="68"/>
      <c r="W5" s="68"/>
      <c r="X5" s="69" t="s">
        <v>83</v>
      </c>
      <c r="Y5" s="68"/>
      <c r="Z5" s="68"/>
      <c r="AA5" s="68"/>
    </row>
    <row r="6" spans="1:27" ht="12.75" customHeight="1">
      <c r="A6" s="1"/>
      <c r="B6" s="55"/>
      <c r="C6" s="59" t="s">
        <v>9</v>
      </c>
      <c r="D6" s="50"/>
      <c r="E6" s="6" t="s">
        <v>72</v>
      </c>
      <c r="F6" s="7"/>
      <c r="G6" s="7"/>
      <c r="H6" s="9" t="s">
        <v>78</v>
      </c>
      <c r="I6" s="6"/>
      <c r="J6" s="7"/>
      <c r="K6" s="7"/>
      <c r="L6" s="9" t="s">
        <v>79</v>
      </c>
      <c r="M6" s="8"/>
      <c r="N6" s="7"/>
      <c r="O6" s="7"/>
      <c r="P6" s="9" t="s">
        <v>80</v>
      </c>
      <c r="Q6" s="8"/>
      <c r="R6" s="7"/>
      <c r="S6" s="7"/>
      <c r="T6" s="55" t="s">
        <v>86</v>
      </c>
      <c r="U6" s="6"/>
      <c r="V6" s="7"/>
      <c r="W6" s="7"/>
      <c r="X6" s="70" t="s">
        <v>84</v>
      </c>
      <c r="Y6" s="7"/>
      <c r="Z6" s="7"/>
      <c r="AA6" s="7"/>
    </row>
    <row r="7" spans="1:27" ht="12.75" customHeight="1">
      <c r="A7" s="1"/>
      <c r="B7" s="55"/>
      <c r="C7" s="59" t="s">
        <v>60</v>
      </c>
      <c r="D7" s="51" t="s">
        <v>22</v>
      </c>
      <c r="E7" s="24"/>
      <c r="F7" s="41" t="s">
        <v>82</v>
      </c>
      <c r="G7" s="40"/>
      <c r="H7" s="23" t="s">
        <v>22</v>
      </c>
      <c r="I7" s="24"/>
      <c r="J7" s="41" t="s">
        <v>82</v>
      </c>
      <c r="K7" s="40"/>
      <c r="L7" s="23" t="s">
        <v>74</v>
      </c>
      <c r="M7" s="24"/>
      <c r="N7" s="41" t="s">
        <v>82</v>
      </c>
      <c r="O7" s="40"/>
      <c r="P7" s="23" t="s">
        <v>74</v>
      </c>
      <c r="Q7" s="24"/>
      <c r="R7" s="41" t="s">
        <v>82</v>
      </c>
      <c r="S7" s="40"/>
      <c r="T7" s="51" t="s">
        <v>21</v>
      </c>
      <c r="U7" s="24"/>
      <c r="V7" s="41" t="s">
        <v>82</v>
      </c>
      <c r="W7" s="40"/>
      <c r="X7" s="23" t="s">
        <v>81</v>
      </c>
      <c r="Y7" s="24"/>
      <c r="Z7" s="41" t="s">
        <v>82</v>
      </c>
      <c r="AA7" s="40"/>
    </row>
    <row r="8" spans="1:27" ht="12.75" customHeight="1">
      <c r="A8" s="1"/>
      <c r="B8" s="52" t="s">
        <v>11</v>
      </c>
      <c r="C8" s="59" t="s">
        <v>62</v>
      </c>
      <c r="D8" s="50" t="s">
        <v>11</v>
      </c>
      <c r="E8" s="12" t="s">
        <v>19</v>
      </c>
      <c r="F8" s="42"/>
      <c r="G8" s="3" t="s">
        <v>19</v>
      </c>
      <c r="H8" s="4" t="s">
        <v>11</v>
      </c>
      <c r="I8" s="12" t="s">
        <v>19</v>
      </c>
      <c r="J8" s="42"/>
      <c r="K8" s="3" t="s">
        <v>19</v>
      </c>
      <c r="L8" s="4" t="s">
        <v>11</v>
      </c>
      <c r="M8" s="12" t="s">
        <v>19</v>
      </c>
      <c r="N8" s="42"/>
      <c r="O8" s="3" t="s">
        <v>19</v>
      </c>
      <c r="P8" s="4" t="s">
        <v>11</v>
      </c>
      <c r="Q8" s="12" t="s">
        <v>19</v>
      </c>
      <c r="R8" s="42"/>
      <c r="S8" s="66" t="s">
        <v>19</v>
      </c>
      <c r="T8" s="50" t="s">
        <v>11</v>
      </c>
      <c r="U8" s="12" t="s">
        <v>19</v>
      </c>
      <c r="V8" s="42"/>
      <c r="W8" s="3" t="s">
        <v>19</v>
      </c>
      <c r="X8" s="4" t="s">
        <v>11</v>
      </c>
      <c r="Y8" s="12" t="s">
        <v>19</v>
      </c>
      <c r="Z8" s="42"/>
      <c r="AA8" s="66" t="s">
        <v>19</v>
      </c>
    </row>
    <row r="9" spans="1:27" ht="12.75" customHeight="1">
      <c r="A9" s="1"/>
      <c r="B9" s="50" t="s">
        <v>69</v>
      </c>
      <c r="C9" s="59" t="s">
        <v>63</v>
      </c>
      <c r="D9" s="52" t="s">
        <v>16</v>
      </c>
      <c r="E9" s="4" t="s">
        <v>18</v>
      </c>
      <c r="F9" s="13"/>
      <c r="G9" s="4" t="s">
        <v>18</v>
      </c>
      <c r="H9" s="12" t="s">
        <v>16</v>
      </c>
      <c r="I9" s="4" t="s">
        <v>18</v>
      </c>
      <c r="J9" s="13"/>
      <c r="K9" s="4" t="s">
        <v>18</v>
      </c>
      <c r="L9" s="12" t="s">
        <v>16</v>
      </c>
      <c r="M9" s="4" t="s">
        <v>18</v>
      </c>
      <c r="N9" s="13"/>
      <c r="O9" s="4" t="s">
        <v>18</v>
      </c>
      <c r="P9" s="12" t="s">
        <v>16</v>
      </c>
      <c r="Q9" s="4" t="s">
        <v>18</v>
      </c>
      <c r="R9" s="13"/>
      <c r="S9" s="4" t="s">
        <v>18</v>
      </c>
      <c r="T9" s="52" t="s">
        <v>16</v>
      </c>
      <c r="U9" s="4" t="s">
        <v>18</v>
      </c>
      <c r="V9" s="13"/>
      <c r="W9" s="4" t="s">
        <v>18</v>
      </c>
      <c r="X9" s="12" t="s">
        <v>16</v>
      </c>
      <c r="Y9" s="4" t="s">
        <v>18</v>
      </c>
      <c r="Z9" s="13"/>
      <c r="AA9" s="4" t="s">
        <v>18</v>
      </c>
    </row>
    <row r="10" spans="1:27" ht="12.75" customHeight="1">
      <c r="A10" s="1"/>
      <c r="B10" s="50" t="s">
        <v>17</v>
      </c>
      <c r="C10" s="59" t="s">
        <v>64</v>
      </c>
      <c r="D10" s="50" t="s">
        <v>17</v>
      </c>
      <c r="E10" s="4" t="s">
        <v>0</v>
      </c>
      <c r="F10" s="4" t="s">
        <v>20</v>
      </c>
      <c r="G10" s="4" t="s">
        <v>0</v>
      </c>
      <c r="H10" s="4" t="s">
        <v>17</v>
      </c>
      <c r="I10" s="4" t="s">
        <v>0</v>
      </c>
      <c r="J10" s="4" t="s">
        <v>20</v>
      </c>
      <c r="K10" s="4" t="s">
        <v>0</v>
      </c>
      <c r="L10" s="4" t="s">
        <v>17</v>
      </c>
      <c r="M10" s="4" t="s">
        <v>0</v>
      </c>
      <c r="N10" s="4" t="s">
        <v>20</v>
      </c>
      <c r="O10" s="4" t="s">
        <v>0</v>
      </c>
      <c r="P10" s="4" t="s">
        <v>17</v>
      </c>
      <c r="Q10" s="4" t="s">
        <v>0</v>
      </c>
      <c r="R10" s="4" t="s">
        <v>20</v>
      </c>
      <c r="S10" s="4" t="s">
        <v>0</v>
      </c>
      <c r="T10" s="50" t="s">
        <v>17</v>
      </c>
      <c r="U10" s="4" t="s">
        <v>0</v>
      </c>
      <c r="V10" s="4" t="s">
        <v>20</v>
      </c>
      <c r="W10" s="4" t="s">
        <v>0</v>
      </c>
      <c r="X10" s="4" t="s">
        <v>17</v>
      </c>
      <c r="Y10" s="4" t="s">
        <v>0</v>
      </c>
      <c r="Z10" s="4" t="s">
        <v>20</v>
      </c>
      <c r="AA10" s="4" t="s">
        <v>0</v>
      </c>
    </row>
    <row r="11" spans="1:27" ht="12.75" customHeight="1" thickBot="1">
      <c r="A11" s="46" t="s">
        <v>61</v>
      </c>
      <c r="B11" s="50" t="s">
        <v>68</v>
      </c>
      <c r="C11" s="60" t="s">
        <v>3</v>
      </c>
      <c r="D11" s="53" t="s">
        <v>14</v>
      </c>
      <c r="E11" s="14" t="s">
        <v>12</v>
      </c>
      <c r="F11" s="14" t="s">
        <v>3</v>
      </c>
      <c r="G11" s="14" t="s">
        <v>12</v>
      </c>
      <c r="H11" s="14" t="s">
        <v>14</v>
      </c>
      <c r="I11" s="14" t="s">
        <v>12</v>
      </c>
      <c r="J11" s="14" t="s">
        <v>3</v>
      </c>
      <c r="K11" s="14" t="s">
        <v>12</v>
      </c>
      <c r="L11" s="14" t="s">
        <v>14</v>
      </c>
      <c r="M11" s="14" t="s">
        <v>12</v>
      </c>
      <c r="N11" s="14" t="s">
        <v>3</v>
      </c>
      <c r="O11" s="14" t="s">
        <v>12</v>
      </c>
      <c r="P11" s="14" t="s">
        <v>14</v>
      </c>
      <c r="Q11" s="14" t="s">
        <v>12</v>
      </c>
      <c r="R11" s="14" t="s">
        <v>3</v>
      </c>
      <c r="S11" s="14" t="s">
        <v>12</v>
      </c>
      <c r="T11" s="53" t="s">
        <v>14</v>
      </c>
      <c r="U11" s="14" t="s">
        <v>12</v>
      </c>
      <c r="V11" s="14" t="s">
        <v>3</v>
      </c>
      <c r="W11" s="14" t="s">
        <v>12</v>
      </c>
      <c r="X11" s="14" t="s">
        <v>14</v>
      </c>
      <c r="Y11" s="14" t="s">
        <v>12</v>
      </c>
      <c r="Z11" s="14" t="s">
        <v>3</v>
      </c>
      <c r="AA11" s="14" t="s">
        <v>12</v>
      </c>
    </row>
    <row r="12" spans="1:27" ht="12.75" customHeight="1" thickBot="1">
      <c r="A12" s="25" t="s">
        <v>65</v>
      </c>
      <c r="B12" s="34"/>
      <c r="C12" s="29"/>
      <c r="D12" s="26"/>
      <c r="E12" s="26"/>
      <c r="F12" s="25"/>
      <c r="G12" s="39"/>
      <c r="H12" s="28" t="s">
        <v>76</v>
      </c>
      <c r="I12" s="27"/>
      <c r="J12" s="29"/>
      <c r="K12" s="29"/>
      <c r="L12" s="31"/>
      <c r="M12" s="29"/>
      <c r="N12" s="29"/>
      <c r="O12" s="29"/>
      <c r="P12" s="32"/>
      <c r="Q12" s="35"/>
      <c r="R12" s="30"/>
      <c r="S12" s="30"/>
      <c r="T12" s="33"/>
      <c r="U12" s="27"/>
      <c r="V12" s="29"/>
      <c r="W12" s="29"/>
      <c r="X12" s="31"/>
      <c r="Y12" s="29"/>
      <c r="Z12" s="29"/>
      <c r="AA12" s="29"/>
    </row>
    <row r="13" spans="1:27" ht="10.5" customHeight="1">
      <c r="A13" s="1" t="s">
        <v>1</v>
      </c>
      <c r="B13" s="84">
        <v>858509</v>
      </c>
      <c r="C13" s="85">
        <v>0</v>
      </c>
      <c r="D13" s="86">
        <v>384020</v>
      </c>
      <c r="E13" s="87">
        <f aca="true" t="shared" si="0" ref="E13:E36">D13/B13</f>
        <v>0.4473103951152521</v>
      </c>
      <c r="F13" s="88">
        <v>0</v>
      </c>
      <c r="G13" s="88">
        <v>0</v>
      </c>
      <c r="H13" s="89">
        <v>290901</v>
      </c>
      <c r="I13" s="87">
        <f aca="true" t="shared" si="1" ref="I13:I36">H13/B13</f>
        <v>0.338844438439201</v>
      </c>
      <c r="J13" s="90">
        <v>0</v>
      </c>
      <c r="K13" s="88">
        <v>0</v>
      </c>
      <c r="L13" s="91">
        <v>25149</v>
      </c>
      <c r="M13" s="87">
        <f aca="true" t="shared" si="2" ref="M13:M36">L13/B13</f>
        <v>0.029293810548287787</v>
      </c>
      <c r="N13" s="90">
        <v>0</v>
      </c>
      <c r="O13" s="88">
        <v>0</v>
      </c>
      <c r="P13" s="92">
        <v>158439</v>
      </c>
      <c r="Q13" s="87">
        <f aca="true" t="shared" si="3" ref="Q13:Q36">P13/B13</f>
        <v>0.18455135589725907</v>
      </c>
      <c r="R13" s="93">
        <v>0</v>
      </c>
      <c r="S13" s="94">
        <v>0</v>
      </c>
      <c r="T13" s="95">
        <v>751998</v>
      </c>
      <c r="U13" s="87">
        <f aca="true" t="shared" si="4" ref="U13:U36">T13/B13</f>
        <v>0.8759349057493865</v>
      </c>
      <c r="V13" s="90">
        <v>0</v>
      </c>
      <c r="W13" s="88">
        <v>0</v>
      </c>
      <c r="X13" s="91">
        <f aca="true" t="shared" si="5" ref="X13:X35">B13-T13</f>
        <v>106511</v>
      </c>
      <c r="Y13" s="87">
        <f aca="true" t="shared" si="6" ref="Y13:Y36">X13/B13</f>
        <v>0.12406509425061356</v>
      </c>
      <c r="Z13" s="90">
        <v>0</v>
      </c>
      <c r="AA13" s="94">
        <v>0</v>
      </c>
    </row>
    <row r="14" spans="1:27" ht="10.5" customHeight="1">
      <c r="A14" s="83" t="s">
        <v>4</v>
      </c>
      <c r="B14" s="96">
        <v>255492</v>
      </c>
      <c r="C14" s="97">
        <v>9299447</v>
      </c>
      <c r="D14" s="98">
        <v>150227</v>
      </c>
      <c r="E14" s="99">
        <f t="shared" si="0"/>
        <v>0.5879910134172499</v>
      </c>
      <c r="F14" s="100">
        <v>7181674</v>
      </c>
      <c r="G14" s="101">
        <f aca="true" t="shared" si="7" ref="G14:G36">F14/C14</f>
        <v>0.7722689316902392</v>
      </c>
      <c r="H14" s="102">
        <v>50373</v>
      </c>
      <c r="I14" s="99">
        <f t="shared" si="1"/>
        <v>0.19716077215724953</v>
      </c>
      <c r="J14" s="100">
        <v>1666108</v>
      </c>
      <c r="K14" s="101">
        <f aca="true" t="shared" si="8" ref="K14:K36">J14/C14</f>
        <v>0.17916205124885384</v>
      </c>
      <c r="L14" s="91">
        <v>4163</v>
      </c>
      <c r="M14" s="99">
        <f t="shared" si="2"/>
        <v>0.016294052259953343</v>
      </c>
      <c r="N14" s="91">
        <v>195133</v>
      </c>
      <c r="O14" s="103">
        <f aca="true" t="shared" si="9" ref="O14:O36">N14/C14</f>
        <v>0.020983290726857198</v>
      </c>
      <c r="P14" s="104">
        <v>50729</v>
      </c>
      <c r="Q14" s="99">
        <f t="shared" si="3"/>
        <v>0.19855416216554725</v>
      </c>
      <c r="R14" s="98">
        <v>256532</v>
      </c>
      <c r="S14" s="105">
        <f aca="true" t="shared" si="10" ref="S14:S36">R14/C14</f>
        <v>0.027585726334049755</v>
      </c>
      <c r="T14" s="106">
        <v>194696</v>
      </c>
      <c r="U14" s="99">
        <f t="shared" si="4"/>
        <v>0.7620434299312698</v>
      </c>
      <c r="V14" s="100">
        <v>6682724</v>
      </c>
      <c r="W14" s="101">
        <f aca="true" t="shared" si="11" ref="W14:W36">V14/C14</f>
        <v>0.7186152036782403</v>
      </c>
      <c r="X14" s="91">
        <f t="shared" si="5"/>
        <v>60796</v>
      </c>
      <c r="Y14" s="99">
        <f t="shared" si="6"/>
        <v>0.23795657006873014</v>
      </c>
      <c r="Z14" s="91">
        <f aca="true" t="shared" si="12" ref="Z14:Z35">C14-V14</f>
        <v>2616723</v>
      </c>
      <c r="AA14" s="103">
        <f aca="true" t="shared" si="13" ref="AA14:AA36">Z14/C14</f>
        <v>0.2813847963217598</v>
      </c>
    </row>
    <row r="15" spans="1:27" ht="10.5" customHeight="1">
      <c r="A15" s="83" t="s">
        <v>5</v>
      </c>
      <c r="B15" s="96">
        <v>210584</v>
      </c>
      <c r="C15" s="97">
        <v>24407145</v>
      </c>
      <c r="D15" s="98">
        <v>116419</v>
      </c>
      <c r="E15" s="99">
        <f t="shared" si="0"/>
        <v>0.5528387721764236</v>
      </c>
      <c r="F15" s="100">
        <v>18342582</v>
      </c>
      <c r="G15" s="101">
        <f t="shared" si="7"/>
        <v>0.751525096442046</v>
      </c>
      <c r="H15" s="102">
        <v>41780</v>
      </c>
      <c r="I15" s="99">
        <f t="shared" si="1"/>
        <v>0.19840063822512632</v>
      </c>
      <c r="J15" s="100">
        <v>4503543</v>
      </c>
      <c r="K15" s="101">
        <f t="shared" si="8"/>
        <v>0.18451740258846333</v>
      </c>
      <c r="L15" s="91">
        <v>3421</v>
      </c>
      <c r="M15" s="99">
        <f t="shared" si="2"/>
        <v>0.01624529878813205</v>
      </c>
      <c r="N15" s="91">
        <v>530965</v>
      </c>
      <c r="O15" s="103">
        <f t="shared" si="9"/>
        <v>0.021754490334695023</v>
      </c>
      <c r="P15" s="104">
        <v>48964</v>
      </c>
      <c r="Q15" s="99">
        <f t="shared" si="3"/>
        <v>0.23251529081031796</v>
      </c>
      <c r="R15" s="98">
        <v>1030055</v>
      </c>
      <c r="S15" s="105">
        <f t="shared" si="10"/>
        <v>0.042203010634795673</v>
      </c>
      <c r="T15" s="106">
        <v>177485</v>
      </c>
      <c r="U15" s="99">
        <f t="shared" si="4"/>
        <v>0.8428228165482657</v>
      </c>
      <c r="V15" s="100">
        <v>19367821</v>
      </c>
      <c r="W15" s="101">
        <f t="shared" si="11"/>
        <v>0.7935307878082423</v>
      </c>
      <c r="X15" s="91">
        <f t="shared" si="5"/>
        <v>33099</v>
      </c>
      <c r="Y15" s="99">
        <f t="shared" si="6"/>
        <v>0.15717718345173423</v>
      </c>
      <c r="Z15" s="91">
        <f t="shared" si="12"/>
        <v>5039324</v>
      </c>
      <c r="AA15" s="103">
        <f t="shared" si="13"/>
        <v>0.2064692121917578</v>
      </c>
    </row>
    <row r="16" spans="1:27" ht="10.5" customHeight="1">
      <c r="A16" s="83" t="s">
        <v>6</v>
      </c>
      <c r="B16" s="96">
        <v>188026</v>
      </c>
      <c r="C16" s="97">
        <v>37962814</v>
      </c>
      <c r="D16" s="98">
        <v>98576</v>
      </c>
      <c r="E16" s="99">
        <f t="shared" si="0"/>
        <v>0.5242679203939881</v>
      </c>
      <c r="F16" s="100">
        <v>26867235</v>
      </c>
      <c r="G16" s="101">
        <f t="shared" si="7"/>
        <v>0.7077250648489861</v>
      </c>
      <c r="H16" s="102">
        <v>37893</v>
      </c>
      <c r="I16" s="99">
        <f t="shared" si="1"/>
        <v>0.20153063937966026</v>
      </c>
      <c r="J16" s="100">
        <v>7153640</v>
      </c>
      <c r="K16" s="101">
        <f t="shared" si="8"/>
        <v>0.1884380857541277</v>
      </c>
      <c r="L16" s="91">
        <v>3294</v>
      </c>
      <c r="M16" s="99">
        <f t="shared" si="2"/>
        <v>0.01751885377554168</v>
      </c>
      <c r="N16" s="91">
        <v>883771</v>
      </c>
      <c r="O16" s="103">
        <f t="shared" si="9"/>
        <v>0.023279912811521294</v>
      </c>
      <c r="P16" s="104">
        <v>48263</v>
      </c>
      <c r="Q16" s="99">
        <f t="shared" si="3"/>
        <v>0.25668258645081</v>
      </c>
      <c r="R16" s="98">
        <v>3058168</v>
      </c>
      <c r="S16" s="105">
        <f t="shared" si="10"/>
        <v>0.08055693658536482</v>
      </c>
      <c r="T16" s="106">
        <v>164257</v>
      </c>
      <c r="U16" s="99">
        <f t="shared" si="4"/>
        <v>0.8735866316360503</v>
      </c>
      <c r="V16" s="100">
        <v>31672449</v>
      </c>
      <c r="W16" s="101">
        <f t="shared" si="11"/>
        <v>0.8343019303047451</v>
      </c>
      <c r="X16" s="91">
        <f t="shared" si="5"/>
        <v>23769</v>
      </c>
      <c r="Y16" s="99">
        <f t="shared" si="6"/>
        <v>0.12641336836394967</v>
      </c>
      <c r="Z16" s="91">
        <f t="shared" si="12"/>
        <v>6290365</v>
      </c>
      <c r="AA16" s="103">
        <f t="shared" si="13"/>
        <v>0.16569806969525494</v>
      </c>
    </row>
    <row r="17" spans="1:27" ht="10.5" customHeight="1">
      <c r="A17" s="83" t="s">
        <v>26</v>
      </c>
      <c r="B17" s="96">
        <v>326653</v>
      </c>
      <c r="C17" s="97">
        <v>115611393</v>
      </c>
      <c r="D17" s="98">
        <v>158116</v>
      </c>
      <c r="E17" s="99">
        <f t="shared" si="0"/>
        <v>0.48404882245073516</v>
      </c>
      <c r="F17" s="100">
        <v>70787108</v>
      </c>
      <c r="G17" s="101">
        <f t="shared" si="7"/>
        <v>0.6122848809545959</v>
      </c>
      <c r="H17" s="102">
        <v>73328</v>
      </c>
      <c r="I17" s="99">
        <f t="shared" si="1"/>
        <v>0.22448286101765483</v>
      </c>
      <c r="J17" s="100">
        <v>24755755</v>
      </c>
      <c r="K17" s="101">
        <f t="shared" si="8"/>
        <v>0.2141290261938112</v>
      </c>
      <c r="L17" s="91">
        <v>6688</v>
      </c>
      <c r="M17" s="99">
        <f t="shared" si="2"/>
        <v>0.020474325966698608</v>
      </c>
      <c r="N17" s="91">
        <v>2944207</v>
      </c>
      <c r="O17" s="103">
        <f t="shared" si="9"/>
        <v>0.025466408833945978</v>
      </c>
      <c r="P17" s="104">
        <v>88521</v>
      </c>
      <c r="Q17" s="99">
        <f t="shared" si="3"/>
        <v>0.2709939905649114</v>
      </c>
      <c r="R17" s="98">
        <v>17124323</v>
      </c>
      <c r="S17" s="105">
        <f t="shared" si="10"/>
        <v>0.14811968401764694</v>
      </c>
      <c r="T17" s="106">
        <v>291462</v>
      </c>
      <c r="U17" s="99">
        <f t="shared" si="4"/>
        <v>0.8922679418220558</v>
      </c>
      <c r="V17" s="100">
        <v>100550637</v>
      </c>
      <c r="W17" s="101">
        <f t="shared" si="11"/>
        <v>0.8697294824568025</v>
      </c>
      <c r="X17" s="91">
        <f t="shared" si="5"/>
        <v>35191</v>
      </c>
      <c r="Y17" s="99">
        <f t="shared" si="6"/>
        <v>0.10773205817794418</v>
      </c>
      <c r="Z17" s="91">
        <f t="shared" si="12"/>
        <v>15060756</v>
      </c>
      <c r="AA17" s="103">
        <f t="shared" si="13"/>
        <v>0.1302705175431975</v>
      </c>
    </row>
    <row r="18" spans="1:27" ht="10.5" customHeight="1">
      <c r="A18" s="83" t="s">
        <v>27</v>
      </c>
      <c r="B18" s="96">
        <v>45963</v>
      </c>
      <c r="C18" s="97">
        <v>22457954</v>
      </c>
      <c r="D18" s="98">
        <v>21321</v>
      </c>
      <c r="E18" s="99">
        <f t="shared" si="0"/>
        <v>0.4638731153318974</v>
      </c>
      <c r="F18" s="100">
        <v>12615173</v>
      </c>
      <c r="G18" s="101">
        <f t="shared" si="7"/>
        <v>0.5617240555395207</v>
      </c>
      <c r="H18" s="102">
        <v>10891</v>
      </c>
      <c r="I18" s="99">
        <f t="shared" si="1"/>
        <v>0.23695146095772687</v>
      </c>
      <c r="J18" s="100">
        <v>5069037</v>
      </c>
      <c r="K18" s="101">
        <f t="shared" si="8"/>
        <v>0.22571232446197012</v>
      </c>
      <c r="L18" s="91">
        <v>1012</v>
      </c>
      <c r="M18" s="99">
        <f t="shared" si="2"/>
        <v>0.022017709897091137</v>
      </c>
      <c r="N18" s="91">
        <v>579394</v>
      </c>
      <c r="O18" s="103">
        <f t="shared" si="9"/>
        <v>0.025799055425975135</v>
      </c>
      <c r="P18" s="104">
        <v>12739</v>
      </c>
      <c r="Q18" s="99">
        <f t="shared" si="3"/>
        <v>0.2771577138132846</v>
      </c>
      <c r="R18" s="98">
        <v>4194350</v>
      </c>
      <c r="S18" s="105">
        <f t="shared" si="10"/>
        <v>0.18676456457253407</v>
      </c>
      <c r="T18" s="106">
        <v>41487</v>
      </c>
      <c r="U18" s="99">
        <f t="shared" si="4"/>
        <v>0.9026173226290712</v>
      </c>
      <c r="V18" s="100">
        <v>19923890</v>
      </c>
      <c r="W18" s="101">
        <f t="shared" si="11"/>
        <v>0.8871640755876515</v>
      </c>
      <c r="X18" s="91">
        <f t="shared" si="5"/>
        <v>4476</v>
      </c>
      <c r="Y18" s="99">
        <f t="shared" si="6"/>
        <v>0.09738267737092879</v>
      </c>
      <c r="Z18" s="91">
        <f t="shared" si="12"/>
        <v>2534064</v>
      </c>
      <c r="AA18" s="103">
        <f t="shared" si="13"/>
        <v>0.11283592441234852</v>
      </c>
    </row>
    <row r="19" spans="1:27" ht="10.5" customHeight="1">
      <c r="A19" s="83" t="s">
        <v>28</v>
      </c>
      <c r="B19" s="96">
        <v>150766</v>
      </c>
      <c r="C19" s="97">
        <v>85998032</v>
      </c>
      <c r="D19" s="98">
        <v>68688</v>
      </c>
      <c r="E19" s="99">
        <f t="shared" si="0"/>
        <v>0.45559343618587744</v>
      </c>
      <c r="F19" s="100">
        <v>46283784</v>
      </c>
      <c r="G19" s="101">
        <f t="shared" si="7"/>
        <v>0.5381958508073766</v>
      </c>
      <c r="H19" s="102">
        <v>37175</v>
      </c>
      <c r="I19" s="99">
        <f t="shared" si="1"/>
        <v>0.2465741612830479</v>
      </c>
      <c r="J19" s="100">
        <v>20233503</v>
      </c>
      <c r="K19" s="101">
        <f t="shared" si="8"/>
        <v>0.23527867474920822</v>
      </c>
      <c r="L19" s="91">
        <v>3539</v>
      </c>
      <c r="M19" s="99">
        <f t="shared" si="2"/>
        <v>0.023473462186434608</v>
      </c>
      <c r="N19" s="91">
        <v>2363218</v>
      </c>
      <c r="O19" s="103">
        <f t="shared" si="9"/>
        <v>0.027479907912311297</v>
      </c>
      <c r="P19" s="104">
        <v>41364</v>
      </c>
      <c r="Q19" s="99">
        <f t="shared" si="3"/>
        <v>0.27435894034464003</v>
      </c>
      <c r="R19" s="98">
        <v>17117527</v>
      </c>
      <c r="S19" s="105">
        <f t="shared" si="10"/>
        <v>0.19904556653110386</v>
      </c>
      <c r="T19" s="106">
        <v>136810</v>
      </c>
      <c r="U19" s="99">
        <f t="shared" si="4"/>
        <v>0.9074327102927716</v>
      </c>
      <c r="V19" s="100">
        <v>76955070</v>
      </c>
      <c r="W19" s="101">
        <f t="shared" si="11"/>
        <v>0.8948468727749491</v>
      </c>
      <c r="X19" s="91">
        <f t="shared" si="5"/>
        <v>13956</v>
      </c>
      <c r="Y19" s="99">
        <f t="shared" si="6"/>
        <v>0.09256728970722843</v>
      </c>
      <c r="Z19" s="91">
        <f t="shared" si="12"/>
        <v>9042962</v>
      </c>
      <c r="AA19" s="103">
        <f t="shared" si="13"/>
        <v>0.10515312722505092</v>
      </c>
    </row>
    <row r="20" spans="1:27" ht="10.5" customHeight="1">
      <c r="A20" s="83" t="s">
        <v>29</v>
      </c>
      <c r="B20" s="96">
        <v>149847</v>
      </c>
      <c r="C20" s="97">
        <v>106371764</v>
      </c>
      <c r="D20" s="98">
        <v>66686</v>
      </c>
      <c r="E20" s="99">
        <f t="shared" si="0"/>
        <v>0.4450272611396958</v>
      </c>
      <c r="F20" s="100">
        <v>54358790</v>
      </c>
      <c r="G20" s="101">
        <f t="shared" si="7"/>
        <v>0.5110264975957342</v>
      </c>
      <c r="H20" s="102">
        <v>38840</v>
      </c>
      <c r="I20" s="99">
        <f t="shared" si="1"/>
        <v>0.259197715002636</v>
      </c>
      <c r="J20" s="100">
        <v>26328594</v>
      </c>
      <c r="K20" s="101">
        <f t="shared" si="8"/>
        <v>0.24751487622222754</v>
      </c>
      <c r="L20" s="91">
        <v>3900</v>
      </c>
      <c r="M20" s="99">
        <f t="shared" si="2"/>
        <v>0.02602654707801958</v>
      </c>
      <c r="N20" s="91">
        <v>3186256</v>
      </c>
      <c r="O20" s="103">
        <f t="shared" si="9"/>
        <v>0.02995396409896897</v>
      </c>
      <c r="P20" s="104">
        <v>40421</v>
      </c>
      <c r="Q20" s="99">
        <f t="shared" si="3"/>
        <v>0.2697484767796486</v>
      </c>
      <c r="R20" s="98">
        <v>22498124</v>
      </c>
      <c r="S20" s="105">
        <f t="shared" si="10"/>
        <v>0.21150466208306934</v>
      </c>
      <c r="T20" s="106">
        <v>136670</v>
      </c>
      <c r="U20" s="99">
        <f t="shared" si="4"/>
        <v>0.9120636382443426</v>
      </c>
      <c r="V20" s="100">
        <v>96080601</v>
      </c>
      <c r="W20" s="101">
        <f t="shared" si="11"/>
        <v>0.9032528688722319</v>
      </c>
      <c r="X20" s="91">
        <f t="shared" si="5"/>
        <v>13177</v>
      </c>
      <c r="Y20" s="99">
        <f t="shared" si="6"/>
        <v>0.08793636175565744</v>
      </c>
      <c r="Z20" s="91">
        <f t="shared" si="12"/>
        <v>10291163</v>
      </c>
      <c r="AA20" s="103">
        <f t="shared" si="13"/>
        <v>0.09674713112776807</v>
      </c>
    </row>
    <row r="21" spans="1:27" ht="10.5" customHeight="1">
      <c r="A21" s="83" t="s">
        <v>30</v>
      </c>
      <c r="B21" s="96">
        <v>124424</v>
      </c>
      <c r="C21" s="97">
        <v>105957749</v>
      </c>
      <c r="D21" s="98">
        <v>54288</v>
      </c>
      <c r="E21" s="99">
        <f t="shared" si="0"/>
        <v>0.43631453738828524</v>
      </c>
      <c r="F21" s="100">
        <v>52371551</v>
      </c>
      <c r="G21" s="101">
        <f t="shared" si="7"/>
        <v>0.4942682483751141</v>
      </c>
      <c r="H21" s="102">
        <v>33806</v>
      </c>
      <c r="I21" s="99">
        <f t="shared" si="1"/>
        <v>0.2716999935703723</v>
      </c>
      <c r="J21" s="100">
        <v>27374375</v>
      </c>
      <c r="K21" s="101">
        <f t="shared" si="8"/>
        <v>0.25835179831915833</v>
      </c>
      <c r="L21" s="91">
        <v>3580</v>
      </c>
      <c r="M21" s="99">
        <f t="shared" si="2"/>
        <v>0.0287725840673825</v>
      </c>
      <c r="N21" s="91">
        <v>3445200</v>
      </c>
      <c r="O21" s="103">
        <f t="shared" si="9"/>
        <v>0.03251484702643126</v>
      </c>
      <c r="P21" s="104">
        <v>32750</v>
      </c>
      <c r="Q21" s="99">
        <f t="shared" si="3"/>
        <v>0.26321288497396</v>
      </c>
      <c r="R21" s="98">
        <v>22766623</v>
      </c>
      <c r="S21" s="105">
        <f t="shared" si="10"/>
        <v>0.21486510627929628</v>
      </c>
      <c r="T21" s="106">
        <v>114194</v>
      </c>
      <c r="U21" s="99">
        <f t="shared" si="4"/>
        <v>0.9177811354722561</v>
      </c>
      <c r="V21" s="100">
        <v>96595298</v>
      </c>
      <c r="W21" s="101">
        <f t="shared" si="11"/>
        <v>0.9116397706787825</v>
      </c>
      <c r="X21" s="91">
        <f t="shared" si="5"/>
        <v>10230</v>
      </c>
      <c r="Y21" s="99">
        <f t="shared" si="6"/>
        <v>0.08221886452774384</v>
      </c>
      <c r="Z21" s="91">
        <f t="shared" si="12"/>
        <v>9362451</v>
      </c>
      <c r="AA21" s="103">
        <f t="shared" si="13"/>
        <v>0.08836022932121745</v>
      </c>
    </row>
    <row r="22" spans="1:27" ht="10.5" customHeight="1">
      <c r="A22" s="83" t="s">
        <v>31</v>
      </c>
      <c r="B22" s="96">
        <v>171047</v>
      </c>
      <c r="C22" s="97">
        <v>174892058.2</v>
      </c>
      <c r="D22" s="98">
        <v>74185</v>
      </c>
      <c r="E22" s="99">
        <f t="shared" si="0"/>
        <v>0.433711202184195</v>
      </c>
      <c r="F22" s="100">
        <v>84445280</v>
      </c>
      <c r="G22" s="101">
        <f t="shared" si="7"/>
        <v>0.48284227922706213</v>
      </c>
      <c r="H22" s="102">
        <v>49221</v>
      </c>
      <c r="I22" s="99">
        <f t="shared" si="1"/>
        <v>0.2877630125053348</v>
      </c>
      <c r="J22" s="100">
        <v>47345172</v>
      </c>
      <c r="K22" s="101">
        <f t="shared" si="8"/>
        <v>0.2707108172165133</v>
      </c>
      <c r="L22" s="91">
        <v>5176</v>
      </c>
      <c r="M22" s="99">
        <f t="shared" si="2"/>
        <v>0.03026068858267026</v>
      </c>
      <c r="N22" s="91">
        <v>5876746.2</v>
      </c>
      <c r="O22" s="103">
        <f t="shared" si="9"/>
        <v>0.03360213299839821</v>
      </c>
      <c r="P22" s="104">
        <v>42465</v>
      </c>
      <c r="Q22" s="99">
        <f t="shared" si="3"/>
        <v>0.24826509672779995</v>
      </c>
      <c r="R22" s="98">
        <v>37224860</v>
      </c>
      <c r="S22" s="105">
        <f t="shared" si="10"/>
        <v>0.21284477055802642</v>
      </c>
      <c r="T22" s="106">
        <v>157644</v>
      </c>
      <c r="U22" s="99">
        <f t="shared" si="4"/>
        <v>0.9216414201944495</v>
      </c>
      <c r="V22" s="100">
        <v>160468314.2</v>
      </c>
      <c r="W22" s="101">
        <f t="shared" si="11"/>
        <v>0.9175277359735481</v>
      </c>
      <c r="X22" s="91">
        <f t="shared" si="5"/>
        <v>13403</v>
      </c>
      <c r="Y22" s="99">
        <f t="shared" si="6"/>
        <v>0.07835857980555053</v>
      </c>
      <c r="Z22" s="91">
        <f t="shared" si="12"/>
        <v>14423744</v>
      </c>
      <c r="AA22" s="103">
        <f t="shared" si="13"/>
        <v>0.08247226402645196</v>
      </c>
    </row>
    <row r="23" spans="1:27" ht="10.5" customHeight="1">
      <c r="A23" s="83" t="s">
        <v>32</v>
      </c>
      <c r="B23" s="96">
        <v>66050</v>
      </c>
      <c r="C23" s="97">
        <v>77609262</v>
      </c>
      <c r="D23" s="98">
        <v>28758</v>
      </c>
      <c r="E23" s="99">
        <f t="shared" si="0"/>
        <v>0.43539742619227856</v>
      </c>
      <c r="F23" s="100">
        <v>37076977</v>
      </c>
      <c r="G23" s="101">
        <f t="shared" si="7"/>
        <v>0.47773907449345415</v>
      </c>
      <c r="H23" s="102">
        <v>20096</v>
      </c>
      <c r="I23" s="99">
        <f t="shared" si="1"/>
        <v>0.3042543527630583</v>
      </c>
      <c r="J23" s="100">
        <v>22035694</v>
      </c>
      <c r="K23" s="101">
        <f t="shared" si="8"/>
        <v>0.2839312400625585</v>
      </c>
      <c r="L23" s="91">
        <v>2137</v>
      </c>
      <c r="M23" s="99">
        <f t="shared" si="2"/>
        <v>0.032354277062831185</v>
      </c>
      <c r="N23" s="91">
        <v>2744278</v>
      </c>
      <c r="O23" s="103">
        <f t="shared" si="9"/>
        <v>0.03536018677770702</v>
      </c>
      <c r="P23" s="104">
        <v>15059</v>
      </c>
      <c r="Q23" s="99">
        <f t="shared" si="3"/>
        <v>0.22799394398183195</v>
      </c>
      <c r="R23" s="98">
        <v>15752313</v>
      </c>
      <c r="S23" s="105">
        <f t="shared" si="10"/>
        <v>0.20296949866628033</v>
      </c>
      <c r="T23" s="106">
        <v>60951</v>
      </c>
      <c r="U23" s="99">
        <f t="shared" si="4"/>
        <v>0.9228009084027252</v>
      </c>
      <c r="V23" s="100">
        <v>71399104</v>
      </c>
      <c r="W23" s="101">
        <f t="shared" si="11"/>
        <v>0.9199817413545306</v>
      </c>
      <c r="X23" s="91">
        <f t="shared" si="5"/>
        <v>5099</v>
      </c>
      <c r="Y23" s="99">
        <f t="shared" si="6"/>
        <v>0.0771990915972748</v>
      </c>
      <c r="Z23" s="91">
        <f t="shared" si="12"/>
        <v>6210158</v>
      </c>
      <c r="AA23" s="103">
        <f t="shared" si="13"/>
        <v>0.08001825864546941</v>
      </c>
    </row>
    <row r="24" spans="1:27" ht="10.5" customHeight="1">
      <c r="A24" s="83" t="s">
        <v>33</v>
      </c>
      <c r="B24" s="96">
        <v>182002</v>
      </c>
      <c r="C24" s="97">
        <v>246053940</v>
      </c>
      <c r="D24" s="98">
        <v>81033</v>
      </c>
      <c r="E24" s="99">
        <f t="shared" si="0"/>
        <v>0.44523137108383426</v>
      </c>
      <c r="F24" s="100">
        <v>118414377</v>
      </c>
      <c r="G24" s="101">
        <f t="shared" si="7"/>
        <v>0.48125373241330743</v>
      </c>
      <c r="H24" s="102">
        <v>58356</v>
      </c>
      <c r="I24" s="99">
        <f t="shared" si="1"/>
        <v>0.32063383918858035</v>
      </c>
      <c r="J24" s="100">
        <v>73822099</v>
      </c>
      <c r="K24" s="101">
        <f t="shared" si="8"/>
        <v>0.30002404757265827</v>
      </c>
      <c r="L24" s="91">
        <v>5773</v>
      </c>
      <c r="M24" s="99">
        <f t="shared" si="2"/>
        <v>0.0317194316545972</v>
      </c>
      <c r="N24" s="91">
        <v>8396274</v>
      </c>
      <c r="O24" s="103">
        <f t="shared" si="9"/>
        <v>0.034123712873689406</v>
      </c>
      <c r="P24" s="104">
        <v>36840</v>
      </c>
      <c r="Q24" s="99">
        <f t="shared" si="3"/>
        <v>0.20241535807298822</v>
      </c>
      <c r="R24" s="98">
        <v>45421190</v>
      </c>
      <c r="S24" s="105">
        <f t="shared" si="10"/>
        <v>0.18459850714034493</v>
      </c>
      <c r="T24" s="106">
        <v>168441</v>
      </c>
      <c r="U24" s="99">
        <f t="shared" si="4"/>
        <v>0.9254898297820903</v>
      </c>
      <c r="V24" s="100">
        <v>227314679</v>
      </c>
      <c r="W24" s="101">
        <f t="shared" si="11"/>
        <v>0.923840841565065</v>
      </c>
      <c r="X24" s="91">
        <f t="shared" si="5"/>
        <v>13561</v>
      </c>
      <c r="Y24" s="99">
        <f t="shared" si="6"/>
        <v>0.07451017021790969</v>
      </c>
      <c r="Z24" s="91">
        <f t="shared" si="12"/>
        <v>18739261</v>
      </c>
      <c r="AA24" s="103">
        <f t="shared" si="13"/>
        <v>0.07615915843493504</v>
      </c>
    </row>
    <row r="25" spans="1:27" ht="10.5" customHeight="1">
      <c r="A25" s="83" t="s">
        <v>34</v>
      </c>
      <c r="B25" s="96">
        <v>205878</v>
      </c>
      <c r="C25" s="97">
        <v>342234094.52</v>
      </c>
      <c r="D25" s="98">
        <v>92054</v>
      </c>
      <c r="E25" s="99">
        <f t="shared" si="0"/>
        <v>0.4471288821535084</v>
      </c>
      <c r="F25" s="100">
        <v>162041555</v>
      </c>
      <c r="G25" s="101">
        <f t="shared" si="7"/>
        <v>0.47348162440469643</v>
      </c>
      <c r="H25" s="102">
        <v>72926</v>
      </c>
      <c r="I25" s="99">
        <f t="shared" si="1"/>
        <v>0.35421948921205765</v>
      </c>
      <c r="J25" s="100">
        <v>114812246</v>
      </c>
      <c r="K25" s="101">
        <f t="shared" si="8"/>
        <v>0.3354786908681024</v>
      </c>
      <c r="L25" s="91">
        <v>7170</v>
      </c>
      <c r="M25" s="99">
        <f t="shared" si="2"/>
        <v>0.03482645061638446</v>
      </c>
      <c r="N25" s="91">
        <v>12601673</v>
      </c>
      <c r="O25" s="103">
        <f t="shared" si="9"/>
        <v>0.03682179304103076</v>
      </c>
      <c r="P25" s="104">
        <v>33728</v>
      </c>
      <c r="Q25" s="99">
        <f t="shared" si="3"/>
        <v>0.16382517801804952</v>
      </c>
      <c r="R25" s="98">
        <v>52778620.519999996</v>
      </c>
      <c r="S25" s="105">
        <f t="shared" si="10"/>
        <v>0.1542178916861705</v>
      </c>
      <c r="T25" s="106">
        <v>190942</v>
      </c>
      <c r="U25" s="99">
        <f t="shared" si="4"/>
        <v>0.9274521804175289</v>
      </c>
      <c r="V25" s="100">
        <v>317084839.52</v>
      </c>
      <c r="W25" s="101">
        <f t="shared" si="11"/>
        <v>0.9265144665516946</v>
      </c>
      <c r="X25" s="91">
        <f t="shared" si="5"/>
        <v>14936</v>
      </c>
      <c r="Y25" s="99">
        <f t="shared" si="6"/>
        <v>0.07254781958247117</v>
      </c>
      <c r="Z25" s="91">
        <f t="shared" si="12"/>
        <v>25149255</v>
      </c>
      <c r="AA25" s="103">
        <f t="shared" si="13"/>
        <v>0.07348553344830548</v>
      </c>
    </row>
    <row r="26" spans="1:27" ht="10.5" customHeight="1">
      <c r="A26" s="83" t="s">
        <v>35</v>
      </c>
      <c r="B26" s="96">
        <v>311670</v>
      </c>
      <c r="C26" s="97">
        <v>673090742</v>
      </c>
      <c r="D26" s="98">
        <v>126386</v>
      </c>
      <c r="E26" s="99">
        <f t="shared" si="0"/>
        <v>0.40551224051079665</v>
      </c>
      <c r="F26" s="100">
        <v>284987301</v>
      </c>
      <c r="G26" s="101">
        <f t="shared" si="7"/>
        <v>0.423401011508787</v>
      </c>
      <c r="H26" s="102">
        <v>135069</v>
      </c>
      <c r="I26" s="99">
        <f t="shared" si="1"/>
        <v>0.4333718355953412</v>
      </c>
      <c r="J26" s="100">
        <v>282320386</v>
      </c>
      <c r="K26" s="101">
        <f t="shared" si="8"/>
        <v>0.4194388191421596</v>
      </c>
      <c r="L26" s="91">
        <v>10048</v>
      </c>
      <c r="M26" s="99">
        <f t="shared" si="2"/>
        <v>0.032239227387942375</v>
      </c>
      <c r="N26" s="91">
        <v>22603557</v>
      </c>
      <c r="O26" s="103">
        <f t="shared" si="9"/>
        <v>0.03358173807715216</v>
      </c>
      <c r="P26" s="104">
        <v>40167</v>
      </c>
      <c r="Q26" s="99">
        <f t="shared" si="3"/>
        <v>0.12887669650591974</v>
      </c>
      <c r="R26" s="98">
        <v>83179498</v>
      </c>
      <c r="S26" s="105">
        <f t="shared" si="10"/>
        <v>0.12357843127190123</v>
      </c>
      <c r="T26" s="106">
        <v>289878</v>
      </c>
      <c r="U26" s="99">
        <f t="shared" si="4"/>
        <v>0.9300798921936664</v>
      </c>
      <c r="V26" s="100">
        <v>625423621</v>
      </c>
      <c r="W26" s="101">
        <f t="shared" si="11"/>
        <v>0.9291817313392791</v>
      </c>
      <c r="X26" s="91">
        <f t="shared" si="5"/>
        <v>21792</v>
      </c>
      <c r="Y26" s="99">
        <f t="shared" si="6"/>
        <v>0.06992010780633362</v>
      </c>
      <c r="Z26" s="91">
        <f t="shared" si="12"/>
        <v>47667121</v>
      </c>
      <c r="AA26" s="103">
        <f t="shared" si="13"/>
        <v>0.07081826866072094</v>
      </c>
    </row>
    <row r="27" spans="1:27" ht="10.5" customHeight="1">
      <c r="A27" s="83" t="s">
        <v>36</v>
      </c>
      <c r="B27" s="96">
        <v>226907</v>
      </c>
      <c r="C27" s="97">
        <v>641956342.2</v>
      </c>
      <c r="D27" s="98">
        <v>74139</v>
      </c>
      <c r="E27" s="99">
        <f t="shared" si="0"/>
        <v>0.32673738580123135</v>
      </c>
      <c r="F27" s="100">
        <v>217369376</v>
      </c>
      <c r="G27" s="101">
        <f t="shared" si="7"/>
        <v>0.33860460861726177</v>
      </c>
      <c r="H27" s="102">
        <v>125515</v>
      </c>
      <c r="I27" s="99">
        <f t="shared" si="1"/>
        <v>0.5531561388586513</v>
      </c>
      <c r="J27" s="100">
        <v>347988963</v>
      </c>
      <c r="K27" s="101">
        <f t="shared" si="8"/>
        <v>0.5420757458481262</v>
      </c>
      <c r="L27" s="91">
        <v>5912</v>
      </c>
      <c r="M27" s="99">
        <f t="shared" si="2"/>
        <v>0.026054727267118247</v>
      </c>
      <c r="N27" s="91">
        <v>17463207</v>
      </c>
      <c r="O27" s="103">
        <f t="shared" si="9"/>
        <v>0.027203106896885175</v>
      </c>
      <c r="P27" s="104">
        <v>21341</v>
      </c>
      <c r="Q27" s="99">
        <f t="shared" si="3"/>
        <v>0.09405174807299907</v>
      </c>
      <c r="R27" s="98">
        <v>59134796.2</v>
      </c>
      <c r="S27" s="105">
        <f t="shared" si="10"/>
        <v>0.09211653863772669</v>
      </c>
      <c r="T27" s="106">
        <v>212381</v>
      </c>
      <c r="U27" s="99">
        <f t="shared" si="4"/>
        <v>0.9359825831728418</v>
      </c>
      <c r="V27" s="100">
        <v>600139208.2</v>
      </c>
      <c r="W27" s="101">
        <f t="shared" si="11"/>
        <v>0.9348598475455642</v>
      </c>
      <c r="X27" s="91">
        <f t="shared" si="5"/>
        <v>14526</v>
      </c>
      <c r="Y27" s="99">
        <f t="shared" si="6"/>
        <v>0.06401741682715827</v>
      </c>
      <c r="Z27" s="91">
        <f t="shared" si="12"/>
        <v>41817134</v>
      </c>
      <c r="AA27" s="103">
        <f t="shared" si="13"/>
        <v>0.06514015245443586</v>
      </c>
    </row>
    <row r="28" spans="1:27" ht="10.5" customHeight="1">
      <c r="A28" s="83" t="s">
        <v>37</v>
      </c>
      <c r="B28" s="96">
        <v>170906</v>
      </c>
      <c r="C28" s="97">
        <v>598669486</v>
      </c>
      <c r="D28" s="98">
        <v>42673</v>
      </c>
      <c r="E28" s="99">
        <f t="shared" si="0"/>
        <v>0.24968696242378852</v>
      </c>
      <c r="F28" s="100">
        <v>154671472</v>
      </c>
      <c r="G28" s="101">
        <f t="shared" si="7"/>
        <v>0.2583587031192032</v>
      </c>
      <c r="H28" s="102">
        <v>113015</v>
      </c>
      <c r="I28" s="99">
        <f t="shared" si="1"/>
        <v>0.6612699378605783</v>
      </c>
      <c r="J28" s="100">
        <v>390454904</v>
      </c>
      <c r="K28" s="101">
        <f t="shared" si="8"/>
        <v>0.6522044519235778</v>
      </c>
      <c r="L28" s="91">
        <v>3271</v>
      </c>
      <c r="M28" s="99">
        <f t="shared" si="2"/>
        <v>0.01913917592126666</v>
      </c>
      <c r="N28" s="91">
        <v>11954462</v>
      </c>
      <c r="O28" s="103">
        <f t="shared" si="9"/>
        <v>0.01996838369009507</v>
      </c>
      <c r="P28" s="104">
        <v>11947</v>
      </c>
      <c r="Q28" s="99">
        <f t="shared" si="3"/>
        <v>0.0699039237943665</v>
      </c>
      <c r="R28" s="98">
        <v>41588648</v>
      </c>
      <c r="S28" s="105">
        <f t="shared" si="10"/>
        <v>0.06946846126712394</v>
      </c>
      <c r="T28" s="106">
        <v>160569</v>
      </c>
      <c r="U28" s="99">
        <f t="shared" si="4"/>
        <v>0.9395164593402221</v>
      </c>
      <c r="V28" s="100">
        <v>561693607</v>
      </c>
      <c r="W28" s="101">
        <f t="shared" si="11"/>
        <v>0.9382365731598353</v>
      </c>
      <c r="X28" s="91">
        <f t="shared" si="5"/>
        <v>10337</v>
      </c>
      <c r="Y28" s="99">
        <f t="shared" si="6"/>
        <v>0.06048354065977789</v>
      </c>
      <c r="Z28" s="91">
        <f t="shared" si="12"/>
        <v>36975879</v>
      </c>
      <c r="AA28" s="103">
        <f t="shared" si="13"/>
        <v>0.06176342684016469</v>
      </c>
    </row>
    <row r="29" spans="1:27" ht="10.5" customHeight="1">
      <c r="A29" s="83" t="s">
        <v>38</v>
      </c>
      <c r="B29" s="96">
        <v>183923</v>
      </c>
      <c r="C29" s="97">
        <v>798444869</v>
      </c>
      <c r="D29" s="98">
        <v>36128</v>
      </c>
      <c r="E29" s="99">
        <f t="shared" si="0"/>
        <v>0.19643002778336585</v>
      </c>
      <c r="F29" s="100">
        <v>161852718</v>
      </c>
      <c r="G29" s="101">
        <f t="shared" si="7"/>
        <v>0.20270994815548124</v>
      </c>
      <c r="H29" s="102">
        <v>136039</v>
      </c>
      <c r="I29" s="99">
        <f t="shared" si="1"/>
        <v>0.7396519195532913</v>
      </c>
      <c r="J29" s="100">
        <v>584835920</v>
      </c>
      <c r="K29" s="101">
        <f t="shared" si="8"/>
        <v>0.7324687560864017</v>
      </c>
      <c r="L29" s="91">
        <v>2782</v>
      </c>
      <c r="M29" s="99">
        <f t="shared" si="2"/>
        <v>0.01512589507565666</v>
      </c>
      <c r="N29" s="91">
        <v>12744293</v>
      </c>
      <c r="O29" s="103">
        <f t="shared" si="9"/>
        <v>0.01596139382292154</v>
      </c>
      <c r="P29" s="104">
        <v>8974</v>
      </c>
      <c r="Q29" s="99">
        <f t="shared" si="3"/>
        <v>0.04879215758768615</v>
      </c>
      <c r="R29" s="98">
        <v>39011938</v>
      </c>
      <c r="S29" s="105">
        <f t="shared" si="10"/>
        <v>0.04885990193519548</v>
      </c>
      <c r="T29" s="106">
        <v>173564</v>
      </c>
      <c r="U29" s="99">
        <f t="shared" si="4"/>
        <v>0.9436775172218809</v>
      </c>
      <c r="V29" s="100">
        <v>752559438</v>
      </c>
      <c r="W29" s="101">
        <f t="shared" si="11"/>
        <v>0.9425314974376772</v>
      </c>
      <c r="X29" s="91">
        <f t="shared" si="5"/>
        <v>10359</v>
      </c>
      <c r="Y29" s="99">
        <f t="shared" si="6"/>
        <v>0.056322482778119104</v>
      </c>
      <c r="Z29" s="91">
        <f t="shared" si="12"/>
        <v>45885431</v>
      </c>
      <c r="AA29" s="103">
        <f t="shared" si="13"/>
        <v>0.05746850256232281</v>
      </c>
    </row>
    <row r="30" spans="1:27" ht="10.5" customHeight="1">
      <c r="A30" s="83" t="s">
        <v>39</v>
      </c>
      <c r="B30" s="96">
        <v>45804</v>
      </c>
      <c r="C30" s="97">
        <v>233028984</v>
      </c>
      <c r="D30" s="98">
        <v>7551</v>
      </c>
      <c r="E30" s="99">
        <f t="shared" si="0"/>
        <v>0.164854597851716</v>
      </c>
      <c r="F30" s="100">
        <v>40058154</v>
      </c>
      <c r="G30" s="101">
        <f t="shared" si="7"/>
        <v>0.17190202399886875</v>
      </c>
      <c r="H30" s="102">
        <v>35775</v>
      </c>
      <c r="I30" s="99">
        <f t="shared" si="1"/>
        <v>0.7810453235525282</v>
      </c>
      <c r="J30" s="100">
        <v>180118774</v>
      </c>
      <c r="K30" s="101">
        <f t="shared" si="8"/>
        <v>0.7729457980214169</v>
      </c>
      <c r="L30" s="91">
        <v>568</v>
      </c>
      <c r="M30" s="99">
        <f t="shared" si="2"/>
        <v>0.012400663697493668</v>
      </c>
      <c r="N30" s="91">
        <v>3083667</v>
      </c>
      <c r="O30" s="103">
        <f t="shared" si="9"/>
        <v>0.013232976203509517</v>
      </c>
      <c r="P30" s="104">
        <v>1910</v>
      </c>
      <c r="Q30" s="99">
        <f t="shared" si="3"/>
        <v>0.04169941489826216</v>
      </c>
      <c r="R30" s="98">
        <v>9768389</v>
      </c>
      <c r="S30" s="105">
        <f t="shared" si="10"/>
        <v>0.0419192017762048</v>
      </c>
      <c r="T30" s="106">
        <v>43253</v>
      </c>
      <c r="U30" s="99">
        <f t="shared" si="4"/>
        <v>0.9443061741332635</v>
      </c>
      <c r="V30" s="100">
        <v>219791894</v>
      </c>
      <c r="W30" s="101">
        <f t="shared" si="11"/>
        <v>0.9431955211202397</v>
      </c>
      <c r="X30" s="91">
        <f t="shared" si="5"/>
        <v>2551</v>
      </c>
      <c r="Y30" s="99">
        <f t="shared" si="6"/>
        <v>0.05569382586673653</v>
      </c>
      <c r="Z30" s="91">
        <f t="shared" si="12"/>
        <v>13237090</v>
      </c>
      <c r="AA30" s="103">
        <f t="shared" si="13"/>
        <v>0.0568044788797603</v>
      </c>
    </row>
    <row r="31" spans="1:27" ht="10.5" customHeight="1">
      <c r="A31" s="83" t="s">
        <v>40</v>
      </c>
      <c r="B31" s="96">
        <v>135277</v>
      </c>
      <c r="C31" s="97">
        <v>800401568</v>
      </c>
      <c r="D31" s="98">
        <v>18745</v>
      </c>
      <c r="E31" s="99">
        <f t="shared" si="0"/>
        <v>0.138567531805111</v>
      </c>
      <c r="F31" s="100">
        <v>115514970</v>
      </c>
      <c r="G31" s="101">
        <f t="shared" si="7"/>
        <v>0.14432126899581485</v>
      </c>
      <c r="H31" s="102">
        <v>110476</v>
      </c>
      <c r="I31" s="99">
        <f t="shared" si="1"/>
        <v>0.8166650650147476</v>
      </c>
      <c r="J31" s="100">
        <v>648412278</v>
      </c>
      <c r="K31" s="101">
        <f t="shared" si="8"/>
        <v>0.8101087053342704</v>
      </c>
      <c r="L31" s="91">
        <v>1457</v>
      </c>
      <c r="M31" s="99">
        <f t="shared" si="2"/>
        <v>0.010770493136305506</v>
      </c>
      <c r="N31" s="91">
        <v>9055525</v>
      </c>
      <c r="O31" s="103">
        <f t="shared" si="9"/>
        <v>0.011313727211488921</v>
      </c>
      <c r="P31" s="104">
        <v>4599</v>
      </c>
      <c r="Q31" s="99">
        <f t="shared" si="3"/>
        <v>0.03399691004383598</v>
      </c>
      <c r="R31" s="98">
        <v>27418795</v>
      </c>
      <c r="S31" s="105">
        <f t="shared" si="10"/>
        <v>0.03425629845842581</v>
      </c>
      <c r="T31" s="106">
        <v>128101</v>
      </c>
      <c r="U31" s="99">
        <f t="shared" si="4"/>
        <v>0.946953288437798</v>
      </c>
      <c r="V31" s="100">
        <v>757349989</v>
      </c>
      <c r="W31" s="101">
        <f t="shared" si="11"/>
        <v>0.9462125254107449</v>
      </c>
      <c r="X31" s="91">
        <f t="shared" si="5"/>
        <v>7176</v>
      </c>
      <c r="Y31" s="99">
        <f t="shared" si="6"/>
        <v>0.053046711562202004</v>
      </c>
      <c r="Z31" s="91">
        <f t="shared" si="12"/>
        <v>43051579</v>
      </c>
      <c r="AA31" s="103">
        <f t="shared" si="13"/>
        <v>0.053787474589255174</v>
      </c>
    </row>
    <row r="32" spans="1:27" ht="10.5" customHeight="1">
      <c r="A32" s="107" t="s">
        <v>41</v>
      </c>
      <c r="B32" s="96">
        <v>81809</v>
      </c>
      <c r="C32" s="97">
        <v>600621401</v>
      </c>
      <c r="D32" s="98">
        <v>9266</v>
      </c>
      <c r="E32" s="99">
        <f t="shared" si="0"/>
        <v>0.11326382182889413</v>
      </c>
      <c r="F32" s="100">
        <v>71027757</v>
      </c>
      <c r="G32" s="101">
        <f t="shared" si="7"/>
        <v>0.11825711984578452</v>
      </c>
      <c r="H32" s="102">
        <v>69545</v>
      </c>
      <c r="I32" s="99">
        <f t="shared" si="1"/>
        <v>0.8500898434157611</v>
      </c>
      <c r="J32" s="100">
        <v>506930857</v>
      </c>
      <c r="K32" s="101">
        <f t="shared" si="8"/>
        <v>0.844010646567021</v>
      </c>
      <c r="L32" s="91">
        <v>711</v>
      </c>
      <c r="M32" s="99">
        <f t="shared" si="2"/>
        <v>0.008690975320563753</v>
      </c>
      <c r="N32" s="91">
        <v>5496079</v>
      </c>
      <c r="O32" s="103">
        <f t="shared" si="9"/>
        <v>0.009150654623443895</v>
      </c>
      <c r="P32" s="104">
        <v>2287</v>
      </c>
      <c r="Q32" s="99">
        <f t="shared" si="3"/>
        <v>0.027955359434781016</v>
      </c>
      <c r="R32" s="98">
        <v>17166708</v>
      </c>
      <c r="S32" s="105">
        <f t="shared" si="10"/>
        <v>0.028581578963750576</v>
      </c>
      <c r="T32" s="106">
        <v>77393</v>
      </c>
      <c r="U32" s="99">
        <f t="shared" si="4"/>
        <v>0.9460206089794522</v>
      </c>
      <c r="V32" s="100">
        <v>567476618</v>
      </c>
      <c r="W32" s="101">
        <f t="shared" si="11"/>
        <v>0.9448158474792676</v>
      </c>
      <c r="X32" s="91">
        <f t="shared" si="5"/>
        <v>4416</v>
      </c>
      <c r="Y32" s="99">
        <f t="shared" si="6"/>
        <v>0.053979391020547864</v>
      </c>
      <c r="Z32" s="91">
        <f t="shared" si="12"/>
        <v>33144783</v>
      </c>
      <c r="AA32" s="103">
        <f t="shared" si="13"/>
        <v>0.055184152520732443</v>
      </c>
    </row>
    <row r="33" spans="1:27" ht="10.5" customHeight="1">
      <c r="A33" s="83" t="s">
        <v>42</v>
      </c>
      <c r="B33" s="96">
        <v>84784</v>
      </c>
      <c r="C33" s="97">
        <v>800848273</v>
      </c>
      <c r="D33" s="98">
        <v>8459</v>
      </c>
      <c r="E33" s="99">
        <f t="shared" si="0"/>
        <v>0.09977118324212116</v>
      </c>
      <c r="F33" s="100">
        <v>81987536</v>
      </c>
      <c r="G33" s="101">
        <f t="shared" si="7"/>
        <v>0.10237586664559117</v>
      </c>
      <c r="H33" s="102">
        <v>73666</v>
      </c>
      <c r="I33" s="99">
        <f t="shared" si="1"/>
        <v>0.8688667673145877</v>
      </c>
      <c r="J33" s="100">
        <v>693369684</v>
      </c>
      <c r="K33" s="101">
        <f t="shared" si="8"/>
        <v>0.8657940678358683</v>
      </c>
      <c r="L33" s="91">
        <v>679</v>
      </c>
      <c r="M33" s="99">
        <f t="shared" si="2"/>
        <v>0.008008586525759578</v>
      </c>
      <c r="N33" s="91">
        <v>6572744</v>
      </c>
      <c r="O33" s="103">
        <f t="shared" si="9"/>
        <v>0.008207227538093224</v>
      </c>
      <c r="P33" s="104">
        <v>1980</v>
      </c>
      <c r="Q33" s="99">
        <f t="shared" si="3"/>
        <v>0.023353462917531608</v>
      </c>
      <c r="R33" s="98">
        <v>18918309</v>
      </c>
      <c r="S33" s="105">
        <f t="shared" si="10"/>
        <v>0.023622837980447266</v>
      </c>
      <c r="T33" s="106">
        <v>80145</v>
      </c>
      <c r="U33" s="99">
        <f t="shared" si="4"/>
        <v>0.9452844876391772</v>
      </c>
      <c r="V33" s="100">
        <v>756295227</v>
      </c>
      <c r="W33" s="101">
        <f t="shared" si="11"/>
        <v>0.9443676817418822</v>
      </c>
      <c r="X33" s="91">
        <f t="shared" si="5"/>
        <v>4639</v>
      </c>
      <c r="Y33" s="99">
        <f t="shared" si="6"/>
        <v>0.054715512360822796</v>
      </c>
      <c r="Z33" s="91">
        <f t="shared" si="12"/>
        <v>44553046</v>
      </c>
      <c r="AA33" s="103">
        <f t="shared" si="13"/>
        <v>0.05563231825811779</v>
      </c>
    </row>
    <row r="34" spans="1:27" ht="10.5" customHeight="1">
      <c r="A34" s="83" t="s">
        <v>43</v>
      </c>
      <c r="B34" s="96">
        <v>39733</v>
      </c>
      <c r="C34" s="97">
        <v>495345053</v>
      </c>
      <c r="D34" s="98">
        <v>3559</v>
      </c>
      <c r="E34" s="99">
        <f t="shared" si="0"/>
        <v>0.08957289910150253</v>
      </c>
      <c r="F34" s="100">
        <v>45236938</v>
      </c>
      <c r="G34" s="101">
        <f t="shared" si="7"/>
        <v>0.09132409363135398</v>
      </c>
      <c r="H34" s="102">
        <v>35031</v>
      </c>
      <c r="I34" s="99">
        <f t="shared" si="1"/>
        <v>0.8816600810409483</v>
      </c>
      <c r="J34" s="100">
        <v>435532541</v>
      </c>
      <c r="K34" s="101">
        <f t="shared" si="8"/>
        <v>0.879250813876605</v>
      </c>
      <c r="L34" s="91">
        <v>293</v>
      </c>
      <c r="M34" s="99">
        <f t="shared" si="2"/>
        <v>0.007374222938111897</v>
      </c>
      <c r="N34" s="91">
        <v>3770767</v>
      </c>
      <c r="O34" s="103">
        <f t="shared" si="9"/>
        <v>0.007612404680662068</v>
      </c>
      <c r="P34" s="104">
        <v>850</v>
      </c>
      <c r="Q34" s="99">
        <f t="shared" si="3"/>
        <v>0.021392796919437244</v>
      </c>
      <c r="R34" s="98">
        <v>10804807</v>
      </c>
      <c r="S34" s="105">
        <f t="shared" si="10"/>
        <v>0.02181268781137903</v>
      </c>
      <c r="T34" s="106">
        <v>37468</v>
      </c>
      <c r="U34" s="99">
        <f t="shared" si="4"/>
        <v>0.9429944882087937</v>
      </c>
      <c r="V34" s="100">
        <v>466543464</v>
      </c>
      <c r="W34" s="101">
        <f t="shared" si="11"/>
        <v>0.9418555028952716</v>
      </c>
      <c r="X34" s="91">
        <f t="shared" si="5"/>
        <v>2265</v>
      </c>
      <c r="Y34" s="99">
        <f t="shared" si="6"/>
        <v>0.057005511791206304</v>
      </c>
      <c r="Z34" s="91">
        <f t="shared" si="12"/>
        <v>28801589</v>
      </c>
      <c r="AA34" s="103">
        <f t="shared" si="13"/>
        <v>0.05814449710472833</v>
      </c>
    </row>
    <row r="35" spans="1:27" ht="10.5" customHeight="1">
      <c r="A35" s="108" t="s">
        <v>7</v>
      </c>
      <c r="B35" s="96">
        <v>79436</v>
      </c>
      <c r="C35" s="97">
        <v>3045206198</v>
      </c>
      <c r="D35" s="98">
        <v>7199</v>
      </c>
      <c r="E35" s="99">
        <f t="shared" si="0"/>
        <v>0.09062641623445289</v>
      </c>
      <c r="F35" s="100">
        <v>328547235</v>
      </c>
      <c r="G35" s="101">
        <f t="shared" si="7"/>
        <v>0.10788997973791724</v>
      </c>
      <c r="H35" s="102">
        <v>69911</v>
      </c>
      <c r="I35" s="99">
        <f t="shared" si="1"/>
        <v>0.8800921496550682</v>
      </c>
      <c r="J35" s="100">
        <v>2609137689</v>
      </c>
      <c r="K35" s="101">
        <f t="shared" si="8"/>
        <v>0.8568016480176625</v>
      </c>
      <c r="L35" s="91">
        <v>778</v>
      </c>
      <c r="M35" s="99">
        <f t="shared" si="2"/>
        <v>0.009794048038672643</v>
      </c>
      <c r="N35" s="91">
        <v>49534753</v>
      </c>
      <c r="O35" s="103">
        <f t="shared" si="9"/>
        <v>0.016266469256673962</v>
      </c>
      <c r="P35" s="109">
        <v>1548</v>
      </c>
      <c r="Q35" s="99">
        <f t="shared" si="3"/>
        <v>0.019487386071806233</v>
      </c>
      <c r="R35" s="110">
        <v>57986521</v>
      </c>
      <c r="S35" s="105">
        <f t="shared" si="10"/>
        <v>0.01904190298774638</v>
      </c>
      <c r="T35" s="106">
        <v>74358</v>
      </c>
      <c r="U35" s="99">
        <f t="shared" si="4"/>
        <v>0.9360743239840879</v>
      </c>
      <c r="V35" s="100">
        <v>2814821966</v>
      </c>
      <c r="W35" s="101">
        <f t="shared" si="11"/>
        <v>0.9243452767988882</v>
      </c>
      <c r="X35" s="91">
        <f t="shared" si="5"/>
        <v>5078</v>
      </c>
      <c r="Y35" s="111">
        <f t="shared" si="6"/>
        <v>0.06392567601591218</v>
      </c>
      <c r="Z35" s="91">
        <f t="shared" si="12"/>
        <v>230384232</v>
      </c>
      <c r="AA35" s="103">
        <f t="shared" si="13"/>
        <v>0.07565472320111179</v>
      </c>
    </row>
    <row r="36" spans="1:27" ht="10.5" customHeight="1" thickBot="1">
      <c r="A36" s="112" t="s">
        <v>2</v>
      </c>
      <c r="B36" s="57">
        <f>SUM(B13:B35)</f>
        <v>4295490</v>
      </c>
      <c r="C36" s="58">
        <f>SUM(C13:C35)</f>
        <v>10036468568.92</v>
      </c>
      <c r="D36" s="56">
        <f>SUM(D13:D35)</f>
        <v>1728476</v>
      </c>
      <c r="E36" s="21">
        <f t="shared" si="0"/>
        <v>0.4023932077597666</v>
      </c>
      <c r="F36" s="19">
        <f>SUM(F13:F35)</f>
        <v>2192039543</v>
      </c>
      <c r="G36" s="44">
        <f t="shared" si="7"/>
        <v>0.21840745357267433</v>
      </c>
      <c r="H36" s="19">
        <f>SUM(H13:H35)</f>
        <v>1719628</v>
      </c>
      <c r="I36" s="21">
        <f t="shared" si="1"/>
        <v>0.40033337290972626</v>
      </c>
      <c r="J36" s="19">
        <f>SUM(J13:J35)</f>
        <v>7054201762</v>
      </c>
      <c r="K36" s="44">
        <f t="shared" si="8"/>
        <v>0.7028569574605946</v>
      </c>
      <c r="L36" s="19">
        <f>SUM(L13:L35)</f>
        <v>101501</v>
      </c>
      <c r="M36" s="21">
        <f t="shared" si="2"/>
        <v>0.0236296673953379</v>
      </c>
      <c r="N36" s="19">
        <f>SUM(N13:N35)</f>
        <v>186026169.2</v>
      </c>
      <c r="O36" s="44">
        <f t="shared" si="9"/>
        <v>0.018535022346014063</v>
      </c>
      <c r="P36" s="19">
        <f>SUM(P13:P35)</f>
        <v>745885</v>
      </c>
      <c r="Q36" s="21">
        <f t="shared" si="3"/>
        <v>0.1736437519351692</v>
      </c>
      <c r="R36" s="19">
        <f>SUM(R13:R35)</f>
        <v>604201094.72</v>
      </c>
      <c r="S36" s="67">
        <f t="shared" si="10"/>
        <v>0.06020056662071693</v>
      </c>
      <c r="T36" s="57">
        <f>SUM(T13:T35)</f>
        <v>3864147</v>
      </c>
      <c r="U36" s="21">
        <f t="shared" si="4"/>
        <v>0.8995823526535971</v>
      </c>
      <c r="V36" s="19">
        <f>SUM(V13:V35)</f>
        <v>9346190458.92</v>
      </c>
      <c r="W36" s="44">
        <f t="shared" si="11"/>
        <v>0.9312230088442075</v>
      </c>
      <c r="X36" s="19">
        <f>SUM(X13:X35)</f>
        <v>431343</v>
      </c>
      <c r="Y36" s="21">
        <f t="shared" si="6"/>
        <v>0.10041764734640285</v>
      </c>
      <c r="Z36" s="19">
        <f>SUM(Z13:Z35)</f>
        <v>690278110</v>
      </c>
      <c r="AA36" s="67">
        <f t="shared" si="13"/>
        <v>0.06877699115579247</v>
      </c>
    </row>
    <row r="37" spans="1:27" ht="10.5" customHeight="1" thickBot="1">
      <c r="A37" s="25" t="s">
        <v>66</v>
      </c>
      <c r="B37" s="25"/>
      <c r="C37" s="49"/>
      <c r="D37" s="31"/>
      <c r="E37" s="31"/>
      <c r="F37" s="31"/>
      <c r="G37" s="31"/>
      <c r="H37" s="33" t="s">
        <v>75</v>
      </c>
      <c r="I37" s="34"/>
      <c r="J37" s="34"/>
      <c r="K37" s="34"/>
      <c r="L37" s="31"/>
      <c r="M37" s="36"/>
      <c r="N37" s="36"/>
      <c r="O37" s="36"/>
      <c r="P37" s="37"/>
      <c r="Q37" s="35"/>
      <c r="R37" s="30"/>
      <c r="S37" s="30"/>
      <c r="T37" s="33"/>
      <c r="U37" s="34"/>
      <c r="V37" s="34"/>
      <c r="W37" s="34"/>
      <c r="X37" s="31"/>
      <c r="Y37" s="36"/>
      <c r="Z37" s="36"/>
      <c r="AA37" s="36"/>
    </row>
    <row r="38" spans="1:27" ht="10.5" customHeight="1">
      <c r="A38" s="83" t="s">
        <v>8</v>
      </c>
      <c r="B38" s="114">
        <v>65803</v>
      </c>
      <c r="C38" s="115">
        <v>3222308</v>
      </c>
      <c r="D38" s="116">
        <v>35991</v>
      </c>
      <c r="E38" s="99">
        <f aca="true" t="shared" si="14" ref="E38:E57">D38/B38</f>
        <v>0.546950746926432</v>
      </c>
      <c r="F38" s="117">
        <v>498414</v>
      </c>
      <c r="G38" s="101">
        <f aca="true" t="shared" si="15" ref="G38:G57">F38/C38</f>
        <v>0.15467608931238105</v>
      </c>
      <c r="H38" s="117">
        <v>20938</v>
      </c>
      <c r="I38" s="99">
        <f aca="true" t="shared" si="16" ref="I38:I57">H38/B38</f>
        <v>0.3181921796878562</v>
      </c>
      <c r="J38" s="117">
        <v>1192130</v>
      </c>
      <c r="K38" s="101">
        <f aca="true" t="shared" si="17" ref="K38:K57">J38/C38</f>
        <v>0.36996153067925225</v>
      </c>
      <c r="L38" s="117">
        <v>4460</v>
      </c>
      <c r="M38" s="99">
        <f aca="true" t="shared" si="18" ref="M38:M57">L38/B38</f>
        <v>0.06777806482987098</v>
      </c>
      <c r="N38" s="117">
        <v>1398475</v>
      </c>
      <c r="O38" s="118">
        <f aca="true" t="shared" si="19" ref="O38:O57">N38/C38</f>
        <v>0.4339979294344302</v>
      </c>
      <c r="P38" s="117">
        <v>4414</v>
      </c>
      <c r="Q38" s="87">
        <f aca="true" t="shared" si="20" ref="Q38:Q57">P38/B38</f>
        <v>0.06707900855584092</v>
      </c>
      <c r="R38" s="119">
        <v>133289</v>
      </c>
      <c r="S38" s="120">
        <f aca="true" t="shared" si="21" ref="S38:S57">R38/C38</f>
        <v>0.041364450573936444</v>
      </c>
      <c r="T38" s="121">
        <v>53721</v>
      </c>
      <c r="U38" s="99">
        <f aca="true" t="shared" si="22" ref="U38:U57">T38/B38</f>
        <v>0.8163913499384526</v>
      </c>
      <c r="V38" s="117">
        <v>2807964</v>
      </c>
      <c r="W38" s="101">
        <f aca="true" t="shared" si="23" ref="W38:W57">V38/C38</f>
        <v>0.8714139058091281</v>
      </c>
      <c r="X38" s="117">
        <v>12082</v>
      </c>
      <c r="Y38" s="99">
        <f aca="true" t="shared" si="24" ref="Y38:Y57">X38/B38</f>
        <v>0.18360865006154733</v>
      </c>
      <c r="Z38" s="117">
        <v>414344</v>
      </c>
      <c r="AA38" s="103">
        <f aca="true" t="shared" si="25" ref="AA38:AA57">Z38/C38</f>
        <v>0.12858609419087189</v>
      </c>
    </row>
    <row r="39" spans="1:27" ht="10.5" customHeight="1">
      <c r="A39" s="124" t="s">
        <v>23</v>
      </c>
      <c r="B39" s="122">
        <v>217314</v>
      </c>
      <c r="C39" s="123">
        <v>1441098</v>
      </c>
      <c r="D39" s="116">
        <v>181025</v>
      </c>
      <c r="E39" s="99">
        <f t="shared" si="14"/>
        <v>0.8330112187894015</v>
      </c>
      <c r="F39" s="117">
        <v>1394942</v>
      </c>
      <c r="G39" s="101">
        <f t="shared" si="15"/>
        <v>0.9679716438437913</v>
      </c>
      <c r="H39" s="117">
        <v>15518</v>
      </c>
      <c r="I39" s="99">
        <f t="shared" si="16"/>
        <v>0.07140819275334309</v>
      </c>
      <c r="J39" s="117">
        <v>29595</v>
      </c>
      <c r="K39" s="101">
        <f t="shared" si="17"/>
        <v>0.020536424309797113</v>
      </c>
      <c r="L39" s="117">
        <v>7980</v>
      </c>
      <c r="M39" s="99">
        <f t="shared" si="18"/>
        <v>0.036721058008227725</v>
      </c>
      <c r="N39" s="117">
        <v>13373</v>
      </c>
      <c r="O39" s="118">
        <f t="shared" si="19"/>
        <v>0.009279729761612326</v>
      </c>
      <c r="P39" s="117">
        <v>12791</v>
      </c>
      <c r="Q39" s="99">
        <f t="shared" si="20"/>
        <v>0.058859530449027676</v>
      </c>
      <c r="R39" s="117">
        <v>3188</v>
      </c>
      <c r="S39" s="105">
        <f t="shared" si="21"/>
        <v>0.0022122020847992296</v>
      </c>
      <c r="T39" s="121">
        <v>198169</v>
      </c>
      <c r="U39" s="99">
        <f t="shared" si="22"/>
        <v>0.9119016722346467</v>
      </c>
      <c r="V39" s="117">
        <v>1360012</v>
      </c>
      <c r="W39" s="101">
        <f t="shared" si="23"/>
        <v>0.9437331812270922</v>
      </c>
      <c r="X39" s="117">
        <v>19145</v>
      </c>
      <c r="Y39" s="99">
        <f t="shared" si="24"/>
        <v>0.08809832776535335</v>
      </c>
      <c r="Z39" s="117">
        <v>81086</v>
      </c>
      <c r="AA39" s="103">
        <f t="shared" si="25"/>
        <v>0.05626681877290788</v>
      </c>
    </row>
    <row r="40" spans="1:27" ht="10.5" customHeight="1">
      <c r="A40" s="124" t="s">
        <v>24</v>
      </c>
      <c r="B40" s="122">
        <v>412975</v>
      </c>
      <c r="C40" s="123">
        <v>30132037</v>
      </c>
      <c r="D40" s="116">
        <v>291364</v>
      </c>
      <c r="E40" s="99">
        <f t="shared" si="14"/>
        <v>0.7055245474907682</v>
      </c>
      <c r="F40" s="117">
        <v>29489766</v>
      </c>
      <c r="G40" s="101">
        <f t="shared" si="15"/>
        <v>0.9786847799237735</v>
      </c>
      <c r="H40" s="117">
        <v>39210</v>
      </c>
      <c r="I40" s="99">
        <f t="shared" si="16"/>
        <v>0.09494521460136812</v>
      </c>
      <c r="J40" s="117">
        <v>111929</v>
      </c>
      <c r="K40" s="101">
        <f t="shared" si="17"/>
        <v>0.0037146177671293847</v>
      </c>
      <c r="L40" s="117">
        <v>7551</v>
      </c>
      <c r="M40" s="99">
        <f t="shared" si="18"/>
        <v>0.01828439978206913</v>
      </c>
      <c r="N40" s="117">
        <v>478680</v>
      </c>
      <c r="O40" s="118">
        <f t="shared" si="19"/>
        <v>0.01588608164791514</v>
      </c>
      <c r="P40" s="117">
        <v>74850</v>
      </c>
      <c r="Q40" s="99">
        <f t="shared" si="20"/>
        <v>0.18124583812579453</v>
      </c>
      <c r="R40" s="117">
        <v>51662</v>
      </c>
      <c r="S40" s="105">
        <f t="shared" si="21"/>
        <v>0.0017145206611819837</v>
      </c>
      <c r="T40" s="121">
        <v>381716</v>
      </c>
      <c r="U40" s="99">
        <f t="shared" si="22"/>
        <v>0.9243077668139718</v>
      </c>
      <c r="V40" s="117">
        <v>28053072</v>
      </c>
      <c r="W40" s="101">
        <f t="shared" si="23"/>
        <v>0.9310048305064805</v>
      </c>
      <c r="X40" s="117">
        <v>31259</v>
      </c>
      <c r="Y40" s="99">
        <f t="shared" si="24"/>
        <v>0.0756922331860282</v>
      </c>
      <c r="Z40" s="117">
        <v>2078965</v>
      </c>
      <c r="AA40" s="103">
        <f t="shared" si="25"/>
        <v>0.06899516949351947</v>
      </c>
    </row>
    <row r="41" spans="1:27" ht="10.5" customHeight="1">
      <c r="A41" s="124" t="s">
        <v>25</v>
      </c>
      <c r="B41" s="122">
        <v>381473</v>
      </c>
      <c r="C41" s="123">
        <v>64268447</v>
      </c>
      <c r="D41" s="116">
        <v>205463</v>
      </c>
      <c r="E41" s="99">
        <f t="shared" si="14"/>
        <v>0.5386043048918272</v>
      </c>
      <c r="F41" s="117">
        <v>59873272</v>
      </c>
      <c r="G41" s="101">
        <f t="shared" si="15"/>
        <v>0.9316122420073415</v>
      </c>
      <c r="H41" s="117">
        <v>53176</v>
      </c>
      <c r="I41" s="99">
        <f t="shared" si="16"/>
        <v>0.1393964972619294</v>
      </c>
      <c r="J41" s="117">
        <v>866194</v>
      </c>
      <c r="K41" s="101">
        <f t="shared" si="17"/>
        <v>0.013477749042232185</v>
      </c>
      <c r="L41" s="117">
        <v>7133</v>
      </c>
      <c r="M41" s="99">
        <f t="shared" si="18"/>
        <v>0.01869857106531786</v>
      </c>
      <c r="N41" s="117">
        <v>1744601</v>
      </c>
      <c r="O41" s="118">
        <f t="shared" si="19"/>
        <v>0.02714552912722475</v>
      </c>
      <c r="P41" s="117">
        <v>115701</v>
      </c>
      <c r="Q41" s="99">
        <f t="shared" si="20"/>
        <v>0.3033006267809255</v>
      </c>
      <c r="R41" s="117">
        <v>1784380</v>
      </c>
      <c r="S41" s="105">
        <f t="shared" si="21"/>
        <v>0.027764479823201578</v>
      </c>
      <c r="T41" s="121">
        <v>355081</v>
      </c>
      <c r="U41" s="99">
        <f t="shared" si="22"/>
        <v>0.9308155492000745</v>
      </c>
      <c r="V41" s="117">
        <v>60509074</v>
      </c>
      <c r="W41" s="101">
        <f t="shared" si="23"/>
        <v>0.9415051525984438</v>
      </c>
      <c r="X41" s="117">
        <v>26392</v>
      </c>
      <c r="Y41" s="99">
        <f t="shared" si="24"/>
        <v>0.06918445079992555</v>
      </c>
      <c r="Z41" s="117">
        <v>3759373</v>
      </c>
      <c r="AA41" s="103">
        <f t="shared" si="25"/>
        <v>0.058494847401556166</v>
      </c>
    </row>
    <row r="42" spans="1:27" ht="10.5" customHeight="1">
      <c r="A42" s="124" t="s">
        <v>44</v>
      </c>
      <c r="B42" s="122">
        <v>357076</v>
      </c>
      <c r="C42" s="123">
        <v>108497532</v>
      </c>
      <c r="D42" s="116">
        <v>165596</v>
      </c>
      <c r="E42" s="99">
        <f t="shared" si="14"/>
        <v>0.46375561505113755</v>
      </c>
      <c r="F42" s="117">
        <v>86503263</v>
      </c>
      <c r="G42" s="101">
        <f t="shared" si="15"/>
        <v>0.7972832322121391</v>
      </c>
      <c r="H42" s="117">
        <v>64358</v>
      </c>
      <c r="I42" s="99">
        <f t="shared" si="16"/>
        <v>0.18023614020544645</v>
      </c>
      <c r="J42" s="117">
        <v>5652333</v>
      </c>
      <c r="K42" s="101">
        <f t="shared" si="17"/>
        <v>0.05209642003654055</v>
      </c>
      <c r="L42" s="117">
        <v>7920</v>
      </c>
      <c r="M42" s="99">
        <f t="shared" si="18"/>
        <v>0.0221801521244777</v>
      </c>
      <c r="N42" s="117">
        <v>3663961</v>
      </c>
      <c r="O42" s="118">
        <f t="shared" si="19"/>
        <v>0.033769993957097566</v>
      </c>
      <c r="P42" s="117">
        <v>119202</v>
      </c>
      <c r="Q42" s="99">
        <f t="shared" si="20"/>
        <v>0.33382809261893825</v>
      </c>
      <c r="R42" s="117">
        <v>12677975</v>
      </c>
      <c r="S42" s="105">
        <f t="shared" si="21"/>
        <v>0.1168503537942227</v>
      </c>
      <c r="T42" s="121">
        <v>332034</v>
      </c>
      <c r="U42" s="99">
        <f t="shared" si="22"/>
        <v>0.92986927152763</v>
      </c>
      <c r="V42" s="117">
        <v>102468167</v>
      </c>
      <c r="W42" s="101">
        <f t="shared" si="23"/>
        <v>0.9444285516098191</v>
      </c>
      <c r="X42" s="117">
        <v>25042</v>
      </c>
      <c r="Y42" s="99">
        <f t="shared" si="24"/>
        <v>0.07013072847237002</v>
      </c>
      <c r="Z42" s="117">
        <v>6029365</v>
      </c>
      <c r="AA42" s="103">
        <f t="shared" si="25"/>
        <v>0.0555714483901809</v>
      </c>
    </row>
    <row r="43" spans="1:27" ht="10.5" customHeight="1">
      <c r="A43" s="124" t="s">
        <v>45</v>
      </c>
      <c r="B43" s="122">
        <v>314456</v>
      </c>
      <c r="C43" s="123">
        <v>160781708</v>
      </c>
      <c r="D43" s="116">
        <v>137315</v>
      </c>
      <c r="E43" s="99">
        <f t="shared" si="14"/>
        <v>0.43667476530897803</v>
      </c>
      <c r="F43" s="117">
        <v>108868149</v>
      </c>
      <c r="G43" s="101">
        <f t="shared" si="15"/>
        <v>0.6771177539673854</v>
      </c>
      <c r="H43" s="117">
        <v>69913</v>
      </c>
      <c r="I43" s="99">
        <f t="shared" si="16"/>
        <v>0.22232999211336404</v>
      </c>
      <c r="J43" s="117">
        <v>13906826</v>
      </c>
      <c r="K43" s="101">
        <f t="shared" si="17"/>
        <v>0.08649507567117025</v>
      </c>
      <c r="L43" s="117">
        <v>8546</v>
      </c>
      <c r="M43" s="99">
        <f t="shared" si="18"/>
        <v>0.027177093138626707</v>
      </c>
      <c r="N43" s="117">
        <v>6163223</v>
      </c>
      <c r="O43" s="118">
        <f t="shared" si="19"/>
        <v>0.03833286184520443</v>
      </c>
      <c r="P43" s="117">
        <v>98682</v>
      </c>
      <c r="Q43" s="99">
        <f t="shared" si="20"/>
        <v>0.3138181494390312</v>
      </c>
      <c r="R43" s="117">
        <v>31843510</v>
      </c>
      <c r="S43" s="105">
        <f t="shared" si="21"/>
        <v>0.19805430851623992</v>
      </c>
      <c r="T43" s="121">
        <v>291549</v>
      </c>
      <c r="U43" s="99">
        <f t="shared" si="22"/>
        <v>0.9271535604345282</v>
      </c>
      <c r="V43" s="117">
        <v>152589272</v>
      </c>
      <c r="W43" s="101">
        <f t="shared" si="23"/>
        <v>0.9490462186158639</v>
      </c>
      <c r="X43" s="117">
        <v>22907</v>
      </c>
      <c r="Y43" s="99">
        <f t="shared" si="24"/>
        <v>0.0728464395654718</v>
      </c>
      <c r="Z43" s="117">
        <v>8192436</v>
      </c>
      <c r="AA43" s="103">
        <f t="shared" si="25"/>
        <v>0.05095378138413606</v>
      </c>
    </row>
    <row r="44" spans="1:27" ht="10.5" customHeight="1">
      <c r="A44" s="124" t="s">
        <v>46</v>
      </c>
      <c r="B44" s="122">
        <v>280140</v>
      </c>
      <c r="C44" s="123">
        <v>210529669.2</v>
      </c>
      <c r="D44" s="116">
        <v>118982</v>
      </c>
      <c r="E44" s="99">
        <f t="shared" si="14"/>
        <v>0.4247233526094096</v>
      </c>
      <c r="F44" s="117">
        <v>127673278</v>
      </c>
      <c r="G44" s="101">
        <f t="shared" si="15"/>
        <v>0.6064384107244871</v>
      </c>
      <c r="H44" s="117">
        <v>69027</v>
      </c>
      <c r="I44" s="99">
        <f t="shared" si="16"/>
        <v>0.24640179910044976</v>
      </c>
      <c r="J44" s="117">
        <v>24657250</v>
      </c>
      <c r="K44" s="101">
        <f t="shared" si="17"/>
        <v>0.11712007192951027</v>
      </c>
      <c r="L44" s="117">
        <v>8552</v>
      </c>
      <c r="M44" s="99">
        <f t="shared" si="18"/>
        <v>0.030527593346184052</v>
      </c>
      <c r="N44" s="117">
        <v>8402410.2</v>
      </c>
      <c r="O44" s="118">
        <f t="shared" si="19"/>
        <v>0.039910812722637384</v>
      </c>
      <c r="P44" s="117">
        <v>83579</v>
      </c>
      <c r="Q44" s="99">
        <f t="shared" si="20"/>
        <v>0.2983472549439566</v>
      </c>
      <c r="R44" s="117">
        <v>49796731</v>
      </c>
      <c r="S44" s="105">
        <f t="shared" si="21"/>
        <v>0.23653070462336528</v>
      </c>
      <c r="T44" s="121">
        <v>259641</v>
      </c>
      <c r="U44" s="99">
        <f t="shared" si="22"/>
        <v>0.9268258727778967</v>
      </c>
      <c r="V44" s="117">
        <v>200672357.2</v>
      </c>
      <c r="W44" s="101">
        <f t="shared" si="23"/>
        <v>0.9531785138054072</v>
      </c>
      <c r="X44" s="117">
        <v>20499</v>
      </c>
      <c r="Y44" s="99">
        <f t="shared" si="24"/>
        <v>0.07317412722210323</v>
      </c>
      <c r="Z44" s="117">
        <v>9857312</v>
      </c>
      <c r="AA44" s="103">
        <f t="shared" si="25"/>
        <v>0.04682148619459286</v>
      </c>
    </row>
    <row r="45" spans="1:27" ht="10.5" customHeight="1">
      <c r="A45" s="124" t="s">
        <v>47</v>
      </c>
      <c r="B45" s="122">
        <v>444297</v>
      </c>
      <c r="C45" s="123">
        <v>493054457</v>
      </c>
      <c r="D45" s="116">
        <v>187562</v>
      </c>
      <c r="E45" s="99">
        <f t="shared" si="14"/>
        <v>0.4221545497718868</v>
      </c>
      <c r="F45" s="117">
        <v>274691233</v>
      </c>
      <c r="G45" s="101">
        <f t="shared" si="15"/>
        <v>0.5571214885093311</v>
      </c>
      <c r="H45" s="117">
        <v>137397</v>
      </c>
      <c r="I45" s="99">
        <f t="shared" si="16"/>
        <v>0.30924584230818575</v>
      </c>
      <c r="J45" s="117">
        <v>91121392</v>
      </c>
      <c r="K45" s="101">
        <f t="shared" si="17"/>
        <v>0.18480999554172978</v>
      </c>
      <c r="L45" s="117">
        <v>15182</v>
      </c>
      <c r="M45" s="99">
        <f t="shared" si="18"/>
        <v>0.03417083617490102</v>
      </c>
      <c r="N45" s="117">
        <v>20684312</v>
      </c>
      <c r="O45" s="118">
        <f t="shared" si="19"/>
        <v>0.0419513741460814</v>
      </c>
      <c r="P45" s="117">
        <v>104156</v>
      </c>
      <c r="Q45" s="99">
        <f t="shared" si="20"/>
        <v>0.2344287717450264</v>
      </c>
      <c r="R45" s="117">
        <v>106557520</v>
      </c>
      <c r="S45" s="105">
        <f t="shared" si="21"/>
        <v>0.21611714180285768</v>
      </c>
      <c r="T45" s="121">
        <v>409384</v>
      </c>
      <c r="U45" s="99">
        <f t="shared" si="22"/>
        <v>0.9214196809791648</v>
      </c>
      <c r="V45" s="117">
        <v>469836985</v>
      </c>
      <c r="W45" s="101">
        <f t="shared" si="23"/>
        <v>0.9529109377871419</v>
      </c>
      <c r="X45" s="117">
        <v>34913</v>
      </c>
      <c r="Y45" s="99">
        <f t="shared" si="24"/>
        <v>0.07858031902083516</v>
      </c>
      <c r="Z45" s="117">
        <v>23217472</v>
      </c>
      <c r="AA45" s="103">
        <f t="shared" si="25"/>
        <v>0.04708906221285816</v>
      </c>
    </row>
    <row r="46" spans="1:27" ht="10.5" customHeight="1">
      <c r="A46" s="124" t="s">
        <v>48</v>
      </c>
      <c r="B46" s="122">
        <v>319892</v>
      </c>
      <c r="C46" s="123">
        <v>496051460.52</v>
      </c>
      <c r="D46" s="116">
        <v>126745</v>
      </c>
      <c r="E46" s="99">
        <f t="shared" si="14"/>
        <v>0.39621184649819313</v>
      </c>
      <c r="F46" s="117">
        <v>242899758</v>
      </c>
      <c r="G46" s="101">
        <f t="shared" si="15"/>
        <v>0.4896664506246458</v>
      </c>
      <c r="H46" s="117">
        <v>131320</v>
      </c>
      <c r="I46" s="99">
        <f t="shared" si="16"/>
        <v>0.4105135483225589</v>
      </c>
      <c r="J46" s="117">
        <v>151282668</v>
      </c>
      <c r="K46" s="101">
        <f t="shared" si="17"/>
        <v>0.3049737376872425</v>
      </c>
      <c r="L46" s="117">
        <v>11153</v>
      </c>
      <c r="M46" s="99">
        <f t="shared" si="18"/>
        <v>0.03486489190101659</v>
      </c>
      <c r="N46" s="117">
        <v>20211710</v>
      </c>
      <c r="O46" s="118">
        <f t="shared" si="19"/>
        <v>0.04074518796661238</v>
      </c>
      <c r="P46" s="117">
        <v>50674</v>
      </c>
      <c r="Q46" s="99">
        <f t="shared" si="20"/>
        <v>0.1584097132782314</v>
      </c>
      <c r="R46" s="117">
        <v>81657324.52</v>
      </c>
      <c r="S46" s="105">
        <f t="shared" si="21"/>
        <v>0.16461462372149938</v>
      </c>
      <c r="T46" s="121">
        <v>291403</v>
      </c>
      <c r="U46" s="99">
        <f t="shared" si="22"/>
        <v>0.9109418178635289</v>
      </c>
      <c r="V46" s="117">
        <v>470786019.52</v>
      </c>
      <c r="W46" s="101">
        <f t="shared" si="23"/>
        <v>0.9490668952501122</v>
      </c>
      <c r="X46" s="117">
        <v>28489</v>
      </c>
      <c r="Y46" s="99">
        <f t="shared" si="24"/>
        <v>0.08905818213647106</v>
      </c>
      <c r="Z46" s="117">
        <v>25265441</v>
      </c>
      <c r="AA46" s="103">
        <f t="shared" si="25"/>
        <v>0.05093310474988782</v>
      </c>
    </row>
    <row r="47" spans="1:27" ht="10.5" customHeight="1">
      <c r="A47" s="124" t="s">
        <v>49</v>
      </c>
      <c r="B47" s="122">
        <v>252326</v>
      </c>
      <c r="C47" s="123">
        <v>491458359</v>
      </c>
      <c r="D47" s="116">
        <v>85780</v>
      </c>
      <c r="E47" s="99">
        <f t="shared" si="14"/>
        <v>0.33995703970260693</v>
      </c>
      <c r="F47" s="117">
        <v>197065094</v>
      </c>
      <c r="G47" s="101">
        <f t="shared" si="15"/>
        <v>0.4009802466296031</v>
      </c>
      <c r="H47" s="117">
        <v>130291</v>
      </c>
      <c r="I47" s="99">
        <f t="shared" si="16"/>
        <v>0.5163597885275397</v>
      </c>
      <c r="J47" s="117">
        <v>215697976</v>
      </c>
      <c r="K47" s="101">
        <f t="shared" si="17"/>
        <v>0.43889369679029105</v>
      </c>
      <c r="L47" s="117">
        <v>6928</v>
      </c>
      <c r="M47" s="99">
        <f t="shared" si="18"/>
        <v>0.027456544311723723</v>
      </c>
      <c r="N47" s="117">
        <v>16125484</v>
      </c>
      <c r="O47" s="118">
        <f t="shared" si="19"/>
        <v>0.032811496039687874</v>
      </c>
      <c r="P47" s="117">
        <v>29327</v>
      </c>
      <c r="Q47" s="99">
        <f t="shared" si="20"/>
        <v>0.11622662745812956</v>
      </c>
      <c r="R47" s="117">
        <v>62569805</v>
      </c>
      <c r="S47" s="105">
        <f t="shared" si="21"/>
        <v>0.12731456054041804</v>
      </c>
      <c r="T47" s="121">
        <v>228107</v>
      </c>
      <c r="U47" s="99">
        <f t="shared" si="22"/>
        <v>0.9040170255938746</v>
      </c>
      <c r="V47" s="117">
        <v>465422149</v>
      </c>
      <c r="W47" s="101">
        <f t="shared" si="23"/>
        <v>0.9470225513042907</v>
      </c>
      <c r="X47" s="117">
        <v>24219</v>
      </c>
      <c r="Y47" s="99">
        <f t="shared" si="24"/>
        <v>0.09598297440612541</v>
      </c>
      <c r="Z47" s="117">
        <v>26036210</v>
      </c>
      <c r="AA47" s="103">
        <f t="shared" si="25"/>
        <v>0.052977448695709334</v>
      </c>
    </row>
    <row r="48" spans="1:27" ht="10.5" customHeight="1">
      <c r="A48" s="124" t="s">
        <v>50</v>
      </c>
      <c r="B48" s="122">
        <v>208240</v>
      </c>
      <c r="C48" s="123">
        <v>491096069.2</v>
      </c>
      <c r="D48" s="116">
        <v>55134</v>
      </c>
      <c r="E48" s="99">
        <f t="shared" si="14"/>
        <v>0.264761813292355</v>
      </c>
      <c r="F48" s="117">
        <v>150604315</v>
      </c>
      <c r="G48" s="101">
        <f t="shared" si="15"/>
        <v>0.30666976269090446</v>
      </c>
      <c r="H48" s="117">
        <v>131473</v>
      </c>
      <c r="I48" s="99">
        <f t="shared" si="16"/>
        <v>0.631353246254322</v>
      </c>
      <c r="J48" s="117">
        <v>282588629</v>
      </c>
      <c r="K48" s="101">
        <f t="shared" si="17"/>
        <v>0.5754243349174826</v>
      </c>
      <c r="L48" s="117">
        <v>4309</v>
      </c>
      <c r="M48" s="99">
        <f t="shared" si="18"/>
        <v>0.020692470226661545</v>
      </c>
      <c r="N48" s="117">
        <v>11873057</v>
      </c>
      <c r="O48" s="118">
        <f t="shared" si="19"/>
        <v>0.024176648408816056</v>
      </c>
      <c r="P48" s="117">
        <v>17324</v>
      </c>
      <c r="Q48" s="99">
        <f t="shared" si="20"/>
        <v>0.08319247022666154</v>
      </c>
      <c r="R48" s="117">
        <v>46030068.2</v>
      </c>
      <c r="S48" s="105">
        <f t="shared" si="21"/>
        <v>0.0937292539827969</v>
      </c>
      <c r="T48" s="121">
        <v>187312</v>
      </c>
      <c r="U48" s="99">
        <f t="shared" si="22"/>
        <v>0.8995005762581637</v>
      </c>
      <c r="V48" s="117">
        <v>465161540.2</v>
      </c>
      <c r="W48" s="101">
        <f t="shared" si="23"/>
        <v>0.9471905180543441</v>
      </c>
      <c r="X48" s="117">
        <v>20928</v>
      </c>
      <c r="Y48" s="99">
        <f t="shared" si="24"/>
        <v>0.10049942374183635</v>
      </c>
      <c r="Z48" s="117">
        <v>25934529</v>
      </c>
      <c r="AA48" s="103">
        <f t="shared" si="25"/>
        <v>0.05280948194565594</v>
      </c>
    </row>
    <row r="49" spans="1:27" ht="10.5" customHeight="1">
      <c r="A49" s="124" t="s">
        <v>51</v>
      </c>
      <c r="B49" s="122">
        <v>174975</v>
      </c>
      <c r="C49" s="123">
        <v>489856349</v>
      </c>
      <c r="D49" s="116">
        <v>36278</v>
      </c>
      <c r="E49" s="99">
        <f t="shared" si="14"/>
        <v>0.20733247606800972</v>
      </c>
      <c r="F49" s="117">
        <v>116543690</v>
      </c>
      <c r="G49" s="101">
        <f t="shared" si="15"/>
        <v>0.23791401344070362</v>
      </c>
      <c r="H49" s="117">
        <v>125465</v>
      </c>
      <c r="I49" s="99">
        <f t="shared" si="16"/>
        <v>0.7170452921845978</v>
      </c>
      <c r="J49" s="117">
        <v>331216427</v>
      </c>
      <c r="K49" s="101">
        <f t="shared" si="17"/>
        <v>0.676150115592357</v>
      </c>
      <c r="L49" s="117">
        <v>2813</v>
      </c>
      <c r="M49" s="99">
        <f t="shared" si="18"/>
        <v>0.016076582368909843</v>
      </c>
      <c r="N49" s="117">
        <v>9109003</v>
      </c>
      <c r="O49" s="118">
        <f t="shared" si="19"/>
        <v>0.018595253524008117</v>
      </c>
      <c r="P49" s="117">
        <v>10419</v>
      </c>
      <c r="Q49" s="99">
        <f t="shared" si="20"/>
        <v>0.05954564937848264</v>
      </c>
      <c r="R49" s="117">
        <v>32987229</v>
      </c>
      <c r="S49" s="105">
        <f t="shared" si="21"/>
        <v>0.06734061744293121</v>
      </c>
      <c r="T49" s="121">
        <v>156575</v>
      </c>
      <c r="U49" s="99">
        <f t="shared" si="22"/>
        <v>0.8948421203029004</v>
      </c>
      <c r="V49" s="117">
        <v>463293023</v>
      </c>
      <c r="W49" s="101">
        <f t="shared" si="23"/>
        <v>0.9457732332055576</v>
      </c>
      <c r="X49" s="117">
        <v>18400</v>
      </c>
      <c r="Y49" s="99">
        <f t="shared" si="24"/>
        <v>0.10515787969709958</v>
      </c>
      <c r="Z49" s="117">
        <v>26563326</v>
      </c>
      <c r="AA49" s="103">
        <f t="shared" si="25"/>
        <v>0.054226766794442424</v>
      </c>
    </row>
    <row r="50" spans="1:27" ht="10.5" customHeight="1">
      <c r="A50" s="124" t="s">
        <v>52</v>
      </c>
      <c r="B50" s="122">
        <v>146086</v>
      </c>
      <c r="C50" s="123">
        <v>474156284</v>
      </c>
      <c r="D50" s="116">
        <v>24192</v>
      </c>
      <c r="E50" s="99">
        <f t="shared" si="14"/>
        <v>0.1656010842928138</v>
      </c>
      <c r="F50" s="117">
        <v>90176012</v>
      </c>
      <c r="G50" s="101">
        <f t="shared" si="15"/>
        <v>0.19018204554682228</v>
      </c>
      <c r="H50" s="117">
        <v>113316</v>
      </c>
      <c r="I50" s="99">
        <f t="shared" si="16"/>
        <v>0.7756800788576592</v>
      </c>
      <c r="J50" s="117">
        <v>351226151</v>
      </c>
      <c r="K50" s="101">
        <f t="shared" si="17"/>
        <v>0.7407392095218968</v>
      </c>
      <c r="L50" s="117">
        <v>1866</v>
      </c>
      <c r="M50" s="99">
        <f t="shared" si="18"/>
        <v>0.01277329792040305</v>
      </c>
      <c r="N50" s="117">
        <v>6929490</v>
      </c>
      <c r="O50" s="118">
        <f t="shared" si="19"/>
        <v>0.014614358669978103</v>
      </c>
      <c r="P50" s="117">
        <v>6712</v>
      </c>
      <c r="Q50" s="99">
        <f t="shared" si="20"/>
        <v>0.04594553892912394</v>
      </c>
      <c r="R50" s="117">
        <v>25824631</v>
      </c>
      <c r="S50" s="105">
        <f t="shared" si="21"/>
        <v>0.05446438626130282</v>
      </c>
      <c r="T50" s="121">
        <v>130206</v>
      </c>
      <c r="U50" s="99">
        <f t="shared" si="22"/>
        <v>0.8912969073011787</v>
      </c>
      <c r="V50" s="117">
        <v>448134809</v>
      </c>
      <c r="W50" s="101">
        <f t="shared" si="23"/>
        <v>0.9451204679172828</v>
      </c>
      <c r="X50" s="117">
        <v>15880</v>
      </c>
      <c r="Y50" s="99">
        <f t="shared" si="24"/>
        <v>0.10870309269882124</v>
      </c>
      <c r="Z50" s="117">
        <v>26021475</v>
      </c>
      <c r="AA50" s="103">
        <f t="shared" si="25"/>
        <v>0.054879532082717265</v>
      </c>
    </row>
    <row r="51" spans="1:27" ht="10.5" customHeight="1">
      <c r="A51" s="124" t="s">
        <v>53</v>
      </c>
      <c r="B51" s="122">
        <v>119483</v>
      </c>
      <c r="C51" s="123">
        <v>444295623</v>
      </c>
      <c r="D51" s="116">
        <v>16408</v>
      </c>
      <c r="E51" s="99">
        <f t="shared" si="14"/>
        <v>0.1373249751010604</v>
      </c>
      <c r="F51" s="117">
        <v>69707477</v>
      </c>
      <c r="G51" s="101">
        <f t="shared" si="15"/>
        <v>0.1568943590515633</v>
      </c>
      <c r="H51" s="117">
        <v>97708</v>
      </c>
      <c r="I51" s="99">
        <f t="shared" si="16"/>
        <v>0.8177565009248178</v>
      </c>
      <c r="J51" s="117">
        <v>351199783</v>
      </c>
      <c r="K51" s="101">
        <f t="shared" si="17"/>
        <v>0.7904641973031546</v>
      </c>
      <c r="L51" s="117">
        <v>1334</v>
      </c>
      <c r="M51" s="99">
        <f t="shared" si="18"/>
        <v>0.011164768209703472</v>
      </c>
      <c r="N51" s="117">
        <v>5610239</v>
      </c>
      <c r="O51" s="118">
        <f t="shared" si="19"/>
        <v>0.01262726596791164</v>
      </c>
      <c r="P51" s="117">
        <v>4033</v>
      </c>
      <c r="Q51" s="99">
        <f t="shared" si="20"/>
        <v>0.03375375576441837</v>
      </c>
      <c r="R51" s="117">
        <v>17778124</v>
      </c>
      <c r="S51" s="105">
        <f t="shared" si="21"/>
        <v>0.040014177677370456</v>
      </c>
      <c r="T51" s="121">
        <v>106249</v>
      </c>
      <c r="U51" s="99">
        <f t="shared" si="22"/>
        <v>0.8892394733978892</v>
      </c>
      <c r="V51" s="117">
        <v>420741368</v>
      </c>
      <c r="W51" s="101">
        <f t="shared" si="23"/>
        <v>0.9469851743283998</v>
      </c>
      <c r="X51" s="117">
        <v>13234</v>
      </c>
      <c r="Y51" s="99">
        <f t="shared" si="24"/>
        <v>0.11076052660211076</v>
      </c>
      <c r="Z51" s="117">
        <v>23554255</v>
      </c>
      <c r="AA51" s="103">
        <f t="shared" si="25"/>
        <v>0.053014825671600194</v>
      </c>
    </row>
    <row r="52" spans="1:27" ht="10.5" customHeight="1">
      <c r="A52" s="124" t="s">
        <v>54</v>
      </c>
      <c r="B52" s="122">
        <v>314739</v>
      </c>
      <c r="C52" s="123">
        <v>1611854922</v>
      </c>
      <c r="D52" s="116">
        <v>34520</v>
      </c>
      <c r="E52" s="99">
        <f t="shared" si="14"/>
        <v>0.10967817779175762</v>
      </c>
      <c r="F52" s="117">
        <v>187937080</v>
      </c>
      <c r="G52" s="101">
        <f t="shared" si="15"/>
        <v>0.11659677148040498</v>
      </c>
      <c r="H52" s="117">
        <v>268970</v>
      </c>
      <c r="I52" s="99">
        <f t="shared" si="16"/>
        <v>0.8545810973536804</v>
      </c>
      <c r="J52" s="117">
        <v>1361657239</v>
      </c>
      <c r="K52" s="101">
        <f t="shared" si="17"/>
        <v>0.8447765493127923</v>
      </c>
      <c r="L52" s="117">
        <v>2834</v>
      </c>
      <c r="M52" s="99">
        <f t="shared" si="18"/>
        <v>0.009004286091015095</v>
      </c>
      <c r="N52" s="117">
        <v>14704360</v>
      </c>
      <c r="O52" s="118">
        <f t="shared" si="19"/>
        <v>0.009122632439993256</v>
      </c>
      <c r="P52" s="117">
        <v>8415</v>
      </c>
      <c r="Q52" s="99">
        <f t="shared" si="20"/>
        <v>0.02673643876354694</v>
      </c>
      <c r="R52" s="117">
        <v>47556243</v>
      </c>
      <c r="S52" s="105">
        <f t="shared" si="21"/>
        <v>0.029504046766809452</v>
      </c>
      <c r="T52" s="121">
        <v>274123</v>
      </c>
      <c r="U52" s="99">
        <f t="shared" si="22"/>
        <v>0.87095339312891</v>
      </c>
      <c r="V52" s="117">
        <v>1517734203</v>
      </c>
      <c r="W52" s="101">
        <f t="shared" si="23"/>
        <v>0.9416072019166499</v>
      </c>
      <c r="X52" s="117">
        <v>40616</v>
      </c>
      <c r="Y52" s="99">
        <f t="shared" si="24"/>
        <v>0.12904660687109</v>
      </c>
      <c r="Z52" s="117">
        <v>94120719</v>
      </c>
      <c r="AA52" s="103">
        <f t="shared" si="25"/>
        <v>0.058392798083350086</v>
      </c>
    </row>
    <row r="53" spans="1:27" ht="10.5" customHeight="1">
      <c r="A53" s="124" t="s">
        <v>55</v>
      </c>
      <c r="B53" s="122">
        <v>114634</v>
      </c>
      <c r="C53" s="123">
        <v>885511021</v>
      </c>
      <c r="D53" s="116">
        <v>10058</v>
      </c>
      <c r="E53" s="99">
        <f t="shared" si="14"/>
        <v>0.08774011200865363</v>
      </c>
      <c r="F53" s="117">
        <v>79087303</v>
      </c>
      <c r="G53" s="101">
        <f t="shared" si="15"/>
        <v>0.08931261285792624</v>
      </c>
      <c r="H53" s="117">
        <v>101427</v>
      </c>
      <c r="I53" s="99">
        <f t="shared" si="16"/>
        <v>0.8847898529232165</v>
      </c>
      <c r="J53" s="117">
        <v>780627175</v>
      </c>
      <c r="K53" s="101">
        <f t="shared" si="17"/>
        <v>0.8815555724178841</v>
      </c>
      <c r="L53" s="117">
        <v>863</v>
      </c>
      <c r="M53" s="99">
        <f t="shared" si="18"/>
        <v>0.007528307482945723</v>
      </c>
      <c r="N53" s="117">
        <v>6402216</v>
      </c>
      <c r="O53" s="118">
        <f t="shared" si="19"/>
        <v>0.007229967609855417</v>
      </c>
      <c r="P53" s="117">
        <v>2286</v>
      </c>
      <c r="Q53" s="99">
        <f t="shared" si="20"/>
        <v>0.01994172758518415</v>
      </c>
      <c r="R53" s="117">
        <v>19394327</v>
      </c>
      <c r="S53" s="105">
        <f t="shared" si="21"/>
        <v>0.02190184711433422</v>
      </c>
      <c r="T53" s="121">
        <v>94953</v>
      </c>
      <c r="U53" s="99">
        <f t="shared" si="22"/>
        <v>0.8283144616780362</v>
      </c>
      <c r="V53" s="117">
        <v>826889315</v>
      </c>
      <c r="W53" s="101">
        <f t="shared" si="23"/>
        <v>0.9337990102779308</v>
      </c>
      <c r="X53" s="117">
        <v>19681</v>
      </c>
      <c r="Y53" s="99">
        <f t="shared" si="24"/>
        <v>0.17168553832196382</v>
      </c>
      <c r="Z53" s="117">
        <v>58621706</v>
      </c>
      <c r="AA53" s="103">
        <f t="shared" si="25"/>
        <v>0.0662009897220692</v>
      </c>
    </row>
    <row r="54" spans="1:27" ht="10.5" customHeight="1">
      <c r="A54" s="124" t="s">
        <v>56</v>
      </c>
      <c r="B54" s="122">
        <v>123297</v>
      </c>
      <c r="C54" s="123">
        <v>1592719384</v>
      </c>
      <c r="D54" s="116">
        <v>10808</v>
      </c>
      <c r="E54" s="99">
        <f t="shared" si="14"/>
        <v>0.08765825608084543</v>
      </c>
      <c r="F54" s="117">
        <v>135634719</v>
      </c>
      <c r="G54" s="101">
        <f t="shared" si="15"/>
        <v>0.08515920655110204</v>
      </c>
      <c r="H54" s="117">
        <v>109020</v>
      </c>
      <c r="I54" s="99">
        <f t="shared" si="16"/>
        <v>0.8842064283802525</v>
      </c>
      <c r="J54" s="117">
        <v>1412952854</v>
      </c>
      <c r="K54" s="101">
        <f t="shared" si="17"/>
        <v>0.8871323273855503</v>
      </c>
      <c r="L54" s="117">
        <v>1118</v>
      </c>
      <c r="M54" s="99">
        <f t="shared" si="18"/>
        <v>0.009067536111989748</v>
      </c>
      <c r="N54" s="117">
        <v>13119897</v>
      </c>
      <c r="O54" s="118">
        <f t="shared" si="19"/>
        <v>0.008237419053097932</v>
      </c>
      <c r="P54" s="117">
        <v>2351</v>
      </c>
      <c r="Q54" s="99">
        <f t="shared" si="20"/>
        <v>0.019067779426912252</v>
      </c>
      <c r="R54" s="117">
        <v>31011914</v>
      </c>
      <c r="S54" s="105">
        <f t="shared" si="21"/>
        <v>0.019471047010249737</v>
      </c>
      <c r="T54" s="121">
        <v>92643</v>
      </c>
      <c r="U54" s="99">
        <f t="shared" si="22"/>
        <v>0.7513808121852114</v>
      </c>
      <c r="V54" s="117">
        <v>1481494411</v>
      </c>
      <c r="W54" s="101">
        <f t="shared" si="23"/>
        <v>0.9301666231243658</v>
      </c>
      <c r="X54" s="117">
        <v>30654</v>
      </c>
      <c r="Y54" s="99">
        <f t="shared" si="24"/>
        <v>0.24861918781478867</v>
      </c>
      <c r="Z54" s="117">
        <v>111224973</v>
      </c>
      <c r="AA54" s="103">
        <f t="shared" si="25"/>
        <v>0.06983337687563423</v>
      </c>
    </row>
    <row r="55" spans="1:27" ht="10.5" customHeight="1">
      <c r="A55" s="124" t="s">
        <v>57</v>
      </c>
      <c r="B55" s="122">
        <v>26255</v>
      </c>
      <c r="C55" s="123">
        <v>652027252</v>
      </c>
      <c r="D55" s="116">
        <v>2539</v>
      </c>
      <c r="E55" s="99">
        <f t="shared" si="14"/>
        <v>0.09670538944962864</v>
      </c>
      <c r="F55" s="117">
        <v>56241778</v>
      </c>
      <c r="G55" s="101">
        <f t="shared" si="15"/>
        <v>0.08625679038335655</v>
      </c>
      <c r="H55" s="117">
        <v>22890</v>
      </c>
      <c r="I55" s="99">
        <f t="shared" si="16"/>
        <v>0.8718339363930679</v>
      </c>
      <c r="J55" s="117">
        <v>578690859</v>
      </c>
      <c r="K55" s="101">
        <f t="shared" si="17"/>
        <v>0.8875255707870321</v>
      </c>
      <c r="L55" s="117">
        <v>307</v>
      </c>
      <c r="M55" s="99">
        <f t="shared" si="18"/>
        <v>0.011693010855075224</v>
      </c>
      <c r="N55" s="117">
        <v>5403763</v>
      </c>
      <c r="O55" s="118">
        <f t="shared" si="19"/>
        <v>0.008287633658600515</v>
      </c>
      <c r="P55" s="117">
        <v>519</v>
      </c>
      <c r="Q55" s="99">
        <f t="shared" si="20"/>
        <v>0.019767663302228147</v>
      </c>
      <c r="R55" s="117">
        <v>11690852</v>
      </c>
      <c r="S55" s="105">
        <f t="shared" si="21"/>
        <v>0.017930005171010857</v>
      </c>
      <c r="T55" s="121">
        <v>14648</v>
      </c>
      <c r="U55" s="99">
        <f t="shared" si="22"/>
        <v>0.5579127785183775</v>
      </c>
      <c r="V55" s="117">
        <v>606542382</v>
      </c>
      <c r="W55" s="101">
        <f t="shared" si="23"/>
        <v>0.9302408452093349</v>
      </c>
      <c r="X55" s="117">
        <v>11607</v>
      </c>
      <c r="Y55" s="99">
        <f t="shared" si="24"/>
        <v>0.44208722148162255</v>
      </c>
      <c r="Z55" s="117">
        <v>45484870</v>
      </c>
      <c r="AA55" s="103">
        <f t="shared" si="25"/>
        <v>0.06975915479066509</v>
      </c>
    </row>
    <row r="56" spans="1:27" ht="10.5" customHeight="1">
      <c r="A56" s="108" t="s">
        <v>13</v>
      </c>
      <c r="B56" s="122">
        <v>22029</v>
      </c>
      <c r="C56" s="123">
        <v>1335514589</v>
      </c>
      <c r="D56" s="116">
        <v>2716</v>
      </c>
      <c r="E56" s="99">
        <f t="shared" si="14"/>
        <v>0.12329202414998411</v>
      </c>
      <c r="F56" s="117">
        <v>177150000</v>
      </c>
      <c r="G56" s="101">
        <f t="shared" si="15"/>
        <v>0.13264549968910896</v>
      </c>
      <c r="H56" s="117">
        <v>18211</v>
      </c>
      <c r="I56" s="99">
        <f t="shared" si="16"/>
        <v>0.8266830087611784</v>
      </c>
      <c r="J56" s="117">
        <v>1099524352</v>
      </c>
      <c r="K56" s="101">
        <f t="shared" si="17"/>
        <v>0.8232963990481724</v>
      </c>
      <c r="L56" s="117">
        <v>652</v>
      </c>
      <c r="M56" s="99">
        <f t="shared" si="18"/>
        <v>0.029597348949112534</v>
      </c>
      <c r="N56" s="117">
        <v>33987915</v>
      </c>
      <c r="O56" s="118">
        <f t="shared" si="19"/>
        <v>0.025449302673248447</v>
      </c>
      <c r="P56" s="117">
        <v>450</v>
      </c>
      <c r="Q56" s="99">
        <f t="shared" si="20"/>
        <v>0.020427618139724907</v>
      </c>
      <c r="R56" s="117">
        <v>24852322</v>
      </c>
      <c r="S56" s="105">
        <f t="shared" si="21"/>
        <v>0.018608798589470146</v>
      </c>
      <c r="T56" s="121">
        <v>6633</v>
      </c>
      <c r="U56" s="99">
        <f t="shared" si="22"/>
        <v>0.30110309137954516</v>
      </c>
      <c r="V56" s="117">
        <v>1161694336</v>
      </c>
      <c r="W56" s="101">
        <f t="shared" si="23"/>
        <v>0.8698477317794392</v>
      </c>
      <c r="X56" s="117">
        <v>15396</v>
      </c>
      <c r="Y56" s="111">
        <f t="shared" si="24"/>
        <v>0.6988969086204548</v>
      </c>
      <c r="Z56" s="117">
        <v>173820253</v>
      </c>
      <c r="AA56" s="103">
        <f t="shared" si="25"/>
        <v>0.13015226822056078</v>
      </c>
    </row>
    <row r="57" spans="1:27" ht="10.5" customHeight="1" thickBot="1">
      <c r="A57" s="15" t="s">
        <v>2</v>
      </c>
      <c r="B57" s="57">
        <f>SUM(B38:B56)</f>
        <v>4295490</v>
      </c>
      <c r="C57" s="58">
        <f>SUM(C38:C56)</f>
        <v>10036468568.92</v>
      </c>
      <c r="D57" s="56">
        <f>SUM(D38:D56)</f>
        <v>1728476</v>
      </c>
      <c r="E57" s="21">
        <f t="shared" si="14"/>
        <v>0.4023932077597666</v>
      </c>
      <c r="F57" s="19">
        <f>SUM(F38:F56)</f>
        <v>2192039543</v>
      </c>
      <c r="G57" s="44">
        <f t="shared" si="15"/>
        <v>0.21840745357267433</v>
      </c>
      <c r="H57" s="19">
        <f>SUM(H38:H56)</f>
        <v>1719628</v>
      </c>
      <c r="I57" s="21">
        <f t="shared" si="16"/>
        <v>0.40033337290972626</v>
      </c>
      <c r="J57" s="19">
        <f>SUM(J38:J56)</f>
        <v>7054201762</v>
      </c>
      <c r="K57" s="44">
        <f t="shared" si="17"/>
        <v>0.7028569574605946</v>
      </c>
      <c r="L57" s="19">
        <f>SUM(L38:L56)</f>
        <v>101501</v>
      </c>
      <c r="M57" s="21">
        <f t="shared" si="18"/>
        <v>0.0236296673953379</v>
      </c>
      <c r="N57" s="19">
        <f>SUM(N38:N56)</f>
        <v>186026169.2</v>
      </c>
      <c r="O57" s="22">
        <f t="shared" si="19"/>
        <v>0.018535022346014063</v>
      </c>
      <c r="P57" s="19">
        <f>SUM(P38:P56)</f>
        <v>745885</v>
      </c>
      <c r="Q57" s="21">
        <f t="shared" si="20"/>
        <v>0.1736437519351692</v>
      </c>
      <c r="R57" s="19">
        <f>SUM(R38:R56)</f>
        <v>604201094.72</v>
      </c>
      <c r="S57" s="67">
        <f t="shared" si="21"/>
        <v>0.06020056662071693</v>
      </c>
      <c r="T57" s="57">
        <f>SUM(T38:T56)</f>
        <v>3864147</v>
      </c>
      <c r="U57" s="21">
        <f t="shared" si="22"/>
        <v>0.8995823526535971</v>
      </c>
      <c r="V57" s="19">
        <f>SUM(V38:V56)</f>
        <v>9346190458.92</v>
      </c>
      <c r="W57" s="44">
        <f t="shared" si="23"/>
        <v>0.9312230088442075</v>
      </c>
      <c r="X57" s="19">
        <f>SUM(X38:X56)</f>
        <v>431343</v>
      </c>
      <c r="Y57" s="21">
        <f t="shared" si="24"/>
        <v>0.10041764734640285</v>
      </c>
      <c r="Z57" s="19">
        <f>SUM(Z38:Z56)</f>
        <v>690278110</v>
      </c>
      <c r="AA57" s="113">
        <f t="shared" si="25"/>
        <v>0.06877699115579247</v>
      </c>
    </row>
    <row r="58" spans="1:27" ht="12.75" customHeight="1">
      <c r="A58" s="79" t="s">
        <v>85</v>
      </c>
      <c r="B58" s="79"/>
      <c r="C58" s="79"/>
      <c r="D58" s="79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64"/>
      <c r="P58" s="64"/>
      <c r="Q58" s="125"/>
      <c r="R58" s="43"/>
      <c r="S58" s="126"/>
      <c r="T58" s="43"/>
      <c r="U58" s="125"/>
      <c r="V58" s="43"/>
      <c r="W58" s="126"/>
      <c r="X58" s="43"/>
      <c r="Y58" s="125"/>
      <c r="Z58" s="43"/>
      <c r="AA58" s="127"/>
    </row>
    <row r="59" spans="1:25" ht="12.75" customHeight="1">
      <c r="A59" s="79" t="s">
        <v>58</v>
      </c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  <c r="R59" s="82"/>
      <c r="S59" s="65"/>
      <c r="T59" s="82"/>
      <c r="U59" s="64"/>
      <c r="V59" s="64"/>
      <c r="W59" s="64"/>
      <c r="X59" s="64"/>
      <c r="Y59" s="64"/>
    </row>
    <row r="60" spans="1:25" ht="12.75" customHeight="1">
      <c r="A60" s="79" t="s">
        <v>59</v>
      </c>
      <c r="B60" s="79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1"/>
      <c r="R60" s="82"/>
      <c r="S60" s="65"/>
      <c r="T60" s="82"/>
      <c r="U60" s="64"/>
      <c r="V60" s="64"/>
      <c r="W60" s="64"/>
      <c r="X60" s="64"/>
      <c r="Y60" s="64"/>
    </row>
    <row r="62" spans="1:27" ht="10.5" customHeight="1">
      <c r="A62" s="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19" ht="10.5" customHeight="1">
      <c r="A63" s="11"/>
      <c r="B63" s="45"/>
      <c r="C63" s="45"/>
      <c r="D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6" ht="10.5" customHeight="1">
      <c r="E66" s="65"/>
    </row>
  </sheetData>
  <sheetProtection/>
  <printOptions horizontalCentered="1"/>
  <pageMargins left="0.17" right="0" top="0.59" bottom="0" header="0" footer="0"/>
  <pageSetup horizontalDpi="600" verticalDpi="600" orientation="landscape" scale="73" r:id="rId1"/>
  <ignoredErrors>
    <ignoredError sqref="Q36 E36 G36 I36 K36 M36 O36 S36 U36 W36 Y36 E57 G57 I57 K57 M57 O57 Q57 S57 U57 W57 Y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2014-12-09T15:36:51Z</cp:lastPrinted>
  <dcterms:created xsi:type="dcterms:W3CDTF">2005-06-27T11:45:55Z</dcterms:created>
  <dcterms:modified xsi:type="dcterms:W3CDTF">2015-02-04T13:19:34Z</dcterms:modified>
  <cp:category/>
  <cp:version/>
  <cp:contentType/>
  <cp:contentStatus/>
</cp:coreProperties>
</file>