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943" activeTab="0"/>
  </bookViews>
  <sheets>
    <sheet name="County Distrib Returns by FS" sheetId="1" r:id="rId1"/>
  </sheets>
  <definedNames>
    <definedName name="_xlnm.Print_Area" localSheetId="0">'County Distrib Returns by FS'!$A$1:$W$129</definedName>
  </definedNames>
  <calcPr fullCalcOnLoad="1"/>
</workbook>
</file>

<file path=xl/sharedStrings.xml><?xml version="1.0" encoding="utf-8"?>
<sst xmlns="http://schemas.openxmlformats.org/spreadsheetml/2006/main" count="261" uniqueCount="137">
  <si>
    <t>County</t>
  </si>
  <si>
    <t>Alamance..………...</t>
  </si>
  <si>
    <t>Alexander..………..</t>
  </si>
  <si>
    <t>Alleghany..………..</t>
  </si>
  <si>
    <t>Anson.......…………</t>
  </si>
  <si>
    <t>Ashe..........………..</t>
  </si>
  <si>
    <t>Avery........………….</t>
  </si>
  <si>
    <t>Beaufort...…………</t>
  </si>
  <si>
    <t>Bertie.........……….</t>
  </si>
  <si>
    <t>Bladen......………..</t>
  </si>
  <si>
    <t>Brunswick..……….</t>
  </si>
  <si>
    <t>Buncombe.…</t>
  </si>
  <si>
    <t>Burke.........…..</t>
  </si>
  <si>
    <t>Cabarrus....…..</t>
  </si>
  <si>
    <t>Caldwell.....……….</t>
  </si>
  <si>
    <t>Camden.....………..</t>
  </si>
  <si>
    <t>Carteret......………..</t>
  </si>
  <si>
    <t>Caswell……………..</t>
  </si>
  <si>
    <t>Catawba......……..</t>
  </si>
  <si>
    <t>Chatham..………….</t>
  </si>
  <si>
    <t>Cherokee...…………</t>
  </si>
  <si>
    <t>Chowan......………….</t>
  </si>
  <si>
    <t>Clay......…………..</t>
  </si>
  <si>
    <t>Cleveland...………..</t>
  </si>
  <si>
    <t>Columbus..…………</t>
  </si>
  <si>
    <t>Craven........………..</t>
  </si>
  <si>
    <t>Cumberland……….</t>
  </si>
  <si>
    <t>Currituck...………….</t>
  </si>
  <si>
    <t>Dare...........………….</t>
  </si>
  <si>
    <t>Davidson.....………..</t>
  </si>
  <si>
    <t>Davie...........……….</t>
  </si>
  <si>
    <t>Duplin........…………</t>
  </si>
  <si>
    <t>Durham......…………</t>
  </si>
  <si>
    <t>Edgecombe..………..</t>
  </si>
  <si>
    <t>Forsyth.......………..</t>
  </si>
  <si>
    <t>Franklin.....………..</t>
  </si>
  <si>
    <t>Gaston........……….</t>
  </si>
  <si>
    <t>Gates...........……….</t>
  </si>
  <si>
    <t>Graham.....………..</t>
  </si>
  <si>
    <t>Granville....……….</t>
  </si>
  <si>
    <t>Greene........……….</t>
  </si>
  <si>
    <t>Guilford......……….</t>
  </si>
  <si>
    <t>Halifax........……….</t>
  </si>
  <si>
    <t>Harnett.......………</t>
  </si>
  <si>
    <t>Haywood...………..</t>
  </si>
  <si>
    <t>Henderson...………</t>
  </si>
  <si>
    <t>Hertford......………..</t>
  </si>
  <si>
    <t>Hoke.........……………....</t>
  </si>
  <si>
    <t>Hyde..........……………..</t>
  </si>
  <si>
    <t>Iredell........……………</t>
  </si>
  <si>
    <t>Jackson………………….</t>
  </si>
  <si>
    <t>Johnston…………….</t>
  </si>
  <si>
    <t>Jones...........…………</t>
  </si>
  <si>
    <t>Lee..............………….</t>
  </si>
  <si>
    <t>Lenoir.........………….</t>
  </si>
  <si>
    <t>Lincoln......…………</t>
  </si>
  <si>
    <t>Macon………………..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</si>
  <si>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</si>
  <si>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</si>
  <si>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</si>
  <si>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</si>
  <si>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</si>
  <si>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</si>
  <si>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Moore…………………</t>
  </si>
  <si>
    <t>Nash..........................</t>
  </si>
  <si>
    <t>New Hanover…………..</t>
  </si>
  <si>
    <t>Northampton...................</t>
  </si>
  <si>
    <t>Onslow........................</t>
  </si>
  <si>
    <t>Orange........................</t>
  </si>
  <si>
    <t>Pamlico………………….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</si>
  <si>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</si>
  <si>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</si>
  <si>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</si>
  <si>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</si>
  <si>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</si>
  <si>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</si>
  <si>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</si>
  <si>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</si>
  <si>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</si>
  <si>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Rockingham……………….</t>
  </si>
  <si>
    <t>Rowan.........................</t>
  </si>
  <si>
    <t>Rutherford....................</t>
  </si>
  <si>
    <t>Sampson.......................</t>
  </si>
  <si>
    <t>Scotland......................</t>
  </si>
  <si>
    <t>Stanly………………....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</si>
  <si>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</si>
  <si>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</si>
  <si>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</si>
  <si>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</si>
  <si>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</si>
  <si>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</si>
  <si>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</si>
  <si>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</si>
  <si>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</si>
  <si>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</si>
  <si>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</si>
  <si>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</si>
  <si>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</si>
  <si>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</si>
  <si>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</si>
  <si>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</si>
  <si>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</si>
  <si>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Unknown………..</t>
  </si>
  <si>
    <t>Out-of State……..</t>
  </si>
  <si>
    <t>Returns</t>
  </si>
  <si>
    <t>[#]</t>
  </si>
  <si>
    <t xml:space="preserve">% </t>
  </si>
  <si>
    <t>change</t>
  </si>
  <si>
    <t xml:space="preserve">                                  Single</t>
  </si>
  <si>
    <t xml:space="preserve"> Number of Returns</t>
  </si>
  <si>
    <t xml:space="preserve">                     Married Filing Jointly/</t>
  </si>
  <si>
    <t xml:space="preserve">                      Qualifying Widow(er)</t>
  </si>
  <si>
    <t xml:space="preserve">                    Married Filing Separately</t>
  </si>
  <si>
    <t xml:space="preserve">                          Head of Household</t>
  </si>
  <si>
    <t>county</t>
  </si>
  <si>
    <t>of</t>
  </si>
  <si>
    <t xml:space="preserve">  Tax year 2012</t>
  </si>
  <si>
    <t xml:space="preserve">     </t>
  </si>
  <si>
    <t xml:space="preserve">and may include inconsistencies resultant of taxpayer and/or processing error. </t>
  </si>
  <si>
    <t xml:space="preserve">County designation is based on the address reported on the North Carolina D-400 return at the time of filing.  The D-400 form reported address may be that of the taxpayer, taxpayer's </t>
  </si>
  <si>
    <t xml:space="preserve">accountant, attorney, tax preparer, or other designee.  The address reported on the D-400 return at the time of filing may not reflect the taxpayer's county/location of residence during the </t>
  </si>
  <si>
    <t>previous calendar (income) year for which the return is filed.</t>
  </si>
  <si>
    <t xml:space="preserve">Out-of-state taxpayers include nonresidents, part-year, and full-year residents who filed the D-400 form using a non-North Carolina address; similarly, specific county designation data </t>
  </si>
  <si>
    <t xml:space="preserve">using a North Carolina address. </t>
  </si>
  <si>
    <t>within the DOR dynamic  integrated tax system; the extract is a composite database consisting of both audited and unaudited (edited and unedited) data that is subject to</t>
  </si>
  <si>
    <t xml:space="preserve">may include information attributable to nonresident and part-year resident taxpayers who did not reside in the county during the previous calendar (income) year, but who filed the D-400 form </t>
  </si>
  <si>
    <t xml:space="preserve">                  Filing Status</t>
  </si>
  <si>
    <t xml:space="preserve">            Total</t>
  </si>
  <si>
    <t xml:space="preserve">         [Combined</t>
  </si>
  <si>
    <t xml:space="preserve">             Filing </t>
  </si>
  <si>
    <t xml:space="preserve">          Statuses]</t>
  </si>
  <si>
    <t xml:space="preserve">     Returns Filed</t>
  </si>
  <si>
    <t>TABLE C3.  INDIVIDUAL INCOME TAX: DISTRIBUTION OF NUMBER OF RETURNS FILED BY FILING STATUS BY COUNTY FOR TAX YEARS 2013 AND 2012</t>
  </si>
  <si>
    <t>13/12</t>
  </si>
  <si>
    <t xml:space="preserve">  Tax year 2013</t>
  </si>
  <si>
    <t>TABLE C3.  INDIVIDUAL INCOME TAX: DISTRIBUTION OF NUMBER OF RETURNS FILED  BY FILING STATUS BY COUNTY FOR TAX YEARS 2013 AND 2012-Continued</t>
  </si>
  <si>
    <t xml:space="preserve">Source: 2013 and 2012 individual income tax extracts.   Statistical summaries are compiled from personal income tax information extracted from D-400 and D-400TC forms processed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</si>
</sst>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_);[Red]\(0\)"/>
    <numFmt numFmtId="168" formatCode="0.0%"/>
    <numFmt numFmtId="169" formatCode="_(&quot;$&quot;* #,##0.0_);_(&quot;$&quot;* \(#,##0.0\);_(&quot;$&quot;* &quot;-&quot;?_);_(@_)"/>
    <numFmt numFmtId="170" formatCode="_(* #,##0.0_);_(* \(#,##0.0\);_(* &quot;-&quot;?_);_(@_)"/>
    <numFmt numFmtId="171" formatCode="0_);\(0\)"/>
  </numFmts>
  <fonts count="4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165" fontId="1" fillId="33" borderId="0" xfId="42" applyNumberFormat="1" applyFont="1" applyFill="1" applyAlignment="1">
      <alignment horizontal="centerContinuous"/>
    </xf>
    <xf numFmtId="165" fontId="1" fillId="33" borderId="0" xfId="42" applyNumberFormat="1" applyFont="1" applyFill="1" applyBorder="1" applyAlignment="1">
      <alignment horizontal="centerContinuous"/>
    </xf>
    <xf numFmtId="3" fontId="1" fillId="33" borderId="0" xfId="42" applyNumberFormat="1" applyFont="1" applyFill="1" applyBorder="1" applyAlignment="1">
      <alignment horizontal="right"/>
    </xf>
    <xf numFmtId="165" fontId="1" fillId="33" borderId="0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5" fontId="1" fillId="33" borderId="0" xfId="42" applyNumberFormat="1" applyFont="1" applyFill="1" applyBorder="1" applyAlignment="1">
      <alignment/>
    </xf>
    <xf numFmtId="165" fontId="1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33" borderId="15" xfId="42" applyNumberFormat="1" applyFont="1" applyFill="1" applyBorder="1" applyAlignment="1">
      <alignment/>
    </xf>
    <xf numFmtId="165" fontId="1" fillId="33" borderId="0" xfId="42" applyNumberFormat="1" applyFont="1" applyFill="1" applyBorder="1" applyAlignment="1">
      <alignment horizontal="center"/>
    </xf>
    <xf numFmtId="165" fontId="1" fillId="33" borderId="0" xfId="42" applyNumberFormat="1" applyFont="1" applyFill="1" applyBorder="1" applyAlignment="1">
      <alignment horizontal="right"/>
    </xf>
    <xf numFmtId="165" fontId="1" fillId="33" borderId="17" xfId="42" applyNumberFormat="1" applyFont="1" applyFill="1" applyBorder="1" applyAlignment="1">
      <alignment/>
    </xf>
    <xf numFmtId="165" fontId="1" fillId="33" borderId="0" xfId="42" applyNumberFormat="1" applyFont="1" applyFill="1" applyAlignment="1">
      <alignment horizontal="left"/>
    </xf>
    <xf numFmtId="165" fontId="1" fillId="33" borderId="10" xfId="42" applyNumberFormat="1" applyFont="1" applyFill="1" applyBorder="1" applyAlignment="1">
      <alignment/>
    </xf>
    <xf numFmtId="3" fontId="1" fillId="33" borderId="18" xfId="42" applyNumberFormat="1" applyFont="1" applyFill="1" applyBorder="1" applyAlignment="1">
      <alignment horizontal="right"/>
    </xf>
    <xf numFmtId="3" fontId="1" fillId="33" borderId="19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3" xfId="42" applyNumberFormat="1" applyFont="1" applyFill="1" applyBorder="1" applyAlignment="1">
      <alignment horizontal="right"/>
    </xf>
    <xf numFmtId="3" fontId="1" fillId="33" borderId="14" xfId="42" applyNumberFormat="1" applyFont="1" applyFill="1" applyBorder="1" applyAlignment="1">
      <alignment horizontal="right"/>
    </xf>
    <xf numFmtId="3" fontId="1" fillId="33" borderId="20" xfId="42" applyNumberFormat="1" applyFont="1" applyFill="1" applyBorder="1" applyAlignment="1">
      <alignment horizontal="right"/>
    </xf>
    <xf numFmtId="3" fontId="1" fillId="33" borderId="21" xfId="42" applyNumberFormat="1" applyFont="1" applyFill="1" applyBorder="1" applyAlignment="1">
      <alignment horizontal="right"/>
    </xf>
    <xf numFmtId="168" fontId="1" fillId="33" borderId="10" xfId="42" applyNumberFormat="1" applyFont="1" applyFill="1" applyBorder="1" applyAlignment="1">
      <alignment horizontal="right"/>
    </xf>
    <xf numFmtId="168" fontId="1" fillId="33" borderId="0" xfId="42" applyNumberFormat="1" applyFont="1" applyFill="1" applyBorder="1" applyAlignment="1">
      <alignment horizontal="right"/>
    </xf>
    <xf numFmtId="168" fontId="1" fillId="33" borderId="22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168" fontId="1" fillId="33" borderId="23" xfId="42" applyNumberFormat="1" applyFont="1" applyFill="1" applyBorder="1" applyAlignment="1">
      <alignment horizontal="right"/>
    </xf>
    <xf numFmtId="168" fontId="1" fillId="33" borderId="24" xfId="42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3" fontId="1" fillId="33" borderId="26" xfId="42" applyNumberFormat="1" applyFont="1" applyFill="1" applyBorder="1" applyAlignment="1">
      <alignment horizontal="right"/>
    </xf>
    <xf numFmtId="3" fontId="1" fillId="33" borderId="27" xfId="42" applyNumberFormat="1" applyFont="1" applyFill="1" applyBorder="1" applyAlignment="1">
      <alignment horizontal="right"/>
    </xf>
    <xf numFmtId="3" fontId="1" fillId="33" borderId="25" xfId="42" applyNumberFormat="1" applyFont="1" applyFill="1" applyBorder="1" applyAlignment="1">
      <alignment horizontal="right"/>
    </xf>
    <xf numFmtId="3" fontId="1" fillId="33" borderId="28" xfId="42" applyNumberFormat="1" applyFont="1" applyFill="1" applyBorder="1" applyAlignment="1">
      <alignment horizontal="right"/>
    </xf>
    <xf numFmtId="168" fontId="1" fillId="33" borderId="0" xfId="42" applyNumberFormat="1" applyFont="1" applyFill="1" applyBorder="1" applyAlignment="1">
      <alignment horizontal="centerContinuous"/>
    </xf>
    <xf numFmtId="168" fontId="1" fillId="33" borderId="10" xfId="0" applyNumberFormat="1" applyFont="1" applyFill="1" applyBorder="1" applyAlignment="1">
      <alignment/>
    </xf>
    <xf numFmtId="168" fontId="1" fillId="33" borderId="0" xfId="0" applyNumberFormat="1" applyFont="1" applyFill="1" applyBorder="1" applyAlignment="1">
      <alignment horizontal="left"/>
    </xf>
    <xf numFmtId="168" fontId="1" fillId="33" borderId="24" xfId="0" applyNumberFormat="1" applyFont="1" applyFill="1" applyBorder="1" applyAlignment="1">
      <alignment horizontal="center"/>
    </xf>
    <xf numFmtId="168" fontId="1" fillId="33" borderId="29" xfId="42" applyNumberFormat="1" applyFont="1" applyFill="1" applyBorder="1" applyAlignment="1">
      <alignment horizontal="right"/>
    </xf>
    <xf numFmtId="168" fontId="1" fillId="33" borderId="30" xfId="42" applyNumberFormat="1" applyFont="1" applyFill="1" applyBorder="1" applyAlignment="1">
      <alignment horizontal="right"/>
    </xf>
    <xf numFmtId="168" fontId="1" fillId="33" borderId="0" xfId="42" applyNumberFormat="1" applyFont="1" applyFill="1" applyBorder="1" applyAlignment="1">
      <alignment horizontal="center"/>
    </xf>
    <xf numFmtId="168" fontId="1" fillId="33" borderId="0" xfId="42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1" fillId="33" borderId="30" xfId="42" applyNumberFormat="1" applyFont="1" applyFill="1" applyBorder="1" applyAlignment="1">
      <alignment/>
    </xf>
    <xf numFmtId="168" fontId="1" fillId="33" borderId="29" xfId="42" applyNumberFormat="1" applyFont="1" applyFill="1" applyBorder="1" applyAlignment="1">
      <alignment/>
    </xf>
    <xf numFmtId="168" fontId="1" fillId="33" borderId="31" xfId="42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left"/>
    </xf>
    <xf numFmtId="168" fontId="1" fillId="33" borderId="15" xfId="0" applyNumberFormat="1" applyFont="1" applyFill="1" applyBorder="1" applyAlignment="1">
      <alignment horizontal="left"/>
    </xf>
    <xf numFmtId="168" fontId="2" fillId="33" borderId="0" xfId="0" applyNumberFormat="1" applyFont="1" applyFill="1" applyAlignment="1">
      <alignment/>
    </xf>
    <xf numFmtId="168" fontId="1" fillId="33" borderId="23" xfId="0" applyNumberFormat="1" applyFont="1" applyFill="1" applyBorder="1" applyAlignment="1">
      <alignment horizontal="center"/>
    </xf>
    <xf numFmtId="168" fontId="1" fillId="33" borderId="30" xfId="0" applyNumberFormat="1" applyFont="1" applyFill="1" applyBorder="1" applyAlignment="1">
      <alignment horizontal="right"/>
    </xf>
    <xf numFmtId="168" fontId="1" fillId="33" borderId="29" xfId="0" applyNumberFormat="1" applyFont="1" applyFill="1" applyBorder="1" applyAlignment="1">
      <alignment horizontal="right"/>
    </xf>
    <xf numFmtId="168" fontId="1" fillId="33" borderId="31" xfId="0" applyNumberFormat="1" applyFont="1" applyFill="1" applyBorder="1" applyAlignment="1">
      <alignment horizontal="right"/>
    </xf>
    <xf numFmtId="168" fontId="1" fillId="33" borderId="32" xfId="42" applyNumberFormat="1" applyFont="1" applyFill="1" applyBorder="1" applyAlignment="1">
      <alignment/>
    </xf>
    <xf numFmtId="168" fontId="1" fillId="33" borderId="33" xfId="42" applyNumberFormat="1" applyFont="1" applyFill="1" applyBorder="1" applyAlignment="1">
      <alignment/>
    </xf>
    <xf numFmtId="168" fontId="1" fillId="33" borderId="34" xfId="42" applyNumberFormat="1" applyFont="1" applyFill="1" applyBorder="1" applyAlignment="1">
      <alignment/>
    </xf>
    <xf numFmtId="168" fontId="1" fillId="33" borderId="22" xfId="0" applyNumberFormat="1" applyFont="1" applyFill="1" applyBorder="1" applyAlignment="1">
      <alignment horizontal="right"/>
    </xf>
    <xf numFmtId="168" fontId="1" fillId="33" borderId="30" xfId="0" applyNumberFormat="1" applyFont="1" applyFill="1" applyBorder="1" applyAlignment="1">
      <alignment/>
    </xf>
    <xf numFmtId="168" fontId="1" fillId="33" borderId="29" xfId="0" applyNumberFormat="1" applyFont="1" applyFill="1" applyBorder="1" applyAlignment="1">
      <alignment/>
    </xf>
    <xf numFmtId="168" fontId="1" fillId="33" borderId="31" xfId="0" applyNumberFormat="1" applyFont="1" applyFill="1" applyBorder="1" applyAlignment="1">
      <alignment/>
    </xf>
    <xf numFmtId="168" fontId="1" fillId="33" borderId="21" xfId="42" applyNumberFormat="1" applyFont="1" applyFill="1" applyBorder="1" applyAlignment="1">
      <alignment/>
    </xf>
    <xf numFmtId="168" fontId="1" fillId="33" borderId="35" xfId="42" applyNumberFormat="1" applyFont="1" applyFill="1" applyBorder="1" applyAlignment="1">
      <alignment horizontal="right"/>
    </xf>
    <xf numFmtId="168" fontId="1" fillId="33" borderId="35" xfId="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left"/>
    </xf>
    <xf numFmtId="3" fontId="1" fillId="33" borderId="37" xfId="42" applyNumberFormat="1" applyFont="1" applyFill="1" applyBorder="1" applyAlignment="1">
      <alignment horizontal="right"/>
    </xf>
    <xf numFmtId="3" fontId="1" fillId="33" borderId="38" xfId="42" applyNumberFormat="1" applyFont="1" applyFill="1" applyBorder="1" applyAlignment="1">
      <alignment horizontal="right"/>
    </xf>
    <xf numFmtId="3" fontId="1" fillId="33" borderId="39" xfId="42" applyNumberFormat="1" applyFont="1" applyFill="1" applyBorder="1" applyAlignment="1">
      <alignment horizontal="right"/>
    </xf>
    <xf numFmtId="3" fontId="1" fillId="33" borderId="40" xfId="42" applyNumberFormat="1" applyFont="1" applyFill="1" applyBorder="1" applyAlignment="1">
      <alignment horizontal="right"/>
    </xf>
    <xf numFmtId="3" fontId="1" fillId="33" borderId="40" xfId="42" applyNumberFormat="1" applyFont="1" applyFill="1" applyBorder="1" applyAlignment="1">
      <alignment/>
    </xf>
    <xf numFmtId="3" fontId="1" fillId="33" borderId="41" xfId="42" applyNumberFormat="1" applyFont="1" applyFill="1" applyBorder="1" applyAlignment="1">
      <alignment/>
    </xf>
    <xf numFmtId="168" fontId="1" fillId="33" borderId="12" xfId="42" applyNumberFormat="1" applyFont="1" applyFill="1" applyBorder="1" applyAlignment="1">
      <alignment horizontal="right"/>
    </xf>
    <xf numFmtId="168" fontId="1" fillId="33" borderId="13" xfId="42" applyNumberFormat="1" applyFont="1" applyFill="1" applyBorder="1" applyAlignment="1">
      <alignment horizontal="right"/>
    </xf>
    <xf numFmtId="168" fontId="1" fillId="33" borderId="21" xfId="42" applyNumberFormat="1" applyFont="1" applyFill="1" applyBorder="1" applyAlignment="1">
      <alignment horizontal="right"/>
    </xf>
    <xf numFmtId="168" fontId="1" fillId="33" borderId="32" xfId="42" applyNumberFormat="1" applyFont="1" applyFill="1" applyBorder="1" applyAlignment="1">
      <alignment horizontal="right"/>
    </xf>
    <xf numFmtId="168" fontId="1" fillId="33" borderId="33" xfId="42" applyNumberFormat="1" applyFont="1" applyFill="1" applyBorder="1" applyAlignment="1">
      <alignment horizontal="right"/>
    </xf>
    <xf numFmtId="38" fontId="2" fillId="33" borderId="0" xfId="0" applyNumberFormat="1" applyFont="1" applyFill="1" applyAlignment="1">
      <alignment/>
    </xf>
    <xf numFmtId="41" fontId="1" fillId="33" borderId="14" xfId="42" applyNumberFormat="1" applyFont="1" applyFill="1" applyBorder="1" applyAlignment="1">
      <alignment horizontal="right"/>
    </xf>
    <xf numFmtId="41" fontId="1" fillId="33" borderId="15" xfId="42" applyNumberFormat="1" applyFont="1" applyFill="1" applyBorder="1" applyAlignment="1">
      <alignment horizontal="right"/>
    </xf>
    <xf numFmtId="41" fontId="1" fillId="33" borderId="42" xfId="42" applyNumberFormat="1" applyFont="1" applyFill="1" applyBorder="1" applyAlignment="1">
      <alignment horizontal="right"/>
    </xf>
    <xf numFmtId="41" fontId="1" fillId="33" borderId="20" xfId="42" applyNumberFormat="1" applyFont="1" applyFill="1" applyBorder="1" applyAlignment="1">
      <alignment horizontal="right"/>
    </xf>
    <xf numFmtId="41" fontId="1" fillId="33" borderId="13" xfId="42" applyNumberFormat="1" applyFont="1" applyFill="1" applyBorder="1" applyAlignment="1">
      <alignment horizontal="right"/>
    </xf>
    <xf numFmtId="41" fontId="1" fillId="33" borderId="31" xfId="42" applyNumberFormat="1" applyFont="1" applyFill="1" applyBorder="1" applyAlignment="1">
      <alignment horizontal="right"/>
    </xf>
    <xf numFmtId="41" fontId="1" fillId="33" borderId="29" xfId="42" applyNumberFormat="1" applyFont="1" applyFill="1" applyBorder="1" applyAlignment="1">
      <alignment horizontal="right"/>
    </xf>
    <xf numFmtId="41" fontId="1" fillId="33" borderId="43" xfId="42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/>
    </xf>
    <xf numFmtId="3" fontId="1" fillId="33" borderId="35" xfId="42" applyNumberFormat="1" applyFont="1" applyFill="1" applyBorder="1" applyAlignment="1">
      <alignment horizontal="right"/>
    </xf>
    <xf numFmtId="3" fontId="1" fillId="33" borderId="17" xfId="42" applyNumberFormat="1" applyFont="1" applyFill="1" applyBorder="1" applyAlignment="1">
      <alignment horizontal="right"/>
    </xf>
    <xf numFmtId="168" fontId="1" fillId="33" borderId="17" xfId="42" applyNumberFormat="1" applyFont="1" applyFill="1" applyBorder="1" applyAlignment="1">
      <alignment horizontal="right"/>
    </xf>
    <xf numFmtId="168" fontId="1" fillId="33" borderId="35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42" applyNumberFormat="1" applyFont="1" applyFill="1" applyAlignment="1">
      <alignment vertical="top"/>
    </xf>
    <xf numFmtId="165" fontId="5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44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center"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1" fillId="33" borderId="46" xfId="0" applyFont="1" applyFill="1" applyBorder="1" applyAlignment="1">
      <alignment horizontal="center"/>
    </xf>
    <xf numFmtId="3" fontId="1" fillId="33" borderId="41" xfId="42" applyNumberFormat="1" applyFont="1" applyFill="1" applyBorder="1" applyAlignment="1">
      <alignment horizontal="right"/>
    </xf>
    <xf numFmtId="3" fontId="1" fillId="33" borderId="42" xfId="42" applyNumberFormat="1" applyFont="1" applyFill="1" applyBorder="1" applyAlignment="1">
      <alignment horizontal="right"/>
    </xf>
    <xf numFmtId="41" fontId="1" fillId="33" borderId="27" xfId="42" applyNumberFormat="1" applyFont="1" applyFill="1" applyBorder="1" applyAlignment="1">
      <alignment horizontal="right"/>
    </xf>
    <xf numFmtId="168" fontId="1" fillId="33" borderId="35" xfId="0" applyNumberFormat="1" applyFont="1" applyFill="1" applyBorder="1" applyAlignment="1">
      <alignment/>
    </xf>
    <xf numFmtId="165" fontId="1" fillId="33" borderId="44" xfId="42" applyNumberFormat="1" applyFont="1" applyFill="1" applyBorder="1" applyAlignment="1">
      <alignment/>
    </xf>
    <xf numFmtId="165" fontId="1" fillId="33" borderId="41" xfId="42" applyNumberFormat="1" applyFont="1" applyFill="1" applyBorder="1" applyAlignment="1">
      <alignment/>
    </xf>
    <xf numFmtId="165" fontId="1" fillId="33" borderId="47" xfId="42" applyNumberFormat="1" applyFont="1" applyFill="1" applyBorder="1" applyAlignment="1">
      <alignment horizontal="left"/>
    </xf>
    <xf numFmtId="165" fontId="1" fillId="33" borderId="48" xfId="42" applyNumberFormat="1" applyFont="1" applyFill="1" applyBorder="1" applyAlignment="1">
      <alignment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68" fontId="1" fillId="33" borderId="51" xfId="0" applyNumberFormat="1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16" fontId="1" fillId="33" borderId="52" xfId="0" applyNumberFormat="1" applyFont="1" applyFill="1" applyBorder="1" applyAlignment="1" quotePrefix="1">
      <alignment horizontal="center"/>
    </xf>
    <xf numFmtId="0" fontId="1" fillId="33" borderId="52" xfId="0" applyFont="1" applyFill="1" applyBorder="1" applyAlignment="1">
      <alignment horizontal="center"/>
    </xf>
    <xf numFmtId="165" fontId="1" fillId="33" borderId="53" xfId="42" applyNumberFormat="1" applyFont="1" applyFill="1" applyBorder="1" applyAlignment="1">
      <alignment horizontal="centerContinuous"/>
    </xf>
    <xf numFmtId="165" fontId="1" fillId="33" borderId="54" xfId="42" applyNumberFormat="1" applyFont="1" applyFill="1" applyBorder="1" applyAlignment="1">
      <alignment horizontal="centerContinuous"/>
    </xf>
    <xf numFmtId="168" fontId="1" fillId="33" borderId="54" xfId="42" applyNumberFormat="1" applyFont="1" applyFill="1" applyBorder="1" applyAlignment="1">
      <alignment horizontal="centerContinuous"/>
    </xf>
    <xf numFmtId="3" fontId="1" fillId="33" borderId="54" xfId="42" applyNumberFormat="1" applyFont="1" applyFill="1" applyBorder="1" applyAlignment="1">
      <alignment horizontal="right"/>
    </xf>
    <xf numFmtId="168" fontId="1" fillId="33" borderId="54" xfId="42" applyNumberFormat="1" applyFont="1" applyFill="1" applyBorder="1" applyAlignment="1">
      <alignment/>
    </xf>
    <xf numFmtId="0" fontId="2" fillId="33" borderId="54" xfId="0" applyFont="1" applyFill="1" applyBorder="1" applyAlignment="1">
      <alignment horizontal="left" indent="1"/>
    </xf>
    <xf numFmtId="168" fontId="2" fillId="33" borderId="54" xfId="0" applyNumberFormat="1" applyFont="1" applyFill="1" applyBorder="1" applyAlignment="1">
      <alignment/>
    </xf>
    <xf numFmtId="0" fontId="2" fillId="33" borderId="54" xfId="0" applyFont="1" applyFill="1" applyBorder="1" applyAlignment="1">
      <alignment/>
    </xf>
    <xf numFmtId="165" fontId="1" fillId="33" borderId="55" xfId="42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PageLayoutView="0" workbookViewId="0" topLeftCell="A1">
      <selection activeCell="W120" sqref="W120"/>
    </sheetView>
  </sheetViews>
  <sheetFormatPr defaultColWidth="9.140625" defaultRowHeight="10.5" customHeight="1"/>
  <cols>
    <col min="1" max="1" width="9.57421875" style="16" customWidth="1"/>
    <col min="2" max="2" width="6.8515625" style="16" customWidth="1"/>
    <col min="3" max="4" width="6.8515625" style="19" customWidth="1"/>
    <col min="5" max="5" width="6.140625" style="54" customWidth="1"/>
    <col min="6" max="6" width="6.8515625" style="19" customWidth="1"/>
    <col min="7" max="7" width="6.140625" style="54" customWidth="1"/>
    <col min="8" max="8" width="5.7109375" style="19" customWidth="1"/>
    <col min="9" max="9" width="6.8515625" style="19" customWidth="1"/>
    <col min="10" max="10" width="6.57421875" style="54" customWidth="1"/>
    <col min="11" max="11" width="6.8515625" style="19" customWidth="1"/>
    <col min="12" max="12" width="6.00390625" style="54" customWidth="1"/>
    <col min="13" max="13" width="5.7109375" style="19" customWidth="1"/>
    <col min="14" max="14" width="6.57421875" style="19" customWidth="1"/>
    <col min="15" max="15" width="6.57421875" style="54" customWidth="1"/>
    <col min="16" max="16" width="6.57421875" style="16" customWidth="1"/>
    <col min="17" max="17" width="6.00390625" style="60" customWidth="1"/>
    <col min="18" max="18" width="5.7109375" style="16" customWidth="1"/>
    <col min="19" max="19" width="6.57421875" style="16" customWidth="1"/>
    <col min="20" max="20" width="6.140625" style="60" customWidth="1"/>
    <col min="21" max="21" width="6.57421875" style="16" customWidth="1"/>
    <col min="22" max="22" width="6.140625" style="60" customWidth="1"/>
    <col min="23" max="23" width="5.7109375" style="16" customWidth="1"/>
    <col min="24" max="16384" width="9.140625" style="16" customWidth="1"/>
  </cols>
  <sheetData>
    <row r="1" spans="1:15" ht="10.5" customHeight="1" thickBot="1">
      <c r="A1" s="24" t="s">
        <v>132</v>
      </c>
      <c r="B1" s="12"/>
      <c r="C1" s="13"/>
      <c r="D1" s="13"/>
      <c r="E1" s="46"/>
      <c r="F1" s="13"/>
      <c r="G1" s="46"/>
      <c r="H1" s="13"/>
      <c r="I1" s="13"/>
      <c r="J1" s="46"/>
      <c r="K1" s="13"/>
      <c r="L1" s="46"/>
      <c r="M1" s="13"/>
      <c r="N1" s="14"/>
      <c r="O1" s="53"/>
    </row>
    <row r="2" spans="1:23" ht="10.5" customHeight="1">
      <c r="A2" s="131"/>
      <c r="B2" s="147" t="s">
        <v>127</v>
      </c>
      <c r="C2" s="139"/>
      <c r="D2" s="140"/>
      <c r="E2" s="141"/>
      <c r="F2" s="140"/>
      <c r="G2" s="141"/>
      <c r="H2" s="141"/>
      <c r="I2" s="140"/>
      <c r="J2" s="141"/>
      <c r="K2" s="140" t="s">
        <v>126</v>
      </c>
      <c r="L2" s="141"/>
      <c r="M2" s="141"/>
      <c r="N2" s="142"/>
      <c r="O2" s="143"/>
      <c r="P2" s="144"/>
      <c r="Q2" s="145"/>
      <c r="R2" s="145"/>
      <c r="S2" s="146"/>
      <c r="T2" s="145"/>
      <c r="U2" s="146"/>
      <c r="V2" s="145"/>
      <c r="W2" s="145"/>
    </row>
    <row r="3" spans="1:23" ht="10.5" customHeight="1">
      <c r="A3" s="17"/>
      <c r="B3" s="129" t="s">
        <v>131</v>
      </c>
      <c r="C3" s="130"/>
      <c r="D3" s="40"/>
      <c r="E3" s="47"/>
      <c r="F3" s="2"/>
      <c r="G3" s="47"/>
      <c r="H3" s="3"/>
      <c r="I3" s="4" t="s">
        <v>110</v>
      </c>
      <c r="J3" s="58"/>
      <c r="K3" s="1"/>
      <c r="L3" s="58"/>
      <c r="M3" s="1"/>
      <c r="N3" s="4"/>
      <c r="O3" s="58"/>
      <c r="P3" s="1"/>
      <c r="Q3" s="58"/>
      <c r="R3" s="5"/>
      <c r="S3" s="4"/>
      <c r="T3" s="58"/>
      <c r="U3" s="1"/>
      <c r="V3" s="58"/>
      <c r="W3" s="1"/>
    </row>
    <row r="4" spans="1:23" ht="10.5" customHeight="1">
      <c r="A4" s="18"/>
      <c r="B4" s="118" t="s">
        <v>128</v>
      </c>
      <c r="C4" s="119"/>
      <c r="D4" s="41" t="s">
        <v>108</v>
      </c>
      <c r="E4" s="48"/>
      <c r="F4" s="7"/>
      <c r="G4" s="48"/>
      <c r="H4" s="7"/>
      <c r="I4" s="8" t="s">
        <v>111</v>
      </c>
      <c r="J4" s="59"/>
      <c r="K4" s="9"/>
      <c r="L4" s="59"/>
      <c r="M4" s="10"/>
      <c r="N4" s="6" t="s">
        <v>112</v>
      </c>
      <c r="O4" s="48"/>
      <c r="P4" s="7"/>
      <c r="Q4" s="48"/>
      <c r="R4" s="7"/>
      <c r="S4" s="6" t="s">
        <v>113</v>
      </c>
      <c r="T4" s="48"/>
      <c r="U4" s="7"/>
      <c r="V4" s="48"/>
      <c r="W4" s="7"/>
    </row>
    <row r="5" spans="1:23" ht="10.5" customHeight="1">
      <c r="A5" s="18"/>
      <c r="B5" s="120" t="s">
        <v>129</v>
      </c>
      <c r="C5" s="121"/>
      <c r="D5" s="81" t="s">
        <v>134</v>
      </c>
      <c r="E5" s="47"/>
      <c r="F5" s="36" t="s">
        <v>116</v>
      </c>
      <c r="G5" s="47"/>
      <c r="H5" s="79"/>
      <c r="I5" s="36" t="s">
        <v>134</v>
      </c>
      <c r="J5" s="103"/>
      <c r="K5" s="102" t="s">
        <v>116</v>
      </c>
      <c r="L5" s="47"/>
      <c r="M5" s="77"/>
      <c r="N5" s="36" t="s">
        <v>134</v>
      </c>
      <c r="O5" s="47"/>
      <c r="P5" s="36" t="s">
        <v>116</v>
      </c>
      <c r="Q5" s="47"/>
      <c r="R5" s="77"/>
      <c r="S5" s="36" t="s">
        <v>134</v>
      </c>
      <c r="T5" s="103"/>
      <c r="U5" s="102" t="s">
        <v>116</v>
      </c>
      <c r="V5" s="47"/>
      <c r="W5" s="79"/>
    </row>
    <row r="6" spans="2:23" ht="10.5" customHeight="1">
      <c r="B6" s="122" t="s">
        <v>130</v>
      </c>
      <c r="C6" s="123"/>
      <c r="D6" s="76"/>
      <c r="E6" s="49" t="s">
        <v>106</v>
      </c>
      <c r="F6" s="77"/>
      <c r="G6" s="49" t="s">
        <v>106</v>
      </c>
      <c r="H6" s="11" t="s">
        <v>106</v>
      </c>
      <c r="I6" s="77"/>
      <c r="J6" s="49" t="s">
        <v>106</v>
      </c>
      <c r="K6" s="77"/>
      <c r="L6" s="49" t="s">
        <v>106</v>
      </c>
      <c r="M6" s="78" t="s">
        <v>106</v>
      </c>
      <c r="N6" s="77"/>
      <c r="O6" s="49" t="s">
        <v>106</v>
      </c>
      <c r="P6" s="77"/>
      <c r="Q6" s="49" t="s">
        <v>106</v>
      </c>
      <c r="R6" s="78" t="s">
        <v>106</v>
      </c>
      <c r="S6" s="77"/>
      <c r="T6" s="49" t="s">
        <v>106</v>
      </c>
      <c r="U6" s="77"/>
      <c r="V6" s="49" t="s">
        <v>106</v>
      </c>
      <c r="W6" s="11" t="s">
        <v>106</v>
      </c>
    </row>
    <row r="7" spans="1:23" ht="10.5" customHeight="1">
      <c r="A7" s="18"/>
      <c r="B7" s="81" t="s">
        <v>109</v>
      </c>
      <c r="C7" s="124"/>
      <c r="D7" s="75" t="s">
        <v>104</v>
      </c>
      <c r="E7" s="61" t="s">
        <v>115</v>
      </c>
      <c r="F7" s="78" t="s">
        <v>104</v>
      </c>
      <c r="G7" s="61" t="s">
        <v>115</v>
      </c>
      <c r="H7" s="37" t="s">
        <v>107</v>
      </c>
      <c r="I7" s="11" t="s">
        <v>104</v>
      </c>
      <c r="J7" s="61" t="s">
        <v>115</v>
      </c>
      <c r="K7" s="78" t="s">
        <v>104</v>
      </c>
      <c r="L7" s="61" t="s">
        <v>115</v>
      </c>
      <c r="M7" s="37" t="s">
        <v>107</v>
      </c>
      <c r="N7" s="11" t="s">
        <v>104</v>
      </c>
      <c r="O7" s="61" t="s">
        <v>115</v>
      </c>
      <c r="P7" s="78" t="s">
        <v>104</v>
      </c>
      <c r="Q7" s="61" t="s">
        <v>115</v>
      </c>
      <c r="R7" s="37" t="s">
        <v>107</v>
      </c>
      <c r="S7" s="11" t="s">
        <v>104</v>
      </c>
      <c r="T7" s="61" t="s">
        <v>115</v>
      </c>
      <c r="U7" s="78" t="s">
        <v>104</v>
      </c>
      <c r="V7" s="61" t="s">
        <v>115</v>
      </c>
      <c r="W7" s="80" t="s">
        <v>107</v>
      </c>
    </row>
    <row r="8" spans="1:23" ht="10.5" customHeight="1" thickBot="1">
      <c r="A8" s="132" t="s">
        <v>0</v>
      </c>
      <c r="B8" s="133">
        <v>2013</v>
      </c>
      <c r="C8" s="134">
        <v>2012</v>
      </c>
      <c r="D8" s="133" t="s">
        <v>105</v>
      </c>
      <c r="E8" s="135" t="s">
        <v>114</v>
      </c>
      <c r="F8" s="136" t="s">
        <v>105</v>
      </c>
      <c r="G8" s="135" t="s">
        <v>114</v>
      </c>
      <c r="H8" s="137" t="s">
        <v>133</v>
      </c>
      <c r="I8" s="138" t="s">
        <v>105</v>
      </c>
      <c r="J8" s="135" t="s">
        <v>114</v>
      </c>
      <c r="K8" s="136" t="s">
        <v>105</v>
      </c>
      <c r="L8" s="135" t="s">
        <v>114</v>
      </c>
      <c r="M8" s="137" t="s">
        <v>133</v>
      </c>
      <c r="N8" s="138" t="s">
        <v>105</v>
      </c>
      <c r="O8" s="135" t="s">
        <v>114</v>
      </c>
      <c r="P8" s="136" t="s">
        <v>105</v>
      </c>
      <c r="Q8" s="135" t="s">
        <v>114</v>
      </c>
      <c r="R8" s="137" t="s">
        <v>133</v>
      </c>
      <c r="S8" s="138" t="s">
        <v>105</v>
      </c>
      <c r="T8" s="135" t="s">
        <v>114</v>
      </c>
      <c r="U8" s="136" t="s">
        <v>105</v>
      </c>
      <c r="V8" s="135" t="s">
        <v>114</v>
      </c>
      <c r="W8" s="137" t="s">
        <v>133</v>
      </c>
    </row>
    <row r="9" spans="1:23" ht="10.5" customHeight="1">
      <c r="A9" s="18" t="s">
        <v>1</v>
      </c>
      <c r="B9" s="42">
        <v>64227</v>
      </c>
      <c r="C9" s="125">
        <v>63291</v>
      </c>
      <c r="D9" s="83">
        <v>25900</v>
      </c>
      <c r="E9" s="92">
        <f aca="true" t="shared" si="0" ref="E9:E14">D9/B9</f>
        <v>0.4032571971289333</v>
      </c>
      <c r="F9" s="27">
        <v>24843</v>
      </c>
      <c r="G9" s="50">
        <f>F9/C9</f>
        <v>0.3925202635445798</v>
      </c>
      <c r="H9" s="34">
        <f>(D9-F9)/F9</f>
        <v>0.04254719639335024</v>
      </c>
      <c r="I9" s="29">
        <v>24206</v>
      </c>
      <c r="J9" s="66">
        <f>I9/B9</f>
        <v>0.37688199666806793</v>
      </c>
      <c r="K9" s="29">
        <v>24302</v>
      </c>
      <c r="L9" s="50">
        <f>K9/C9</f>
        <v>0.3839724447393784</v>
      </c>
      <c r="M9" s="34">
        <f>(I9-K9)/K9</f>
        <v>-0.0039502921570241135</v>
      </c>
      <c r="N9" s="27">
        <v>1184</v>
      </c>
      <c r="O9" s="66">
        <f>N9/B9</f>
        <v>0.018434614725894093</v>
      </c>
      <c r="P9" s="27">
        <v>1137</v>
      </c>
      <c r="Q9" s="68">
        <f>P9/C9</f>
        <v>0.01796463952220695</v>
      </c>
      <c r="R9" s="34">
        <f>(N9-P9)/P9</f>
        <v>0.04133685136323659</v>
      </c>
      <c r="S9" s="29">
        <v>12937</v>
      </c>
      <c r="T9" s="66">
        <f aca="true" t="shared" si="1" ref="T9:T58">S9/B9</f>
        <v>0.20142619147710464</v>
      </c>
      <c r="U9" s="29">
        <v>13009</v>
      </c>
      <c r="V9" s="70">
        <f>U9/C9</f>
        <v>0.20554265219383483</v>
      </c>
      <c r="W9" s="89">
        <f>(S9-U9)/U9</f>
        <v>-0.005534629871627335</v>
      </c>
    </row>
    <row r="10" spans="1:23" ht="10.5" customHeight="1">
      <c r="A10" s="18" t="s">
        <v>2</v>
      </c>
      <c r="B10" s="42">
        <v>14567</v>
      </c>
      <c r="C10" s="125">
        <v>14390</v>
      </c>
      <c r="D10" s="83">
        <v>5599</v>
      </c>
      <c r="E10" s="92">
        <f t="shared" si="0"/>
        <v>0.3843619139150134</v>
      </c>
      <c r="F10" s="27">
        <v>5466</v>
      </c>
      <c r="G10" s="50">
        <f>F10/C10</f>
        <v>0.37984711605281446</v>
      </c>
      <c r="H10" s="35">
        <f>(D10-F10)/F10</f>
        <v>0.0243322356384925</v>
      </c>
      <c r="I10" s="29">
        <v>6755</v>
      </c>
      <c r="J10" s="66">
        <f>I10/B10</f>
        <v>0.46371936568957234</v>
      </c>
      <c r="K10" s="29">
        <v>6788</v>
      </c>
      <c r="L10" s="50">
        <f aca="true" t="shared" si="2" ref="L10:L58">K10/C10</f>
        <v>0.47171646977067405</v>
      </c>
      <c r="M10" s="38">
        <f>(I10-K10)/K10</f>
        <v>-0.004861520329994107</v>
      </c>
      <c r="N10" s="27">
        <v>260</v>
      </c>
      <c r="O10" s="66">
        <f aca="true" t="shared" si="3" ref="O10:O58">N10/B10</f>
        <v>0.017848561817807373</v>
      </c>
      <c r="P10" s="27">
        <v>244</v>
      </c>
      <c r="Q10" s="68">
        <f>P10/C10</f>
        <v>0.01695621959694232</v>
      </c>
      <c r="R10" s="38">
        <f>(N10-P10)/P10</f>
        <v>0.06557377049180328</v>
      </c>
      <c r="S10" s="29">
        <v>1953</v>
      </c>
      <c r="T10" s="66">
        <f t="shared" si="1"/>
        <v>0.13407015857760693</v>
      </c>
      <c r="U10" s="29">
        <v>1892</v>
      </c>
      <c r="V10" s="70">
        <f>U10/C10</f>
        <v>0.13148019457956914</v>
      </c>
      <c r="W10" s="89">
        <f>(S10-U10)/U10</f>
        <v>0.03224101479915433</v>
      </c>
    </row>
    <row r="11" spans="1:23" ht="10.5" customHeight="1">
      <c r="A11" s="18" t="s">
        <v>3</v>
      </c>
      <c r="B11" s="42">
        <v>4190</v>
      </c>
      <c r="C11" s="125">
        <v>4233</v>
      </c>
      <c r="D11" s="83">
        <v>1490</v>
      </c>
      <c r="E11" s="92">
        <f t="shared" si="0"/>
        <v>0.3556085918854415</v>
      </c>
      <c r="F11" s="27">
        <v>1526</v>
      </c>
      <c r="G11" s="50">
        <f>F11/C11</f>
        <v>0.3605008268367588</v>
      </c>
      <c r="H11" s="35">
        <f>(D11-F11)/F11</f>
        <v>-0.023591087811271297</v>
      </c>
      <c r="I11" s="29">
        <v>2115</v>
      </c>
      <c r="J11" s="66">
        <f aca="true" t="shared" si="4" ref="J11:J58">I11/B11</f>
        <v>0.5047732696897375</v>
      </c>
      <c r="K11" s="29">
        <v>2112</v>
      </c>
      <c r="L11" s="50">
        <f t="shared" si="2"/>
        <v>0.49893692416725727</v>
      </c>
      <c r="M11" s="38">
        <f>(I11-K11)/K11</f>
        <v>0.0014204545454545455</v>
      </c>
      <c r="N11" s="27">
        <v>59</v>
      </c>
      <c r="O11" s="66">
        <f t="shared" si="3"/>
        <v>0.014081145584725537</v>
      </c>
      <c r="P11" s="27">
        <v>60</v>
      </c>
      <c r="Q11" s="68">
        <f>P11/C11</f>
        <v>0.014174344436569808</v>
      </c>
      <c r="R11" s="38">
        <f>(N11-P11)/P11</f>
        <v>-0.016666666666666666</v>
      </c>
      <c r="S11" s="29">
        <v>526</v>
      </c>
      <c r="T11" s="66">
        <f t="shared" si="1"/>
        <v>0.12553699284009545</v>
      </c>
      <c r="U11" s="29">
        <v>535</v>
      </c>
      <c r="V11" s="70">
        <f>U11/C11</f>
        <v>0.12638790455941412</v>
      </c>
      <c r="W11" s="89">
        <f>(S11-U11)/U11</f>
        <v>-0.016822429906542057</v>
      </c>
    </row>
    <row r="12" spans="1:23" ht="10.5" customHeight="1">
      <c r="A12" s="18" t="s">
        <v>4</v>
      </c>
      <c r="B12" s="42">
        <v>8833</v>
      </c>
      <c r="C12" s="125">
        <v>8866</v>
      </c>
      <c r="D12" s="83">
        <v>3379</v>
      </c>
      <c r="E12" s="92">
        <f t="shared" si="0"/>
        <v>0.382542737461791</v>
      </c>
      <c r="F12" s="27">
        <v>3269</v>
      </c>
      <c r="G12" s="50">
        <f>F12/C12</f>
        <v>0.3687119332280623</v>
      </c>
      <c r="H12" s="35">
        <f>(D12-F12)/F12</f>
        <v>0.0336494340776996</v>
      </c>
      <c r="I12" s="29">
        <v>2642</v>
      </c>
      <c r="J12" s="66">
        <f t="shared" si="4"/>
        <v>0.2991056266274199</v>
      </c>
      <c r="K12" s="29">
        <v>2679</v>
      </c>
      <c r="L12" s="50">
        <f t="shared" si="2"/>
        <v>0.3021655763591247</v>
      </c>
      <c r="M12" s="38">
        <f>(I12-K12)/K12</f>
        <v>-0.013811123553564763</v>
      </c>
      <c r="N12" s="27">
        <v>162</v>
      </c>
      <c r="O12" s="66">
        <f t="shared" si="3"/>
        <v>0.018340314728857693</v>
      </c>
      <c r="P12" s="27">
        <v>155</v>
      </c>
      <c r="Q12" s="68">
        <f>P12/C12</f>
        <v>0.017482517482517484</v>
      </c>
      <c r="R12" s="38">
        <f>(N12-P12)/P12</f>
        <v>0.04516129032258064</v>
      </c>
      <c r="S12" s="29">
        <v>2650</v>
      </c>
      <c r="T12" s="66">
        <f t="shared" si="1"/>
        <v>0.3000113211819314</v>
      </c>
      <c r="U12" s="29">
        <v>2763</v>
      </c>
      <c r="V12" s="70">
        <f>U12/C12</f>
        <v>0.3116399729302955</v>
      </c>
      <c r="W12" s="89">
        <f>(S12-U12)/U12</f>
        <v>-0.040897575099529494</v>
      </c>
    </row>
    <row r="13" spans="1:23" ht="10.5" customHeight="1">
      <c r="A13" s="20" t="s">
        <v>5</v>
      </c>
      <c r="B13" s="43">
        <v>10200</v>
      </c>
      <c r="C13" s="126">
        <v>10239</v>
      </c>
      <c r="D13" s="84">
        <v>3792</v>
      </c>
      <c r="E13" s="92">
        <f t="shared" si="0"/>
        <v>0.37176470588235294</v>
      </c>
      <c r="F13" s="31">
        <v>3737</v>
      </c>
      <c r="G13" s="50">
        <f>F13/C13</f>
        <v>0.3649770485398965</v>
      </c>
      <c r="H13" s="34">
        <f>(D13-F13)/F13</f>
        <v>0.014717687985014717</v>
      </c>
      <c r="I13" s="30">
        <v>5133</v>
      </c>
      <c r="J13" s="66">
        <f t="shared" si="4"/>
        <v>0.5032352941176471</v>
      </c>
      <c r="K13" s="30">
        <v>5151</v>
      </c>
      <c r="L13" s="50">
        <f t="shared" si="2"/>
        <v>0.5030764723117492</v>
      </c>
      <c r="M13" s="34">
        <f>(I13-K13)/K13</f>
        <v>-0.0034944670937682005</v>
      </c>
      <c r="N13" s="31">
        <v>141</v>
      </c>
      <c r="O13" s="66">
        <f t="shared" si="3"/>
        <v>0.013823529411764707</v>
      </c>
      <c r="P13" s="31">
        <v>181</v>
      </c>
      <c r="Q13" s="68">
        <f>P13/C13</f>
        <v>0.017677507569098545</v>
      </c>
      <c r="R13" s="34">
        <f>(N13-P13)/P13</f>
        <v>-0.22099447513812154</v>
      </c>
      <c r="S13" s="30">
        <v>1134</v>
      </c>
      <c r="T13" s="66">
        <f t="shared" si="1"/>
        <v>0.1111764705882353</v>
      </c>
      <c r="U13" s="30">
        <v>1170</v>
      </c>
      <c r="V13" s="71">
        <f>U13/C13</f>
        <v>0.1142689715792558</v>
      </c>
      <c r="W13" s="89">
        <f>(S13-U13)/U13</f>
        <v>-0.03076923076923077</v>
      </c>
    </row>
    <row r="14" spans="1:23" ht="10.5" customHeight="1">
      <c r="A14" s="18" t="s">
        <v>6</v>
      </c>
      <c r="B14" s="42">
        <v>6134</v>
      </c>
      <c r="C14" s="125">
        <v>6039</v>
      </c>
      <c r="D14" s="83">
        <v>2535</v>
      </c>
      <c r="E14" s="91">
        <f t="shared" si="0"/>
        <v>0.4132702967068797</v>
      </c>
      <c r="F14" s="27">
        <v>2445</v>
      </c>
      <c r="G14" s="51">
        <f aca="true" t="shared" si="5" ref="G14:G58">F14/C14</f>
        <v>0.4048683556880278</v>
      </c>
      <c r="H14" s="33">
        <f>(D14-F14)/F14</f>
        <v>0.03680981595092025</v>
      </c>
      <c r="I14" s="29">
        <v>2832</v>
      </c>
      <c r="J14" s="65">
        <f t="shared" si="4"/>
        <v>0.46168894685360284</v>
      </c>
      <c r="K14" s="29">
        <v>2865</v>
      </c>
      <c r="L14" s="51">
        <f t="shared" si="2"/>
        <v>0.4744162940884252</v>
      </c>
      <c r="M14" s="33">
        <f>(I14-K14)/K14</f>
        <v>-0.011518324607329843</v>
      </c>
      <c r="N14" s="27">
        <v>108</v>
      </c>
      <c r="O14" s="65">
        <f t="shared" si="3"/>
        <v>0.017606781871535703</v>
      </c>
      <c r="P14" s="27">
        <v>106</v>
      </c>
      <c r="Q14" s="62">
        <f aca="true" t="shared" si="6" ref="Q14:Q58">P14/C14</f>
        <v>0.01755257492962411</v>
      </c>
      <c r="R14" s="33">
        <f>(N14-P14)/P14</f>
        <v>0.018867924528301886</v>
      </c>
      <c r="S14" s="29">
        <v>659</v>
      </c>
      <c r="T14" s="55">
        <f t="shared" si="1"/>
        <v>0.10743397456798175</v>
      </c>
      <c r="U14" s="29">
        <v>623</v>
      </c>
      <c r="V14" s="69">
        <f aca="true" t="shared" si="7" ref="V14:V58">U14/C14</f>
        <v>0.10316277529392283</v>
      </c>
      <c r="W14" s="88">
        <f>(S14-U14)/U14</f>
        <v>0.05778491171749599</v>
      </c>
    </row>
    <row r="15" spans="1:23" ht="10.5" customHeight="1">
      <c r="A15" s="18" t="s">
        <v>7</v>
      </c>
      <c r="B15" s="42">
        <v>19359</v>
      </c>
      <c r="C15" s="125">
        <v>19346</v>
      </c>
      <c r="D15" s="83">
        <v>7006</v>
      </c>
      <c r="E15" s="92">
        <f aca="true" t="shared" si="8" ref="E15:E58">D15/B15</f>
        <v>0.36189885841210806</v>
      </c>
      <c r="F15" s="27">
        <v>6832</v>
      </c>
      <c r="G15" s="50">
        <f t="shared" si="5"/>
        <v>0.35314793755815155</v>
      </c>
      <c r="H15" s="35">
        <f>(D15-F15)/F15</f>
        <v>0.025468384074941453</v>
      </c>
      <c r="I15" s="29">
        <v>8002</v>
      </c>
      <c r="J15" s="66">
        <f t="shared" si="4"/>
        <v>0.41334779689033524</v>
      </c>
      <c r="K15" s="29">
        <v>8059</v>
      </c>
      <c r="L15" s="50">
        <f t="shared" si="2"/>
        <v>0.41657190116820014</v>
      </c>
      <c r="M15" s="38">
        <f>(I15-K15)/K15</f>
        <v>-0.007072837821069612</v>
      </c>
      <c r="N15" s="27">
        <v>379</v>
      </c>
      <c r="O15" s="66">
        <f t="shared" si="3"/>
        <v>0.019577457513301307</v>
      </c>
      <c r="P15" s="27">
        <v>330</v>
      </c>
      <c r="Q15" s="63">
        <f t="shared" si="6"/>
        <v>0.017057789723973947</v>
      </c>
      <c r="R15" s="38">
        <f>(N15-P15)/P15</f>
        <v>0.1484848484848485</v>
      </c>
      <c r="S15" s="29">
        <v>3972</v>
      </c>
      <c r="T15" s="56">
        <f t="shared" si="1"/>
        <v>0.2051758871842554</v>
      </c>
      <c r="U15" s="29">
        <v>4125</v>
      </c>
      <c r="V15" s="70">
        <f t="shared" si="7"/>
        <v>0.21322237154967436</v>
      </c>
      <c r="W15" s="89">
        <f>(S15-U15)/U15</f>
        <v>-0.03709090909090909</v>
      </c>
    </row>
    <row r="16" spans="1:23" ht="10.5" customHeight="1">
      <c r="A16" s="18" t="s">
        <v>8</v>
      </c>
      <c r="B16" s="42">
        <v>7291</v>
      </c>
      <c r="C16" s="125">
        <v>7290</v>
      </c>
      <c r="D16" s="83">
        <v>2532</v>
      </c>
      <c r="E16" s="92">
        <f t="shared" si="8"/>
        <v>0.34727746536826226</v>
      </c>
      <c r="F16" s="27">
        <v>2443</v>
      </c>
      <c r="G16" s="50">
        <f t="shared" si="5"/>
        <v>0.33511659807956107</v>
      </c>
      <c r="H16" s="35">
        <f>(D16-F16)/F16</f>
        <v>0.03643061809250921</v>
      </c>
      <c r="I16" s="29">
        <v>2206</v>
      </c>
      <c r="J16" s="66">
        <f t="shared" si="4"/>
        <v>0.30256480592511314</v>
      </c>
      <c r="K16" s="29">
        <v>2250</v>
      </c>
      <c r="L16" s="50">
        <f t="shared" si="2"/>
        <v>0.30864197530864196</v>
      </c>
      <c r="M16" s="38">
        <f>(I16-K16)/K16</f>
        <v>-0.019555555555555555</v>
      </c>
      <c r="N16" s="27">
        <v>184</v>
      </c>
      <c r="O16" s="66">
        <f t="shared" si="3"/>
        <v>0.025236593059936908</v>
      </c>
      <c r="P16" s="27">
        <v>158</v>
      </c>
      <c r="Q16" s="63">
        <f t="shared" si="6"/>
        <v>0.02167352537722908</v>
      </c>
      <c r="R16" s="38">
        <f>(N16-P16)/P16</f>
        <v>0.16455696202531644</v>
      </c>
      <c r="S16" s="29">
        <v>2369</v>
      </c>
      <c r="T16" s="56">
        <f t="shared" si="1"/>
        <v>0.3249211356466877</v>
      </c>
      <c r="U16" s="29">
        <v>2439</v>
      </c>
      <c r="V16" s="70">
        <f t="shared" si="7"/>
        <v>0.3345679012345679</v>
      </c>
      <c r="W16" s="89">
        <f>(S16-U16)/U16</f>
        <v>-0.02870028700287003</v>
      </c>
    </row>
    <row r="17" spans="1:23" ht="10.5" customHeight="1">
      <c r="A17" s="18" t="s">
        <v>9</v>
      </c>
      <c r="B17" s="42">
        <v>11954</v>
      </c>
      <c r="C17" s="125">
        <v>11921</v>
      </c>
      <c r="D17" s="83">
        <v>4163</v>
      </c>
      <c r="E17" s="92">
        <f t="shared" si="8"/>
        <v>0.348251631253137</v>
      </c>
      <c r="F17" s="27">
        <v>3940</v>
      </c>
      <c r="G17" s="50">
        <f t="shared" si="5"/>
        <v>0.33050918547101754</v>
      </c>
      <c r="H17" s="35">
        <f>(D17-F17)/F17</f>
        <v>0.0565989847715736</v>
      </c>
      <c r="I17" s="29">
        <v>4095</v>
      </c>
      <c r="J17" s="66">
        <f t="shared" si="4"/>
        <v>0.34256315877530535</v>
      </c>
      <c r="K17" s="29">
        <v>4141</v>
      </c>
      <c r="L17" s="50">
        <f t="shared" si="2"/>
        <v>0.34737018706484357</v>
      </c>
      <c r="M17" s="38">
        <f>(I17-K17)/K17</f>
        <v>-0.011108427915962327</v>
      </c>
      <c r="N17" s="27">
        <v>259</v>
      </c>
      <c r="O17" s="66">
        <f t="shared" si="3"/>
        <v>0.02166638781997658</v>
      </c>
      <c r="P17" s="27">
        <v>260</v>
      </c>
      <c r="Q17" s="63">
        <f t="shared" si="6"/>
        <v>0.021810250817884406</v>
      </c>
      <c r="R17" s="38">
        <f>(N17-P17)/P17</f>
        <v>-0.0038461538461538464</v>
      </c>
      <c r="S17" s="29">
        <v>3437</v>
      </c>
      <c r="T17" s="56">
        <f t="shared" si="1"/>
        <v>0.2875188221515811</v>
      </c>
      <c r="U17" s="29">
        <v>3580</v>
      </c>
      <c r="V17" s="70">
        <f t="shared" si="7"/>
        <v>0.3003103766462545</v>
      </c>
      <c r="W17" s="89">
        <f>(S17-U17)/U17</f>
        <v>-0.03994413407821229</v>
      </c>
    </row>
    <row r="18" spans="1:23" ht="10.5" customHeight="1">
      <c r="A18" s="20" t="s">
        <v>10</v>
      </c>
      <c r="B18" s="43">
        <v>47711</v>
      </c>
      <c r="C18" s="126">
        <v>45725</v>
      </c>
      <c r="D18" s="84">
        <v>17937</v>
      </c>
      <c r="E18" s="92">
        <f t="shared" si="8"/>
        <v>0.37595103854457046</v>
      </c>
      <c r="F18" s="31">
        <v>16748</v>
      </c>
      <c r="G18" s="50">
        <f t="shared" si="5"/>
        <v>0.36627665390924</v>
      </c>
      <c r="H18" s="34">
        <f>(D18-F18)/F18</f>
        <v>0.0709935514688321</v>
      </c>
      <c r="I18" s="30">
        <v>22952</v>
      </c>
      <c r="J18" s="67">
        <f t="shared" si="4"/>
        <v>0.4810630672172036</v>
      </c>
      <c r="K18" s="30">
        <v>22232</v>
      </c>
      <c r="L18" s="50">
        <f t="shared" si="2"/>
        <v>0.48621104428649536</v>
      </c>
      <c r="M18" s="34">
        <f>(I18-K18)/K18</f>
        <v>0.032385750269881254</v>
      </c>
      <c r="N18" s="31">
        <v>906</v>
      </c>
      <c r="O18" s="67">
        <f t="shared" si="3"/>
        <v>0.018989331600679088</v>
      </c>
      <c r="P18" s="31">
        <v>859</v>
      </c>
      <c r="Q18" s="64">
        <f t="shared" si="6"/>
        <v>0.01878622197922362</v>
      </c>
      <c r="R18" s="34">
        <f>(N18-P18)/P18</f>
        <v>0.05471478463329453</v>
      </c>
      <c r="S18" s="30">
        <v>5916</v>
      </c>
      <c r="T18" s="57">
        <f t="shared" si="1"/>
        <v>0.1239965626375469</v>
      </c>
      <c r="U18" s="30">
        <v>5886</v>
      </c>
      <c r="V18" s="71">
        <f t="shared" si="7"/>
        <v>0.128726079825041</v>
      </c>
      <c r="W18" s="89">
        <f>(S18-U18)/U18</f>
        <v>0.0050968399592252805</v>
      </c>
    </row>
    <row r="19" spans="1:23" ht="10.5" customHeight="1">
      <c r="A19" s="18" t="s">
        <v>11</v>
      </c>
      <c r="B19" s="42">
        <v>110087</v>
      </c>
      <c r="C19" s="125">
        <v>108463</v>
      </c>
      <c r="D19" s="83">
        <v>52909</v>
      </c>
      <c r="E19" s="91">
        <f t="shared" si="8"/>
        <v>0.4806107896481873</v>
      </c>
      <c r="F19" s="27">
        <v>51244</v>
      </c>
      <c r="G19" s="51">
        <f t="shared" si="5"/>
        <v>0.47245604491854365</v>
      </c>
      <c r="H19" s="33">
        <f>(D19-F19)/F19</f>
        <v>0.032491608773710094</v>
      </c>
      <c r="I19" s="29">
        <v>41528</v>
      </c>
      <c r="J19" s="65">
        <f t="shared" si="4"/>
        <v>0.3772289189459246</v>
      </c>
      <c r="K19" s="29">
        <v>41390</v>
      </c>
      <c r="L19" s="51">
        <f t="shared" si="2"/>
        <v>0.3816047868858505</v>
      </c>
      <c r="M19" s="33">
        <f>(I19-K19)/K19</f>
        <v>0.003334138680840783</v>
      </c>
      <c r="N19" s="27">
        <v>1943</v>
      </c>
      <c r="O19" s="65">
        <f t="shared" si="3"/>
        <v>0.017649677073587253</v>
      </c>
      <c r="P19" s="27">
        <v>1853</v>
      </c>
      <c r="Q19" s="68">
        <f t="shared" si="6"/>
        <v>0.017084166950941795</v>
      </c>
      <c r="R19" s="33">
        <f>(N19-P19)/P19</f>
        <v>0.048569886670264434</v>
      </c>
      <c r="S19" s="29">
        <v>13707</v>
      </c>
      <c r="T19" s="55">
        <f t="shared" si="1"/>
        <v>0.12451061433230082</v>
      </c>
      <c r="U19" s="29">
        <v>13976</v>
      </c>
      <c r="V19" s="69">
        <f t="shared" si="7"/>
        <v>0.1288550012446641</v>
      </c>
      <c r="W19" s="88">
        <f>(S19-U19)/U19</f>
        <v>-0.019247281053234117</v>
      </c>
    </row>
    <row r="20" spans="1:23" ht="10.5" customHeight="1">
      <c r="A20" s="18" t="s">
        <v>12</v>
      </c>
      <c r="B20" s="42">
        <v>33528</v>
      </c>
      <c r="C20" s="125">
        <v>33244</v>
      </c>
      <c r="D20" s="83">
        <v>13480</v>
      </c>
      <c r="E20" s="92">
        <f t="shared" si="8"/>
        <v>0.40205201622524456</v>
      </c>
      <c r="F20" s="27">
        <v>12864</v>
      </c>
      <c r="G20" s="50">
        <f t="shared" si="5"/>
        <v>0.38695704488027916</v>
      </c>
      <c r="H20" s="35">
        <f>(D20-F20)/F20</f>
        <v>0.04788557213930348</v>
      </c>
      <c r="I20" s="29">
        <v>14109</v>
      </c>
      <c r="J20" s="66">
        <f t="shared" si="4"/>
        <v>0.42081245526127414</v>
      </c>
      <c r="K20" s="29">
        <v>14209</v>
      </c>
      <c r="L20" s="50">
        <f t="shared" si="2"/>
        <v>0.42741547346889663</v>
      </c>
      <c r="M20" s="38">
        <f>(I20-K20)/K20</f>
        <v>-0.007037792948131466</v>
      </c>
      <c r="N20" s="27">
        <v>553</v>
      </c>
      <c r="O20" s="66">
        <f t="shared" si="3"/>
        <v>0.016493676926747792</v>
      </c>
      <c r="P20" s="27">
        <v>569</v>
      </c>
      <c r="Q20" s="68">
        <f t="shared" si="6"/>
        <v>0.017115870533028515</v>
      </c>
      <c r="R20" s="38">
        <f>(N20-P20)/P20</f>
        <v>-0.028119507908611598</v>
      </c>
      <c r="S20" s="29">
        <v>5386</v>
      </c>
      <c r="T20" s="56">
        <f t="shared" si="1"/>
        <v>0.16064185158673347</v>
      </c>
      <c r="U20" s="29">
        <v>5602</v>
      </c>
      <c r="V20" s="70">
        <f t="shared" si="7"/>
        <v>0.1685116111177957</v>
      </c>
      <c r="W20" s="89">
        <f>(S20-U20)/U20</f>
        <v>-0.03855765797929311</v>
      </c>
    </row>
    <row r="21" spans="1:23" ht="10.5" customHeight="1">
      <c r="A21" s="18" t="s">
        <v>13</v>
      </c>
      <c r="B21" s="42">
        <v>77692</v>
      </c>
      <c r="C21" s="125">
        <v>75010</v>
      </c>
      <c r="D21" s="83">
        <v>29889</v>
      </c>
      <c r="E21" s="92">
        <f t="shared" si="8"/>
        <v>0.38471142459970137</v>
      </c>
      <c r="F21" s="27">
        <v>28050</v>
      </c>
      <c r="G21" s="50">
        <f t="shared" si="5"/>
        <v>0.3739501399813358</v>
      </c>
      <c r="H21" s="35">
        <f>(D21-F21)/F21</f>
        <v>0.06556149732620321</v>
      </c>
      <c r="I21" s="29">
        <v>33887</v>
      </c>
      <c r="J21" s="66">
        <f t="shared" si="4"/>
        <v>0.43617103434073007</v>
      </c>
      <c r="K21" s="29">
        <v>33316</v>
      </c>
      <c r="L21" s="50">
        <f t="shared" si="2"/>
        <v>0.44415411278496203</v>
      </c>
      <c r="M21" s="38">
        <f>(I21-K21)/K21</f>
        <v>0.01713891223436187</v>
      </c>
      <c r="N21" s="27">
        <v>1410</v>
      </c>
      <c r="O21" s="66">
        <f t="shared" si="3"/>
        <v>0.018148586727076147</v>
      </c>
      <c r="P21" s="27">
        <v>1253</v>
      </c>
      <c r="Q21" s="68">
        <f t="shared" si="6"/>
        <v>0.016704439408078923</v>
      </c>
      <c r="R21" s="38">
        <f>(N21-P21)/P21</f>
        <v>0.12529928172386273</v>
      </c>
      <c r="S21" s="29">
        <v>12506</v>
      </c>
      <c r="T21" s="56">
        <f t="shared" si="1"/>
        <v>0.1609689543324924</v>
      </c>
      <c r="U21" s="29">
        <v>12391</v>
      </c>
      <c r="V21" s="70">
        <f t="shared" si="7"/>
        <v>0.16519130782562325</v>
      </c>
      <c r="W21" s="89">
        <f>(S21-U21)/U21</f>
        <v>0.009280929707045436</v>
      </c>
    </row>
    <row r="22" spans="1:23" ht="10.5" customHeight="1">
      <c r="A22" s="18" t="s">
        <v>14</v>
      </c>
      <c r="B22" s="42">
        <v>30699</v>
      </c>
      <c r="C22" s="125">
        <v>30658</v>
      </c>
      <c r="D22" s="83">
        <v>11406</v>
      </c>
      <c r="E22" s="92">
        <f t="shared" si="8"/>
        <v>0.3715430470047884</v>
      </c>
      <c r="F22" s="27">
        <v>11273</v>
      </c>
      <c r="G22" s="50">
        <f t="shared" si="5"/>
        <v>0.3677017417965947</v>
      </c>
      <c r="H22" s="35">
        <f>(D22-F22)/F22</f>
        <v>0.011798101658830835</v>
      </c>
      <c r="I22" s="29">
        <v>13585</v>
      </c>
      <c r="J22" s="66">
        <f t="shared" si="4"/>
        <v>0.44252255773803706</v>
      </c>
      <c r="K22" s="29">
        <v>13749</v>
      </c>
      <c r="L22" s="50">
        <f t="shared" si="2"/>
        <v>0.44846369626198707</v>
      </c>
      <c r="M22" s="38">
        <f>(I22-K22)/K22</f>
        <v>-0.011928140228380246</v>
      </c>
      <c r="N22" s="27">
        <v>622</v>
      </c>
      <c r="O22" s="66">
        <f t="shared" si="3"/>
        <v>0.02026124629466758</v>
      </c>
      <c r="P22" s="27">
        <v>630</v>
      </c>
      <c r="Q22" s="68">
        <f t="shared" si="6"/>
        <v>0.020549285667688693</v>
      </c>
      <c r="R22" s="38">
        <f>(N22-P22)/P22</f>
        <v>-0.012698412698412698</v>
      </c>
      <c r="S22" s="29">
        <v>5086</v>
      </c>
      <c r="T22" s="56">
        <f t="shared" si="1"/>
        <v>0.16567314896250693</v>
      </c>
      <c r="U22" s="29">
        <v>5006</v>
      </c>
      <c r="V22" s="70">
        <f t="shared" si="7"/>
        <v>0.16328527627372955</v>
      </c>
      <c r="W22" s="89">
        <f>(S22-U22)/U22</f>
        <v>0.015980823012385136</v>
      </c>
    </row>
    <row r="23" spans="1:23" ht="10.5" customHeight="1">
      <c r="A23" s="20" t="s">
        <v>15</v>
      </c>
      <c r="B23" s="43">
        <v>4058</v>
      </c>
      <c r="C23" s="126">
        <v>4053</v>
      </c>
      <c r="D23" s="84">
        <v>1518</v>
      </c>
      <c r="E23" s="92">
        <f t="shared" si="8"/>
        <v>0.374075899457861</v>
      </c>
      <c r="F23" s="31">
        <v>1530</v>
      </c>
      <c r="G23" s="50">
        <f t="shared" si="5"/>
        <v>0.3774981495188749</v>
      </c>
      <c r="H23" s="34">
        <f>(D23-F23)/F23</f>
        <v>-0.00784313725490196</v>
      </c>
      <c r="I23" s="30">
        <v>2011</v>
      </c>
      <c r="J23" s="66">
        <f t="shared" si="4"/>
        <v>0.4955643173977329</v>
      </c>
      <c r="K23" s="30">
        <v>1997</v>
      </c>
      <c r="L23" s="50">
        <f t="shared" si="2"/>
        <v>0.49272144090796943</v>
      </c>
      <c r="M23" s="34">
        <f>(I23-K23)/K23</f>
        <v>0.007010515773660491</v>
      </c>
      <c r="N23" s="31">
        <v>130</v>
      </c>
      <c r="O23" s="66">
        <f t="shared" si="3"/>
        <v>0.032035485460818136</v>
      </c>
      <c r="P23" s="31">
        <v>117</v>
      </c>
      <c r="Q23" s="68">
        <f t="shared" si="6"/>
        <v>0.028867505551443375</v>
      </c>
      <c r="R23" s="34">
        <f>(N23-P23)/P23</f>
        <v>0.1111111111111111</v>
      </c>
      <c r="S23" s="30">
        <v>399</v>
      </c>
      <c r="T23" s="56">
        <f t="shared" si="1"/>
        <v>0.09832429768358797</v>
      </c>
      <c r="U23" s="30">
        <v>409</v>
      </c>
      <c r="V23" s="71">
        <f t="shared" si="7"/>
        <v>0.10091290402171231</v>
      </c>
      <c r="W23" s="89">
        <f>(S23-U23)/U23</f>
        <v>-0.02444987775061125</v>
      </c>
    </row>
    <row r="24" spans="1:23" ht="10.5" customHeight="1">
      <c r="A24" s="18" t="s">
        <v>16</v>
      </c>
      <c r="B24" s="42">
        <v>28877</v>
      </c>
      <c r="C24" s="125">
        <v>28886</v>
      </c>
      <c r="D24" s="83">
        <v>12085</v>
      </c>
      <c r="E24" s="91">
        <f t="shared" si="8"/>
        <v>0.418499151573917</v>
      </c>
      <c r="F24" s="27">
        <v>12038</v>
      </c>
      <c r="G24" s="51">
        <f t="shared" si="5"/>
        <v>0.41674167416741675</v>
      </c>
      <c r="H24" s="33">
        <f>(D24-F24)/F24</f>
        <v>0.003904303040372155</v>
      </c>
      <c r="I24" s="29">
        <v>12715</v>
      </c>
      <c r="J24" s="65">
        <f t="shared" si="4"/>
        <v>0.4403158222807078</v>
      </c>
      <c r="K24" s="29">
        <v>12752</v>
      </c>
      <c r="L24" s="51">
        <f t="shared" si="2"/>
        <v>0.44145953056844145</v>
      </c>
      <c r="M24" s="33">
        <f>(I24-K24)/K24</f>
        <v>-0.0029015056461731492</v>
      </c>
      <c r="N24" s="27">
        <v>598</v>
      </c>
      <c r="O24" s="65">
        <f t="shared" si="3"/>
        <v>0.020708522353430067</v>
      </c>
      <c r="P24" s="27">
        <v>633</v>
      </c>
      <c r="Q24" s="62">
        <f t="shared" si="6"/>
        <v>0.021913729834521913</v>
      </c>
      <c r="R24" s="33">
        <f>(N24-P24)/P24</f>
        <v>-0.05529225908372828</v>
      </c>
      <c r="S24" s="29">
        <v>3479</v>
      </c>
      <c r="T24" s="55">
        <f t="shared" si="1"/>
        <v>0.12047650379194515</v>
      </c>
      <c r="U24" s="29">
        <v>3463</v>
      </c>
      <c r="V24" s="69">
        <f t="shared" si="7"/>
        <v>0.11988506542961988</v>
      </c>
      <c r="W24" s="88">
        <f>(S24-U24)/U24</f>
        <v>0.004620271440947156</v>
      </c>
    </row>
    <row r="25" spans="1:23" ht="10.5" customHeight="1">
      <c r="A25" s="18" t="s">
        <v>17</v>
      </c>
      <c r="B25" s="42">
        <v>8744</v>
      </c>
      <c r="C25" s="125">
        <v>8749</v>
      </c>
      <c r="D25" s="83">
        <v>3238</v>
      </c>
      <c r="E25" s="92">
        <f t="shared" si="8"/>
        <v>0.3703110704483074</v>
      </c>
      <c r="F25" s="27">
        <v>3222</v>
      </c>
      <c r="G25" s="50">
        <f t="shared" si="5"/>
        <v>0.36827065950394333</v>
      </c>
      <c r="H25" s="35">
        <f>(D25-F25)/F25</f>
        <v>0.004965859714463066</v>
      </c>
      <c r="I25" s="29">
        <v>3585</v>
      </c>
      <c r="J25" s="66">
        <f t="shared" si="4"/>
        <v>0.4099954254345837</v>
      </c>
      <c r="K25" s="29">
        <v>3609</v>
      </c>
      <c r="L25" s="50">
        <f t="shared" si="2"/>
        <v>0.4125042862041376</v>
      </c>
      <c r="M25" s="38">
        <f>(I25-K25)/K25</f>
        <v>-0.006650041562759767</v>
      </c>
      <c r="N25" s="27">
        <v>220</v>
      </c>
      <c r="O25" s="66">
        <f t="shared" si="3"/>
        <v>0.02516010978956999</v>
      </c>
      <c r="P25" s="27">
        <v>198</v>
      </c>
      <c r="Q25" s="63">
        <f t="shared" si="6"/>
        <v>0.02263115784661104</v>
      </c>
      <c r="R25" s="38">
        <f>(N25-P25)/P25</f>
        <v>0.1111111111111111</v>
      </c>
      <c r="S25" s="29">
        <v>1701</v>
      </c>
      <c r="T25" s="56">
        <f t="shared" si="1"/>
        <v>0.19453339432753888</v>
      </c>
      <c r="U25" s="29">
        <v>1720</v>
      </c>
      <c r="V25" s="70">
        <f t="shared" si="7"/>
        <v>0.19659389644530803</v>
      </c>
      <c r="W25" s="89">
        <f>(S25-U25)/U25</f>
        <v>-0.011046511627906977</v>
      </c>
    </row>
    <row r="26" spans="1:23" ht="10.5" customHeight="1">
      <c r="A26" s="18" t="s">
        <v>18</v>
      </c>
      <c r="B26" s="42">
        <v>69862</v>
      </c>
      <c r="C26" s="125">
        <v>69535</v>
      </c>
      <c r="D26" s="83">
        <v>28584</v>
      </c>
      <c r="E26" s="92">
        <f t="shared" si="8"/>
        <v>0.4091494660902923</v>
      </c>
      <c r="F26" s="27">
        <v>27881</v>
      </c>
      <c r="G26" s="50">
        <f t="shared" si="5"/>
        <v>0.40096354353922486</v>
      </c>
      <c r="H26" s="35">
        <f>(D26-F26)/F26</f>
        <v>0.02521430364764535</v>
      </c>
      <c r="I26" s="29">
        <v>29257</v>
      </c>
      <c r="J26" s="66">
        <f t="shared" si="4"/>
        <v>0.41878274312215513</v>
      </c>
      <c r="K26" s="29">
        <v>29602</v>
      </c>
      <c r="L26" s="50">
        <f t="shared" si="2"/>
        <v>0.42571366937513483</v>
      </c>
      <c r="M26" s="38">
        <f>(I26-K26)/K26</f>
        <v>-0.011654617931220863</v>
      </c>
      <c r="N26" s="27">
        <v>1194</v>
      </c>
      <c r="O26" s="66">
        <f t="shared" si="3"/>
        <v>0.017090836219976525</v>
      </c>
      <c r="P26" s="27">
        <v>1163</v>
      </c>
      <c r="Q26" s="63">
        <f t="shared" si="6"/>
        <v>0.016725390091320916</v>
      </c>
      <c r="R26" s="38">
        <f>(N26-P26)/P26</f>
        <v>0.026655202063628546</v>
      </c>
      <c r="S26" s="29">
        <v>10827</v>
      </c>
      <c r="T26" s="56">
        <f t="shared" si="1"/>
        <v>0.15497695456757607</v>
      </c>
      <c r="U26" s="29">
        <v>10889</v>
      </c>
      <c r="V26" s="70">
        <f t="shared" si="7"/>
        <v>0.1565973969943194</v>
      </c>
      <c r="W26" s="89">
        <f>(S26-U26)/U26</f>
        <v>-0.00569381945082193</v>
      </c>
    </row>
    <row r="27" spans="1:23" ht="10.5" customHeight="1">
      <c r="A27" s="18" t="s">
        <v>19</v>
      </c>
      <c r="B27" s="42">
        <v>28301</v>
      </c>
      <c r="C27" s="125">
        <v>27149</v>
      </c>
      <c r="D27" s="83">
        <v>10936</v>
      </c>
      <c r="E27" s="92">
        <f t="shared" si="8"/>
        <v>0.3864174410798205</v>
      </c>
      <c r="F27" s="27">
        <v>10336</v>
      </c>
      <c r="G27" s="50">
        <f t="shared" si="5"/>
        <v>0.3807138384470883</v>
      </c>
      <c r="H27" s="35">
        <f>(D27-F27)/F27</f>
        <v>0.05804953560371517</v>
      </c>
      <c r="I27" s="29">
        <v>13015</v>
      </c>
      <c r="J27" s="66">
        <f t="shared" si="4"/>
        <v>0.4598777428359422</v>
      </c>
      <c r="K27" s="29">
        <v>12519</v>
      </c>
      <c r="L27" s="50">
        <f t="shared" si="2"/>
        <v>0.46112195660981986</v>
      </c>
      <c r="M27" s="38">
        <f>(I27-K27)/K27</f>
        <v>0.03961977793753495</v>
      </c>
      <c r="N27" s="27">
        <v>502</v>
      </c>
      <c r="O27" s="66">
        <f t="shared" si="3"/>
        <v>0.017737889120525777</v>
      </c>
      <c r="P27" s="27">
        <v>472</v>
      </c>
      <c r="Q27" s="63">
        <f t="shared" si="6"/>
        <v>0.017385539062212237</v>
      </c>
      <c r="R27" s="38">
        <f>(N27-P27)/P27</f>
        <v>0.0635593220338983</v>
      </c>
      <c r="S27" s="29">
        <v>3848</v>
      </c>
      <c r="T27" s="56">
        <f t="shared" si="1"/>
        <v>0.13596692696371154</v>
      </c>
      <c r="U27" s="29">
        <v>3822</v>
      </c>
      <c r="V27" s="70">
        <f t="shared" si="7"/>
        <v>0.1407786658808796</v>
      </c>
      <c r="W27" s="89">
        <f>(S27-U27)/U27</f>
        <v>0.006802721088435374</v>
      </c>
    </row>
    <row r="28" spans="1:23" ht="10.5" customHeight="1">
      <c r="A28" s="20" t="s">
        <v>20</v>
      </c>
      <c r="B28" s="43">
        <v>9841</v>
      </c>
      <c r="C28" s="126">
        <v>9799</v>
      </c>
      <c r="D28" s="84">
        <v>3593</v>
      </c>
      <c r="E28" s="92">
        <f t="shared" si="8"/>
        <v>0.3651051722385936</v>
      </c>
      <c r="F28" s="31">
        <v>3476</v>
      </c>
      <c r="G28" s="50">
        <f t="shared" si="5"/>
        <v>0.3547300744973977</v>
      </c>
      <c r="H28" s="34">
        <f>(D28-F28)/F28</f>
        <v>0.033659378596087454</v>
      </c>
      <c r="I28" s="30">
        <v>4859</v>
      </c>
      <c r="J28" s="67">
        <f t="shared" si="4"/>
        <v>0.49375063509805917</v>
      </c>
      <c r="K28" s="30">
        <v>4884</v>
      </c>
      <c r="L28" s="50">
        <f t="shared" si="2"/>
        <v>0.4984182059393816</v>
      </c>
      <c r="M28" s="34">
        <f>(I28-K28)/K28</f>
        <v>-0.005118755118755119</v>
      </c>
      <c r="N28" s="31">
        <v>153</v>
      </c>
      <c r="O28" s="67">
        <f t="shared" si="3"/>
        <v>0.015547200487755309</v>
      </c>
      <c r="P28" s="31">
        <v>138</v>
      </c>
      <c r="Q28" s="64">
        <f t="shared" si="6"/>
        <v>0.014083069700989896</v>
      </c>
      <c r="R28" s="34">
        <f>(N28-P28)/P28</f>
        <v>0.10869565217391304</v>
      </c>
      <c r="S28" s="30">
        <v>1236</v>
      </c>
      <c r="T28" s="57">
        <f t="shared" si="1"/>
        <v>0.12559699217559192</v>
      </c>
      <c r="U28" s="30">
        <v>1301</v>
      </c>
      <c r="V28" s="71">
        <f t="shared" si="7"/>
        <v>0.13276864986223083</v>
      </c>
      <c r="W28" s="89">
        <f>(S28-U28)/U28</f>
        <v>-0.04996156802459646</v>
      </c>
    </row>
    <row r="29" spans="1:23" ht="10.5" customHeight="1">
      <c r="A29" s="18" t="s">
        <v>21</v>
      </c>
      <c r="B29" s="42">
        <v>5982</v>
      </c>
      <c r="C29" s="125">
        <v>5979</v>
      </c>
      <c r="D29" s="83">
        <v>2145</v>
      </c>
      <c r="E29" s="91">
        <f t="shared" si="8"/>
        <v>0.3585757271815446</v>
      </c>
      <c r="F29" s="27">
        <v>2087</v>
      </c>
      <c r="G29" s="51">
        <f t="shared" si="5"/>
        <v>0.34905502592406756</v>
      </c>
      <c r="H29" s="33">
        <f>(D29-F29)/F29</f>
        <v>0.027791087685673215</v>
      </c>
      <c r="I29" s="29">
        <v>2440</v>
      </c>
      <c r="J29" s="66">
        <f t="shared" si="4"/>
        <v>0.4078903376797058</v>
      </c>
      <c r="K29" s="29">
        <v>2445</v>
      </c>
      <c r="L29" s="51">
        <f t="shared" si="2"/>
        <v>0.40893125940792774</v>
      </c>
      <c r="M29" s="33">
        <f>(I29-K29)/K29</f>
        <v>-0.002044989775051125</v>
      </c>
      <c r="N29" s="27">
        <v>141</v>
      </c>
      <c r="O29" s="66">
        <f t="shared" si="3"/>
        <v>0.02357071213640923</v>
      </c>
      <c r="P29" s="27">
        <v>143</v>
      </c>
      <c r="Q29" s="68">
        <f t="shared" si="6"/>
        <v>0.023917042983776553</v>
      </c>
      <c r="R29" s="33">
        <f>(N29-P29)/P29</f>
        <v>-0.013986013986013986</v>
      </c>
      <c r="S29" s="29">
        <v>1256</v>
      </c>
      <c r="T29" s="56">
        <f t="shared" si="1"/>
        <v>0.20996322300234035</v>
      </c>
      <c r="U29" s="29">
        <v>1304</v>
      </c>
      <c r="V29" s="69">
        <f t="shared" si="7"/>
        <v>0.21809667168422814</v>
      </c>
      <c r="W29" s="88">
        <f>(S29-U29)/U29</f>
        <v>-0.03680981595092025</v>
      </c>
    </row>
    <row r="30" spans="1:23" ht="10.5" customHeight="1">
      <c r="A30" s="18" t="s">
        <v>22</v>
      </c>
      <c r="B30" s="42">
        <v>4038</v>
      </c>
      <c r="C30" s="125">
        <v>3997</v>
      </c>
      <c r="D30" s="83">
        <v>1463</v>
      </c>
      <c r="E30" s="92">
        <f t="shared" si="8"/>
        <v>0.36230807330361564</v>
      </c>
      <c r="F30" s="27">
        <v>1415</v>
      </c>
      <c r="G30" s="50">
        <f t="shared" si="5"/>
        <v>0.3540155116337253</v>
      </c>
      <c r="H30" s="35">
        <f>(D30-F30)/F30</f>
        <v>0.03392226148409894</v>
      </c>
      <c r="I30" s="29">
        <v>2087</v>
      </c>
      <c r="J30" s="66">
        <f t="shared" si="4"/>
        <v>0.5168400198117881</v>
      </c>
      <c r="K30" s="29">
        <v>2101</v>
      </c>
      <c r="L30" s="50">
        <f t="shared" si="2"/>
        <v>0.5256442331748812</v>
      </c>
      <c r="M30" s="38">
        <f>(I30-K30)/K30</f>
        <v>-0.006663493574488339</v>
      </c>
      <c r="N30" s="27">
        <v>70</v>
      </c>
      <c r="O30" s="66">
        <f t="shared" si="3"/>
        <v>0.01733531451213472</v>
      </c>
      <c r="P30" s="27">
        <v>81</v>
      </c>
      <c r="Q30" s="68">
        <f t="shared" si="6"/>
        <v>0.020265198899174382</v>
      </c>
      <c r="R30" s="38">
        <f>(N30-P30)/P30</f>
        <v>-0.13580246913580246</v>
      </c>
      <c r="S30" s="29">
        <v>418</v>
      </c>
      <c r="T30" s="56">
        <f t="shared" si="1"/>
        <v>0.10351659237246162</v>
      </c>
      <c r="U30" s="29">
        <v>400</v>
      </c>
      <c r="V30" s="70">
        <f t="shared" si="7"/>
        <v>0.10007505629221916</v>
      </c>
      <c r="W30" s="89">
        <f>(S30-U30)/U30</f>
        <v>0.045</v>
      </c>
    </row>
    <row r="31" spans="1:23" ht="10.5" customHeight="1">
      <c r="A31" s="18" t="s">
        <v>23</v>
      </c>
      <c r="B31" s="42">
        <v>38554</v>
      </c>
      <c r="C31" s="125">
        <v>38104</v>
      </c>
      <c r="D31" s="83">
        <v>14630</v>
      </c>
      <c r="E31" s="92">
        <f t="shared" si="8"/>
        <v>0.3794677595061472</v>
      </c>
      <c r="F31" s="27">
        <v>13999</v>
      </c>
      <c r="G31" s="50">
        <f t="shared" si="5"/>
        <v>0.36738925047239135</v>
      </c>
      <c r="H31" s="35">
        <f>(D31-F31)/F31</f>
        <v>0.045074648189156366</v>
      </c>
      <c r="I31" s="29">
        <v>15862</v>
      </c>
      <c r="J31" s="66">
        <f t="shared" si="4"/>
        <v>0.4114229392540333</v>
      </c>
      <c r="K31" s="29">
        <v>16050</v>
      </c>
      <c r="L31" s="50">
        <f t="shared" si="2"/>
        <v>0.4212156204073063</v>
      </c>
      <c r="M31" s="38">
        <f>(I31-K31)/K31</f>
        <v>-0.011713395638629283</v>
      </c>
      <c r="N31" s="27">
        <v>676</v>
      </c>
      <c r="O31" s="66">
        <f t="shared" si="3"/>
        <v>0.017533848627898533</v>
      </c>
      <c r="P31" s="27">
        <v>639</v>
      </c>
      <c r="Q31" s="68">
        <f t="shared" si="6"/>
        <v>0.016769892924627335</v>
      </c>
      <c r="R31" s="38">
        <f>(N31-P31)/P31</f>
        <v>0.057902973395931145</v>
      </c>
      <c r="S31" s="29">
        <v>7386</v>
      </c>
      <c r="T31" s="56">
        <f t="shared" si="1"/>
        <v>0.19157545261192094</v>
      </c>
      <c r="U31" s="29">
        <v>7416</v>
      </c>
      <c r="V31" s="70">
        <f t="shared" si="7"/>
        <v>0.19462523619567498</v>
      </c>
      <c r="W31" s="89">
        <f>(S31-U31)/U31</f>
        <v>-0.0040453074433656954</v>
      </c>
    </row>
    <row r="32" spans="1:23" ht="10.5" customHeight="1">
      <c r="A32" s="18" t="s">
        <v>24</v>
      </c>
      <c r="B32" s="42">
        <v>19789</v>
      </c>
      <c r="C32" s="125">
        <v>19896</v>
      </c>
      <c r="D32" s="83">
        <v>6968</v>
      </c>
      <c r="E32" s="92">
        <f t="shared" si="8"/>
        <v>0.35211481125878014</v>
      </c>
      <c r="F32" s="27">
        <v>6836</v>
      </c>
      <c r="G32" s="50">
        <f t="shared" si="5"/>
        <v>0.3435866505830318</v>
      </c>
      <c r="H32" s="35">
        <f>(D32-F32)/F32</f>
        <v>0.01930953774136922</v>
      </c>
      <c r="I32" s="29">
        <v>7207</v>
      </c>
      <c r="J32" s="66">
        <f t="shared" si="4"/>
        <v>0.3641922280054576</v>
      </c>
      <c r="K32" s="29">
        <v>7346</v>
      </c>
      <c r="L32" s="50">
        <f t="shared" si="2"/>
        <v>0.36921994370727784</v>
      </c>
      <c r="M32" s="38">
        <f>(I32-K32)/K32</f>
        <v>-0.018921862237952627</v>
      </c>
      <c r="N32" s="27">
        <v>405</v>
      </c>
      <c r="O32" s="66">
        <f t="shared" si="3"/>
        <v>0.020465915407549648</v>
      </c>
      <c r="P32" s="27">
        <v>365</v>
      </c>
      <c r="Q32" s="68">
        <f t="shared" si="6"/>
        <v>0.01834539605950945</v>
      </c>
      <c r="R32" s="38">
        <f>(N32-P32)/P32</f>
        <v>0.1095890410958904</v>
      </c>
      <c r="S32" s="29">
        <v>5209</v>
      </c>
      <c r="T32" s="56">
        <f t="shared" si="1"/>
        <v>0.2632270453282126</v>
      </c>
      <c r="U32" s="29">
        <v>5349</v>
      </c>
      <c r="V32" s="70">
        <f t="shared" si="7"/>
        <v>0.26884800965018096</v>
      </c>
      <c r="W32" s="89">
        <f>(S32-U32)/U32</f>
        <v>-0.026173116470368293</v>
      </c>
    </row>
    <row r="33" spans="1:23" ht="10.5" customHeight="1">
      <c r="A33" s="20" t="s">
        <v>25</v>
      </c>
      <c r="B33" s="43">
        <v>38649</v>
      </c>
      <c r="C33" s="126">
        <v>38612</v>
      </c>
      <c r="D33" s="84">
        <v>14840</v>
      </c>
      <c r="E33" s="92">
        <f t="shared" si="8"/>
        <v>0.38396853734896114</v>
      </c>
      <c r="F33" s="31">
        <v>14549</v>
      </c>
      <c r="G33" s="50">
        <f t="shared" si="5"/>
        <v>0.376799958562105</v>
      </c>
      <c r="H33" s="34">
        <f>(D33-F33)/F33</f>
        <v>0.020001374664925426</v>
      </c>
      <c r="I33" s="30">
        <v>16552</v>
      </c>
      <c r="J33" s="66">
        <f t="shared" si="4"/>
        <v>0.4282646381536392</v>
      </c>
      <c r="K33" s="30">
        <v>16600</v>
      </c>
      <c r="L33" s="50">
        <f t="shared" si="2"/>
        <v>0.429918160157464</v>
      </c>
      <c r="M33" s="34">
        <f>(I33-K33)/K33</f>
        <v>-0.002891566265060241</v>
      </c>
      <c r="N33" s="31">
        <v>979</v>
      </c>
      <c r="O33" s="66">
        <f t="shared" si="3"/>
        <v>0.025330538953142384</v>
      </c>
      <c r="P33" s="31">
        <v>1113</v>
      </c>
      <c r="Q33" s="68">
        <f t="shared" si="6"/>
        <v>0.028825235678027555</v>
      </c>
      <c r="R33" s="34">
        <f>(N33-P33)/P33</f>
        <v>-0.12039532794249776</v>
      </c>
      <c r="S33" s="30">
        <v>6278</v>
      </c>
      <c r="T33" s="56">
        <f t="shared" si="1"/>
        <v>0.1624362855442573</v>
      </c>
      <c r="U33" s="30">
        <v>6350</v>
      </c>
      <c r="V33" s="71">
        <f t="shared" si="7"/>
        <v>0.1644566456024034</v>
      </c>
      <c r="W33" s="89">
        <f>(S33-U33)/U33</f>
        <v>-0.011338582677165355</v>
      </c>
    </row>
    <row r="34" spans="1:23" ht="10.5" customHeight="1">
      <c r="A34" s="18" t="s">
        <v>26</v>
      </c>
      <c r="B34" s="42">
        <v>112126</v>
      </c>
      <c r="C34" s="125">
        <v>111123</v>
      </c>
      <c r="D34" s="83">
        <v>44089</v>
      </c>
      <c r="E34" s="91">
        <f t="shared" si="8"/>
        <v>0.3932094251110358</v>
      </c>
      <c r="F34" s="27">
        <v>42820</v>
      </c>
      <c r="G34" s="51">
        <f t="shared" si="5"/>
        <v>0.38533876875174355</v>
      </c>
      <c r="H34" s="33">
        <f>(D34-F34)/F34</f>
        <v>0.029635684259691732</v>
      </c>
      <c r="I34" s="29">
        <v>37762</v>
      </c>
      <c r="J34" s="65">
        <f t="shared" si="4"/>
        <v>0.3367818347216524</v>
      </c>
      <c r="K34" s="29">
        <v>37857</v>
      </c>
      <c r="L34" s="51">
        <f t="shared" si="2"/>
        <v>0.3406765476094058</v>
      </c>
      <c r="M34" s="33">
        <f>(I34-K34)/K34</f>
        <v>-0.002509443431862007</v>
      </c>
      <c r="N34" s="27">
        <v>4529</v>
      </c>
      <c r="O34" s="65">
        <f t="shared" si="3"/>
        <v>0.04039205893369959</v>
      </c>
      <c r="P34" s="27">
        <v>4549</v>
      </c>
      <c r="Q34" s="62">
        <f t="shared" si="6"/>
        <v>0.04093661978168336</v>
      </c>
      <c r="R34" s="33">
        <f>(N34-P34)/P34</f>
        <v>-0.004396570674873599</v>
      </c>
      <c r="S34" s="29">
        <v>25746</v>
      </c>
      <c r="T34" s="55">
        <f t="shared" si="1"/>
        <v>0.22961668123361217</v>
      </c>
      <c r="U34" s="29">
        <v>25897</v>
      </c>
      <c r="V34" s="69">
        <f t="shared" si="7"/>
        <v>0.23304806385716728</v>
      </c>
      <c r="W34" s="88">
        <f>(S34-U34)/U34</f>
        <v>-0.00583079121133722</v>
      </c>
    </row>
    <row r="35" spans="1:23" ht="10.5" customHeight="1">
      <c r="A35" s="18" t="s">
        <v>27</v>
      </c>
      <c r="B35" s="42">
        <v>9525</v>
      </c>
      <c r="C35" s="125">
        <v>9293</v>
      </c>
      <c r="D35" s="83">
        <v>3804</v>
      </c>
      <c r="E35" s="92">
        <f t="shared" si="8"/>
        <v>0.3993700787401575</v>
      </c>
      <c r="F35" s="27">
        <v>3660</v>
      </c>
      <c r="G35" s="50">
        <f t="shared" si="5"/>
        <v>0.3938448294415151</v>
      </c>
      <c r="H35" s="35">
        <f>(D35-F35)/F35</f>
        <v>0.03934426229508197</v>
      </c>
      <c r="I35" s="29">
        <v>4473</v>
      </c>
      <c r="J35" s="66">
        <f t="shared" si="4"/>
        <v>0.46960629921259844</v>
      </c>
      <c r="K35" s="29">
        <v>4404</v>
      </c>
      <c r="L35" s="50">
        <f t="shared" si="2"/>
        <v>0.47390508985257723</v>
      </c>
      <c r="M35" s="35">
        <f>(I35-K35)/K35</f>
        <v>0.015667574931880108</v>
      </c>
      <c r="N35" s="27">
        <v>241</v>
      </c>
      <c r="O35" s="66">
        <f t="shared" si="3"/>
        <v>0.02530183727034121</v>
      </c>
      <c r="P35" s="27">
        <v>227</v>
      </c>
      <c r="Q35" s="63">
        <f t="shared" si="6"/>
        <v>0.024426988055525664</v>
      </c>
      <c r="R35" s="35">
        <f>(N35-P35)/P35</f>
        <v>0.06167400881057269</v>
      </c>
      <c r="S35" s="29">
        <v>1007</v>
      </c>
      <c r="T35" s="56">
        <f t="shared" si="1"/>
        <v>0.10572178477690289</v>
      </c>
      <c r="U35" s="29">
        <v>1002</v>
      </c>
      <c r="V35" s="70">
        <f t="shared" si="7"/>
        <v>0.10782309265038201</v>
      </c>
      <c r="W35" s="89">
        <f>(S35-U35)/U35</f>
        <v>0.00499001996007984</v>
      </c>
    </row>
    <row r="36" spans="1:23" ht="10.5" customHeight="1">
      <c r="A36" s="18" t="s">
        <v>28</v>
      </c>
      <c r="B36" s="42">
        <v>17024</v>
      </c>
      <c r="C36" s="125">
        <v>16829</v>
      </c>
      <c r="D36" s="83">
        <v>7993</v>
      </c>
      <c r="E36" s="92">
        <f t="shared" si="8"/>
        <v>0.46951362781954886</v>
      </c>
      <c r="F36" s="27">
        <v>7828</v>
      </c>
      <c r="G36" s="50">
        <f t="shared" si="5"/>
        <v>0.46514944441143263</v>
      </c>
      <c r="H36" s="35">
        <f>(D36-F36)/F36</f>
        <v>0.021078180889115995</v>
      </c>
      <c r="I36" s="29">
        <v>6856</v>
      </c>
      <c r="J36" s="66">
        <f t="shared" si="4"/>
        <v>0.40272556390977443</v>
      </c>
      <c r="K36" s="29">
        <v>6811</v>
      </c>
      <c r="L36" s="50">
        <f t="shared" si="2"/>
        <v>0.4047180462297225</v>
      </c>
      <c r="M36" s="35">
        <f>(I36-K36)/K36</f>
        <v>0.006606959330494788</v>
      </c>
      <c r="N36" s="27">
        <v>399</v>
      </c>
      <c r="O36" s="66">
        <f t="shared" si="3"/>
        <v>0.0234375</v>
      </c>
      <c r="P36" s="27">
        <v>387</v>
      </c>
      <c r="Q36" s="63">
        <f t="shared" si="6"/>
        <v>0.022996018777110938</v>
      </c>
      <c r="R36" s="35">
        <f>(N36-P36)/P36</f>
        <v>0.031007751937984496</v>
      </c>
      <c r="S36" s="29">
        <v>1776</v>
      </c>
      <c r="T36" s="56">
        <f t="shared" si="1"/>
        <v>0.10432330827067669</v>
      </c>
      <c r="U36" s="29">
        <v>1803</v>
      </c>
      <c r="V36" s="70">
        <f t="shared" si="7"/>
        <v>0.10713649058173391</v>
      </c>
      <c r="W36" s="89">
        <f>(S36-U36)/U36</f>
        <v>-0.014975041597337771</v>
      </c>
    </row>
    <row r="37" spans="1:23" ht="10.5" customHeight="1">
      <c r="A37" s="18" t="s">
        <v>29</v>
      </c>
      <c r="B37" s="42">
        <v>67250</v>
      </c>
      <c r="C37" s="125">
        <v>66862</v>
      </c>
      <c r="D37" s="83">
        <v>25631</v>
      </c>
      <c r="E37" s="92">
        <f t="shared" si="8"/>
        <v>0.3811301115241636</v>
      </c>
      <c r="F37" s="27">
        <v>25131</v>
      </c>
      <c r="G37" s="50">
        <f t="shared" si="5"/>
        <v>0.37586371930244383</v>
      </c>
      <c r="H37" s="35">
        <f>(D37-F37)/F37</f>
        <v>0.019895746289443315</v>
      </c>
      <c r="I37" s="29">
        <v>29381</v>
      </c>
      <c r="J37" s="66">
        <f t="shared" si="4"/>
        <v>0.43689219330855017</v>
      </c>
      <c r="K37" s="29">
        <v>29569</v>
      </c>
      <c r="L37" s="50">
        <f t="shared" si="2"/>
        <v>0.4422392390296431</v>
      </c>
      <c r="M37" s="35">
        <f>(I37-K37)/K37</f>
        <v>-0.006358010078122358</v>
      </c>
      <c r="N37" s="27">
        <v>1181</v>
      </c>
      <c r="O37" s="66">
        <f t="shared" si="3"/>
        <v>0.017561338289962824</v>
      </c>
      <c r="P37" s="27">
        <v>1219</v>
      </c>
      <c r="Q37" s="63">
        <f t="shared" si="6"/>
        <v>0.01823158146630373</v>
      </c>
      <c r="R37" s="35">
        <f>(N37-P37)/P37</f>
        <v>-0.031173092698933553</v>
      </c>
      <c r="S37" s="29">
        <v>11057</v>
      </c>
      <c r="T37" s="56">
        <f t="shared" si="1"/>
        <v>0.16441635687732342</v>
      </c>
      <c r="U37" s="29">
        <v>10943</v>
      </c>
      <c r="V37" s="70">
        <f t="shared" si="7"/>
        <v>0.1636654602016093</v>
      </c>
      <c r="W37" s="89">
        <f>(S37-U37)/U37</f>
        <v>0.010417618568948185</v>
      </c>
    </row>
    <row r="38" spans="1:23" ht="10.5" customHeight="1">
      <c r="A38" s="20" t="s">
        <v>30</v>
      </c>
      <c r="B38" s="43">
        <v>17421</v>
      </c>
      <c r="C38" s="126">
        <v>17283</v>
      </c>
      <c r="D38" s="84">
        <v>6476</v>
      </c>
      <c r="E38" s="92">
        <f t="shared" si="8"/>
        <v>0.37173526204006657</v>
      </c>
      <c r="F38" s="31">
        <v>6289</v>
      </c>
      <c r="G38" s="50">
        <f t="shared" si="5"/>
        <v>0.36388358502574786</v>
      </c>
      <c r="H38" s="34">
        <f>(D38-F38)/F38</f>
        <v>0.02973445698839243</v>
      </c>
      <c r="I38" s="30">
        <v>8450</v>
      </c>
      <c r="J38" s="67">
        <f t="shared" si="4"/>
        <v>0.4850467826186786</v>
      </c>
      <c r="K38" s="30">
        <v>8524</v>
      </c>
      <c r="L38" s="50">
        <f t="shared" si="2"/>
        <v>0.4932014117919343</v>
      </c>
      <c r="M38" s="34">
        <f>(I38-K38)/K38</f>
        <v>-0.008681370248709526</v>
      </c>
      <c r="N38" s="31">
        <v>341</v>
      </c>
      <c r="O38" s="67">
        <f t="shared" si="3"/>
        <v>0.0195740772630733</v>
      </c>
      <c r="P38" s="31">
        <v>293</v>
      </c>
      <c r="Q38" s="64">
        <f t="shared" si="6"/>
        <v>0.016953075276283053</v>
      </c>
      <c r="R38" s="34">
        <f>(N38-P38)/P38</f>
        <v>0.16382252559726962</v>
      </c>
      <c r="S38" s="30">
        <v>2154</v>
      </c>
      <c r="T38" s="57">
        <f t="shared" si="1"/>
        <v>0.1236438780781815</v>
      </c>
      <c r="U38" s="30">
        <v>2177</v>
      </c>
      <c r="V38" s="71">
        <f t="shared" si="7"/>
        <v>0.12596192790603483</v>
      </c>
      <c r="W38" s="89">
        <f>(S38-U38)/U38</f>
        <v>-0.010564997703261369</v>
      </c>
    </row>
    <row r="39" spans="1:23" ht="10.5" customHeight="1">
      <c r="A39" s="18" t="s">
        <v>31</v>
      </c>
      <c r="B39" s="42">
        <v>20535</v>
      </c>
      <c r="C39" s="125">
        <v>20479</v>
      </c>
      <c r="D39" s="83">
        <v>6869</v>
      </c>
      <c r="E39" s="91">
        <f t="shared" si="8"/>
        <v>0.33450206963720475</v>
      </c>
      <c r="F39" s="27">
        <v>6512</v>
      </c>
      <c r="G39" s="51">
        <f t="shared" si="5"/>
        <v>0.3179842765760047</v>
      </c>
      <c r="H39" s="33">
        <f>(D39-F39)/F39</f>
        <v>0.05482186732186732</v>
      </c>
      <c r="I39" s="29">
        <v>7241</v>
      </c>
      <c r="J39" s="65">
        <f t="shared" si="4"/>
        <v>0.3526174823472121</v>
      </c>
      <c r="K39" s="29">
        <v>7213</v>
      </c>
      <c r="L39" s="51">
        <f t="shared" si="2"/>
        <v>0.3522144635968553</v>
      </c>
      <c r="M39" s="33">
        <f>(I39-K39)/K39</f>
        <v>0.0038818799389990295</v>
      </c>
      <c r="N39" s="27">
        <v>410</v>
      </c>
      <c r="O39" s="65">
        <f t="shared" si="3"/>
        <v>0.01996591185780375</v>
      </c>
      <c r="P39" s="27">
        <v>389</v>
      </c>
      <c r="Q39" s="68">
        <f t="shared" si="6"/>
        <v>0.018995068118560478</v>
      </c>
      <c r="R39" s="33">
        <f>(N39-P39)/P39</f>
        <v>0.05398457583547558</v>
      </c>
      <c r="S39" s="29">
        <v>6015</v>
      </c>
      <c r="T39" s="55">
        <f t="shared" si="1"/>
        <v>0.2929145361577794</v>
      </c>
      <c r="U39" s="29">
        <v>6365</v>
      </c>
      <c r="V39" s="69">
        <f t="shared" si="7"/>
        <v>0.31080619170857954</v>
      </c>
      <c r="W39" s="88">
        <f>(S39-U39)/U39</f>
        <v>-0.05498821681068342</v>
      </c>
    </row>
    <row r="40" spans="1:23" ht="10.5" customHeight="1">
      <c r="A40" s="18" t="s">
        <v>32</v>
      </c>
      <c r="B40" s="42">
        <v>125458</v>
      </c>
      <c r="C40" s="125">
        <v>121825</v>
      </c>
      <c r="D40" s="83">
        <v>58228</v>
      </c>
      <c r="E40" s="92">
        <f t="shared" si="8"/>
        <v>0.4641234516730699</v>
      </c>
      <c r="F40" s="27">
        <v>55205</v>
      </c>
      <c r="G40" s="50">
        <f t="shared" si="5"/>
        <v>0.45315001026061974</v>
      </c>
      <c r="H40" s="35">
        <f>(D40-F40)/F40</f>
        <v>0.05475953265102799</v>
      </c>
      <c r="I40" s="29">
        <v>37798</v>
      </c>
      <c r="J40" s="66">
        <f t="shared" si="4"/>
        <v>0.3012801096781393</v>
      </c>
      <c r="K40" s="29">
        <v>37248</v>
      </c>
      <c r="L40" s="50">
        <f t="shared" si="2"/>
        <v>0.3057500513030987</v>
      </c>
      <c r="M40" s="35">
        <f>(I40-K40)/K40</f>
        <v>0.014765893470790378</v>
      </c>
      <c r="N40" s="27">
        <v>2852</v>
      </c>
      <c r="O40" s="66">
        <f t="shared" si="3"/>
        <v>0.02273270736023211</v>
      </c>
      <c r="P40" s="27">
        <v>2629</v>
      </c>
      <c r="Q40" s="68">
        <f t="shared" si="6"/>
        <v>0.021580135440180587</v>
      </c>
      <c r="R40" s="35">
        <f>(N40-P40)/P40</f>
        <v>0.08482312666413085</v>
      </c>
      <c r="S40" s="29">
        <v>26580</v>
      </c>
      <c r="T40" s="56">
        <f t="shared" si="1"/>
        <v>0.21186373128855873</v>
      </c>
      <c r="U40" s="29">
        <v>26743</v>
      </c>
      <c r="V40" s="70">
        <f t="shared" si="7"/>
        <v>0.21951980299610097</v>
      </c>
      <c r="W40" s="89">
        <f>(S40-U40)/U40</f>
        <v>-0.006095052911042142</v>
      </c>
    </row>
    <row r="41" spans="1:23" ht="10.5" customHeight="1">
      <c r="A41" s="18" t="s">
        <v>33</v>
      </c>
      <c r="B41" s="42">
        <v>20334</v>
      </c>
      <c r="C41" s="125">
        <v>20723</v>
      </c>
      <c r="D41" s="83">
        <v>8205</v>
      </c>
      <c r="E41" s="92">
        <f t="shared" si="8"/>
        <v>0.4035113602832694</v>
      </c>
      <c r="F41" s="27">
        <v>8198</v>
      </c>
      <c r="G41" s="50">
        <f t="shared" si="5"/>
        <v>0.3955990927954447</v>
      </c>
      <c r="H41" s="35">
        <f>(D41-F41)/F41</f>
        <v>0.0008538667967797023</v>
      </c>
      <c r="I41" s="29">
        <v>5170</v>
      </c>
      <c r="J41" s="66">
        <f t="shared" si="4"/>
        <v>0.25425395888659386</v>
      </c>
      <c r="K41" s="29">
        <v>5323</v>
      </c>
      <c r="L41" s="50">
        <f t="shared" si="2"/>
        <v>0.2568643536167543</v>
      </c>
      <c r="M41" s="35">
        <f>(I41-K41)/K41</f>
        <v>-0.028743189930490326</v>
      </c>
      <c r="N41" s="27">
        <v>391</v>
      </c>
      <c r="O41" s="66">
        <f t="shared" si="3"/>
        <v>0.019228877741713387</v>
      </c>
      <c r="P41" s="27">
        <v>365</v>
      </c>
      <c r="Q41" s="68">
        <f t="shared" si="6"/>
        <v>0.017613279930511993</v>
      </c>
      <c r="R41" s="35">
        <f>(N41-P41)/P41</f>
        <v>0.07123287671232877</v>
      </c>
      <c r="S41" s="29">
        <v>6568</v>
      </c>
      <c r="T41" s="56">
        <f t="shared" si="1"/>
        <v>0.3230058030884233</v>
      </c>
      <c r="U41" s="29">
        <v>6837</v>
      </c>
      <c r="V41" s="70">
        <f t="shared" si="7"/>
        <v>0.329923273657289</v>
      </c>
      <c r="W41" s="89">
        <f>(S41-U41)/U41</f>
        <v>-0.03934474184583882</v>
      </c>
    </row>
    <row r="42" spans="1:23" ht="10.5" customHeight="1">
      <c r="A42" s="18" t="s">
        <v>34</v>
      </c>
      <c r="B42" s="42">
        <v>151853</v>
      </c>
      <c r="C42" s="125">
        <v>149660</v>
      </c>
      <c r="D42" s="83">
        <v>64336</v>
      </c>
      <c r="E42" s="92">
        <f t="shared" si="8"/>
        <v>0.4236728941805562</v>
      </c>
      <c r="F42" s="27">
        <v>62332</v>
      </c>
      <c r="G42" s="50">
        <f t="shared" si="5"/>
        <v>0.4164907122811706</v>
      </c>
      <c r="H42" s="35">
        <f>(D42-F42)/F42</f>
        <v>0.03215042032984663</v>
      </c>
      <c r="I42" s="29">
        <v>55894</v>
      </c>
      <c r="J42" s="66">
        <f t="shared" si="4"/>
        <v>0.3680796559830889</v>
      </c>
      <c r="K42" s="29">
        <v>56036</v>
      </c>
      <c r="L42" s="50">
        <f t="shared" si="2"/>
        <v>0.3744220232527061</v>
      </c>
      <c r="M42" s="35">
        <f>(I42-K42)/K42</f>
        <v>-0.002534085230922978</v>
      </c>
      <c r="N42" s="27">
        <v>2919</v>
      </c>
      <c r="O42" s="66">
        <f t="shared" si="3"/>
        <v>0.019222537585691424</v>
      </c>
      <c r="P42" s="27">
        <v>2826</v>
      </c>
      <c r="Q42" s="68">
        <f t="shared" si="6"/>
        <v>0.018882801015635442</v>
      </c>
      <c r="R42" s="35">
        <f>(N42-P42)/P42</f>
        <v>0.032908704883227176</v>
      </c>
      <c r="S42" s="29">
        <v>28704</v>
      </c>
      <c r="T42" s="56">
        <f t="shared" si="1"/>
        <v>0.18902491225066348</v>
      </c>
      <c r="U42" s="29">
        <v>28466</v>
      </c>
      <c r="V42" s="70">
        <f t="shared" si="7"/>
        <v>0.19020446345048778</v>
      </c>
      <c r="W42" s="89">
        <f>(S42-U42)/U42</f>
        <v>0.008360851542190684</v>
      </c>
    </row>
    <row r="43" spans="1:23" ht="10.5" customHeight="1">
      <c r="A43" s="20" t="s">
        <v>35</v>
      </c>
      <c r="B43" s="43">
        <v>22144</v>
      </c>
      <c r="C43" s="126">
        <v>21642</v>
      </c>
      <c r="D43" s="84">
        <v>8077</v>
      </c>
      <c r="E43" s="92">
        <f t="shared" si="8"/>
        <v>0.3647489161849711</v>
      </c>
      <c r="F43" s="31">
        <v>7677</v>
      </c>
      <c r="G43" s="50">
        <f t="shared" si="5"/>
        <v>0.35472691987801497</v>
      </c>
      <c r="H43" s="34">
        <f>(D43-F43)/F43</f>
        <v>0.05210368633580826</v>
      </c>
      <c r="I43" s="30">
        <v>9278</v>
      </c>
      <c r="J43" s="67">
        <f t="shared" si="4"/>
        <v>0.41898482658959535</v>
      </c>
      <c r="K43" s="30">
        <v>9175</v>
      </c>
      <c r="L43" s="50">
        <f t="shared" si="2"/>
        <v>0.4239441826078921</v>
      </c>
      <c r="M43" s="34">
        <f>(I43-K43)/K43</f>
        <v>0.011226158038147138</v>
      </c>
      <c r="N43" s="31">
        <v>551</v>
      </c>
      <c r="O43" s="67">
        <f t="shared" si="3"/>
        <v>0.02488258670520231</v>
      </c>
      <c r="P43" s="31">
        <v>510</v>
      </c>
      <c r="Q43" s="68">
        <f t="shared" si="6"/>
        <v>0.023565289714444135</v>
      </c>
      <c r="R43" s="34">
        <f>(N43-P43)/P43</f>
        <v>0.0803921568627451</v>
      </c>
      <c r="S43" s="30">
        <v>4238</v>
      </c>
      <c r="T43" s="57">
        <f t="shared" si="1"/>
        <v>0.19138367052023122</v>
      </c>
      <c r="U43" s="30">
        <v>4280</v>
      </c>
      <c r="V43" s="71">
        <f t="shared" si="7"/>
        <v>0.19776360779964883</v>
      </c>
      <c r="W43" s="89">
        <f>(S43-U43)/U43</f>
        <v>-0.009813084112149532</v>
      </c>
    </row>
    <row r="44" spans="1:23" ht="10.5" customHeight="1">
      <c r="A44" s="18" t="s">
        <v>36</v>
      </c>
      <c r="B44" s="42">
        <v>84668</v>
      </c>
      <c r="C44" s="125">
        <v>83437</v>
      </c>
      <c r="D44" s="83">
        <v>34031</v>
      </c>
      <c r="E44" s="91">
        <f t="shared" si="8"/>
        <v>0.4019346152029102</v>
      </c>
      <c r="F44" s="27">
        <v>32460</v>
      </c>
      <c r="G44" s="51">
        <f t="shared" si="5"/>
        <v>0.3890360391672759</v>
      </c>
      <c r="H44" s="33">
        <f>(D44-F44)/F44</f>
        <v>0.04839802834257548</v>
      </c>
      <c r="I44" s="29">
        <v>33858</v>
      </c>
      <c r="J44" s="66">
        <f t="shared" si="4"/>
        <v>0.39989134029385365</v>
      </c>
      <c r="K44" s="29">
        <v>33856</v>
      </c>
      <c r="L44" s="51">
        <f t="shared" si="2"/>
        <v>0.40576722557138917</v>
      </c>
      <c r="M44" s="33">
        <f>(I44-K44)/K44</f>
        <v>5.907372400756144E-05</v>
      </c>
      <c r="N44" s="27">
        <v>1454</v>
      </c>
      <c r="O44" s="66">
        <f t="shared" si="3"/>
        <v>0.017172957906174707</v>
      </c>
      <c r="P44" s="27">
        <v>1396</v>
      </c>
      <c r="Q44" s="62">
        <f t="shared" si="6"/>
        <v>0.016731186404113283</v>
      </c>
      <c r="R44" s="33">
        <f>(N44-P44)/P44</f>
        <v>0.04154727793696275</v>
      </c>
      <c r="S44" s="29">
        <v>15325</v>
      </c>
      <c r="T44" s="55">
        <f t="shared" si="1"/>
        <v>0.18100108659706146</v>
      </c>
      <c r="U44" s="29">
        <v>15725</v>
      </c>
      <c r="V44" s="69">
        <f t="shared" si="7"/>
        <v>0.1884655488572216</v>
      </c>
      <c r="W44" s="88">
        <f>(S44-U44)/U44</f>
        <v>-0.025437201907790145</v>
      </c>
    </row>
    <row r="45" spans="1:23" ht="10.5" customHeight="1">
      <c r="A45" s="18" t="s">
        <v>37</v>
      </c>
      <c r="B45" s="42">
        <v>3939</v>
      </c>
      <c r="C45" s="125">
        <v>3914</v>
      </c>
      <c r="D45" s="83">
        <v>1423</v>
      </c>
      <c r="E45" s="92">
        <f t="shared" si="8"/>
        <v>0.36125920284336127</v>
      </c>
      <c r="F45" s="27">
        <v>1363</v>
      </c>
      <c r="G45" s="50">
        <f t="shared" si="5"/>
        <v>0.34823709759836485</v>
      </c>
      <c r="H45" s="35">
        <f>(D45-F45)/F45</f>
        <v>0.04402054292002935</v>
      </c>
      <c r="I45" s="29">
        <v>1705</v>
      </c>
      <c r="J45" s="66">
        <f t="shared" si="4"/>
        <v>0.4328509774054328</v>
      </c>
      <c r="K45" s="29">
        <v>1735</v>
      </c>
      <c r="L45" s="50">
        <f t="shared" si="2"/>
        <v>0.4432805314256515</v>
      </c>
      <c r="M45" s="35">
        <f>(I45-K45)/K45</f>
        <v>-0.01729106628242075</v>
      </c>
      <c r="N45" s="27">
        <v>101</v>
      </c>
      <c r="O45" s="66">
        <f t="shared" si="3"/>
        <v>0.02564102564102564</v>
      </c>
      <c r="P45" s="27">
        <v>96</v>
      </c>
      <c r="Q45" s="63">
        <f t="shared" si="6"/>
        <v>0.02452733776188043</v>
      </c>
      <c r="R45" s="35">
        <f>(N45-P45)/P45</f>
        <v>0.052083333333333336</v>
      </c>
      <c r="S45" s="29">
        <v>710</v>
      </c>
      <c r="T45" s="56">
        <f t="shared" si="1"/>
        <v>0.18024879411018024</v>
      </c>
      <c r="U45" s="29">
        <v>720</v>
      </c>
      <c r="V45" s="70">
        <f t="shared" si="7"/>
        <v>0.18395503321410323</v>
      </c>
      <c r="W45" s="89">
        <f>(S45-U45)/U45</f>
        <v>-0.013888888888888888</v>
      </c>
    </row>
    <row r="46" spans="1:23" ht="10.5" customHeight="1">
      <c r="A46" s="18" t="s">
        <v>38</v>
      </c>
      <c r="B46" s="42">
        <v>2992</v>
      </c>
      <c r="C46" s="125">
        <v>3011</v>
      </c>
      <c r="D46" s="83">
        <v>1112</v>
      </c>
      <c r="E46" s="92">
        <f t="shared" si="8"/>
        <v>0.3716577540106952</v>
      </c>
      <c r="F46" s="27">
        <v>1092</v>
      </c>
      <c r="G46" s="50">
        <f t="shared" si="5"/>
        <v>0.362670209232813</v>
      </c>
      <c r="H46" s="35">
        <f>(D46-F46)/F46</f>
        <v>0.018315018315018316</v>
      </c>
      <c r="I46" s="29">
        <v>1413</v>
      </c>
      <c r="J46" s="66">
        <f t="shared" si="4"/>
        <v>0.47225935828877</v>
      </c>
      <c r="K46" s="29">
        <v>1440</v>
      </c>
      <c r="L46" s="50">
        <f t="shared" si="2"/>
        <v>0.4782464297575556</v>
      </c>
      <c r="M46" s="35">
        <f>(I46-K46)/K46</f>
        <v>-0.01875</v>
      </c>
      <c r="N46" s="27">
        <v>40</v>
      </c>
      <c r="O46" s="66">
        <f t="shared" si="3"/>
        <v>0.013368983957219251</v>
      </c>
      <c r="P46" s="27">
        <v>50</v>
      </c>
      <c r="Q46" s="63">
        <f t="shared" si="6"/>
        <v>0.016605778811026237</v>
      </c>
      <c r="R46" s="35">
        <f>(N46-P46)/P46</f>
        <v>-0.2</v>
      </c>
      <c r="S46" s="29">
        <v>427</v>
      </c>
      <c r="T46" s="56">
        <f t="shared" si="1"/>
        <v>0.1427139037433155</v>
      </c>
      <c r="U46" s="29">
        <v>429</v>
      </c>
      <c r="V46" s="70">
        <f t="shared" si="7"/>
        <v>0.14247758219860512</v>
      </c>
      <c r="W46" s="89">
        <f>(S46-U46)/U46</f>
        <v>-0.004662004662004662</v>
      </c>
    </row>
    <row r="47" spans="1:23" ht="10.5" customHeight="1">
      <c r="A47" s="18" t="s">
        <v>39</v>
      </c>
      <c r="B47" s="42">
        <v>22321</v>
      </c>
      <c r="C47" s="125">
        <v>21749</v>
      </c>
      <c r="D47" s="83">
        <v>8393</v>
      </c>
      <c r="E47" s="92">
        <f t="shared" si="8"/>
        <v>0.37601361946149364</v>
      </c>
      <c r="F47" s="27">
        <v>7908</v>
      </c>
      <c r="G47" s="50">
        <f t="shared" si="5"/>
        <v>0.36360292427238033</v>
      </c>
      <c r="H47" s="35">
        <f>(D47-F47)/F47</f>
        <v>0.06133029843196763</v>
      </c>
      <c r="I47" s="29">
        <v>8615</v>
      </c>
      <c r="J47" s="66">
        <f t="shared" si="4"/>
        <v>0.3859594104206801</v>
      </c>
      <c r="K47" s="29">
        <v>8527</v>
      </c>
      <c r="L47" s="50">
        <f t="shared" si="2"/>
        <v>0.392064002942664</v>
      </c>
      <c r="M47" s="35">
        <f>(I47-K47)/K47</f>
        <v>0.010320159493373988</v>
      </c>
      <c r="N47" s="27">
        <v>571</v>
      </c>
      <c r="O47" s="66">
        <f t="shared" si="3"/>
        <v>0.025581291160790286</v>
      </c>
      <c r="P47" s="27">
        <v>544</v>
      </c>
      <c r="Q47" s="63">
        <f t="shared" si="6"/>
        <v>0.025012644259506184</v>
      </c>
      <c r="R47" s="35">
        <f>(N47-P47)/P47</f>
        <v>0.04963235294117647</v>
      </c>
      <c r="S47" s="29">
        <v>4742</v>
      </c>
      <c r="T47" s="56">
        <f t="shared" si="1"/>
        <v>0.21244567895703598</v>
      </c>
      <c r="U47" s="29">
        <v>4770</v>
      </c>
      <c r="V47" s="70">
        <f t="shared" si="7"/>
        <v>0.21932042852544945</v>
      </c>
      <c r="W47" s="89">
        <f>(S47-U47)/U47</f>
        <v>-0.005870020964360587</v>
      </c>
    </row>
    <row r="48" spans="1:23" ht="10.5" customHeight="1">
      <c r="A48" s="20" t="s">
        <v>40</v>
      </c>
      <c r="B48" s="43">
        <v>6676</v>
      </c>
      <c r="C48" s="126">
        <v>6624</v>
      </c>
      <c r="D48" s="84">
        <v>2347</v>
      </c>
      <c r="E48" s="92">
        <f t="shared" si="8"/>
        <v>0.35155781905332534</v>
      </c>
      <c r="F48" s="31">
        <v>2227</v>
      </c>
      <c r="G48" s="50">
        <f t="shared" si="5"/>
        <v>0.33620169082125606</v>
      </c>
      <c r="H48" s="34">
        <f>(D48-F48)/F48</f>
        <v>0.05388414907947912</v>
      </c>
      <c r="I48" s="30">
        <v>2400</v>
      </c>
      <c r="J48" s="66">
        <f t="shared" si="4"/>
        <v>0.35949670461354105</v>
      </c>
      <c r="K48" s="30">
        <v>2434</v>
      </c>
      <c r="L48" s="50">
        <f t="shared" si="2"/>
        <v>0.36745169082125606</v>
      </c>
      <c r="M48" s="34">
        <f>(I48-K48)/K48</f>
        <v>-0.013968775677896467</v>
      </c>
      <c r="N48" s="31">
        <v>179</v>
      </c>
      <c r="O48" s="66">
        <f t="shared" si="3"/>
        <v>0.026812462552426603</v>
      </c>
      <c r="P48" s="31">
        <v>142</v>
      </c>
      <c r="Q48" s="64">
        <f t="shared" si="6"/>
        <v>0.021437198067632852</v>
      </c>
      <c r="R48" s="34">
        <f>(N48-P48)/P48</f>
        <v>0.2605633802816901</v>
      </c>
      <c r="S48" s="30">
        <v>1750</v>
      </c>
      <c r="T48" s="56">
        <f t="shared" si="1"/>
        <v>0.262133013780707</v>
      </c>
      <c r="U48" s="30">
        <v>1821</v>
      </c>
      <c r="V48" s="71">
        <f t="shared" si="7"/>
        <v>0.2749094202898551</v>
      </c>
      <c r="W48" s="89">
        <f>(S48-U48)/U48</f>
        <v>-0.03898956617243273</v>
      </c>
    </row>
    <row r="49" spans="1:23" ht="10.5" customHeight="1">
      <c r="A49" s="18" t="s">
        <v>41</v>
      </c>
      <c r="B49" s="42">
        <v>214287</v>
      </c>
      <c r="C49" s="125">
        <v>211293</v>
      </c>
      <c r="D49" s="83">
        <v>94648</v>
      </c>
      <c r="E49" s="91">
        <f t="shared" si="8"/>
        <v>0.44168801653856743</v>
      </c>
      <c r="F49" s="27">
        <v>91764</v>
      </c>
      <c r="G49" s="51">
        <f t="shared" si="5"/>
        <v>0.4342973974528262</v>
      </c>
      <c r="H49" s="33">
        <f>(D49-F49)/F49</f>
        <v>0.03142844688548886</v>
      </c>
      <c r="I49" s="29">
        <v>75423</v>
      </c>
      <c r="J49" s="65">
        <f t="shared" si="4"/>
        <v>0.351971888168671</v>
      </c>
      <c r="K49" s="29">
        <v>75427</v>
      </c>
      <c r="L49" s="51">
        <f t="shared" si="2"/>
        <v>0.35697822455074235</v>
      </c>
      <c r="M49" s="33">
        <f>(I49-K49)/K49</f>
        <v>-5.3031407851299934E-05</v>
      </c>
      <c r="N49" s="27">
        <v>4231</v>
      </c>
      <c r="O49" s="65">
        <f t="shared" si="3"/>
        <v>0.01974454819937747</v>
      </c>
      <c r="P49" s="27">
        <v>4213</v>
      </c>
      <c r="Q49" s="68">
        <f t="shared" si="6"/>
        <v>0.01993913664910811</v>
      </c>
      <c r="R49" s="33">
        <f>(N49-P49)/P49</f>
        <v>0.004272489912176596</v>
      </c>
      <c r="S49" s="29">
        <v>39985</v>
      </c>
      <c r="T49" s="55">
        <f t="shared" si="1"/>
        <v>0.1865955470933841</v>
      </c>
      <c r="U49" s="29">
        <v>39889</v>
      </c>
      <c r="V49" s="69">
        <f t="shared" si="7"/>
        <v>0.18878524134732338</v>
      </c>
      <c r="W49" s="88">
        <f>(S49-U49)/U49</f>
        <v>0.0024066785329288774</v>
      </c>
    </row>
    <row r="50" spans="1:23" ht="10.5" customHeight="1">
      <c r="A50" s="18" t="s">
        <v>42</v>
      </c>
      <c r="B50" s="42">
        <v>20725</v>
      </c>
      <c r="C50" s="125">
        <v>20729</v>
      </c>
      <c r="D50" s="83">
        <v>7873</v>
      </c>
      <c r="E50" s="92">
        <f t="shared" si="8"/>
        <v>0.37987937273823885</v>
      </c>
      <c r="F50" s="27">
        <v>7654</v>
      </c>
      <c r="G50" s="50">
        <f t="shared" si="5"/>
        <v>0.36924115972791743</v>
      </c>
      <c r="H50" s="35">
        <f>(D50-F50)/F50</f>
        <v>0.028612490201201986</v>
      </c>
      <c r="I50" s="29">
        <v>5960</v>
      </c>
      <c r="J50" s="66">
        <f t="shared" si="4"/>
        <v>0.2875753920386007</v>
      </c>
      <c r="K50" s="29">
        <v>6052</v>
      </c>
      <c r="L50" s="50">
        <f t="shared" si="2"/>
        <v>0.2919581262964928</v>
      </c>
      <c r="M50" s="35">
        <f>(I50-K50)/K50</f>
        <v>-0.01520158625247852</v>
      </c>
      <c r="N50" s="27">
        <v>444</v>
      </c>
      <c r="O50" s="66">
        <f t="shared" si="3"/>
        <v>0.021423401688781665</v>
      </c>
      <c r="P50" s="27">
        <v>412</v>
      </c>
      <c r="Q50" s="68">
        <f t="shared" si="6"/>
        <v>0.019875536687732162</v>
      </c>
      <c r="R50" s="35">
        <f>(N50-P50)/P50</f>
        <v>0.07766990291262135</v>
      </c>
      <c r="S50" s="29">
        <v>6448</v>
      </c>
      <c r="T50" s="56">
        <f t="shared" si="1"/>
        <v>0.3111218335343788</v>
      </c>
      <c r="U50" s="29">
        <v>6611</v>
      </c>
      <c r="V50" s="70">
        <f t="shared" si="7"/>
        <v>0.3189251772878576</v>
      </c>
      <c r="W50" s="89">
        <f>(S50-U50)/U50</f>
        <v>-0.024655876569354106</v>
      </c>
    </row>
    <row r="51" spans="1:23" ht="10.5" customHeight="1">
      <c r="A51" s="18" t="s">
        <v>43</v>
      </c>
      <c r="B51" s="42">
        <v>39622</v>
      </c>
      <c r="C51" s="125">
        <v>38788</v>
      </c>
      <c r="D51" s="83">
        <v>14000</v>
      </c>
      <c r="E51" s="92">
        <f t="shared" si="8"/>
        <v>0.3533390540608753</v>
      </c>
      <c r="F51" s="27">
        <v>13382</v>
      </c>
      <c r="G51" s="50">
        <f t="shared" si="5"/>
        <v>0.34500360936372076</v>
      </c>
      <c r="H51" s="35">
        <f>(D51-F51)/F51</f>
        <v>0.04618143775220445</v>
      </c>
      <c r="I51" s="29">
        <v>16273</v>
      </c>
      <c r="J51" s="66">
        <f t="shared" si="4"/>
        <v>0.41070617333804454</v>
      </c>
      <c r="K51" s="29">
        <v>16078</v>
      </c>
      <c r="L51" s="50">
        <f t="shared" si="2"/>
        <v>0.41450964215736824</v>
      </c>
      <c r="M51" s="35">
        <f>(I51-K51)/K51</f>
        <v>0.012128374175892524</v>
      </c>
      <c r="N51" s="27">
        <v>1328</v>
      </c>
      <c r="O51" s="66">
        <f t="shared" si="3"/>
        <v>0.03351673312806017</v>
      </c>
      <c r="P51" s="27">
        <v>1199</v>
      </c>
      <c r="Q51" s="68">
        <f t="shared" si="6"/>
        <v>0.030911622151180776</v>
      </c>
      <c r="R51" s="35">
        <f>(N51-P51)/P51</f>
        <v>0.10758965804837364</v>
      </c>
      <c r="S51" s="29">
        <v>8021</v>
      </c>
      <c r="T51" s="56">
        <f t="shared" si="1"/>
        <v>0.20243803947302003</v>
      </c>
      <c r="U51" s="29">
        <v>8129</v>
      </c>
      <c r="V51" s="70">
        <f t="shared" si="7"/>
        <v>0.20957512632773023</v>
      </c>
      <c r="W51" s="89">
        <f>(S51-U51)/U51</f>
        <v>-0.013285767007011933</v>
      </c>
    </row>
    <row r="52" spans="1:23" ht="10.5" customHeight="1">
      <c r="A52" s="18" t="s">
        <v>44</v>
      </c>
      <c r="B52" s="42">
        <v>24513</v>
      </c>
      <c r="C52" s="125">
        <v>24272</v>
      </c>
      <c r="D52" s="83">
        <v>10158</v>
      </c>
      <c r="E52" s="92">
        <f t="shared" si="8"/>
        <v>0.41439236323583406</v>
      </c>
      <c r="F52" s="27">
        <v>9898</v>
      </c>
      <c r="G52" s="50">
        <f t="shared" si="5"/>
        <v>0.40779499011206327</v>
      </c>
      <c r="H52" s="35">
        <f>(D52-F52)/F52</f>
        <v>0.026267932915740554</v>
      </c>
      <c r="I52" s="29">
        <v>11126</v>
      </c>
      <c r="J52" s="66">
        <f t="shared" si="4"/>
        <v>0.4538816138375556</v>
      </c>
      <c r="K52" s="29">
        <v>11200</v>
      </c>
      <c r="L52" s="50">
        <f t="shared" si="2"/>
        <v>0.4614370468029005</v>
      </c>
      <c r="M52" s="35">
        <f>(I52-K52)/K52</f>
        <v>-0.0066071428571428574</v>
      </c>
      <c r="N52" s="27">
        <v>404</v>
      </c>
      <c r="O52" s="66">
        <f t="shared" si="3"/>
        <v>0.016481050870966425</v>
      </c>
      <c r="P52" s="27">
        <v>375</v>
      </c>
      <c r="Q52" s="68">
        <f t="shared" si="6"/>
        <v>0.015449901120632829</v>
      </c>
      <c r="R52" s="35">
        <f>(N52-P52)/P52</f>
        <v>0.07733333333333334</v>
      </c>
      <c r="S52" s="29">
        <v>2825</v>
      </c>
      <c r="T52" s="56">
        <f t="shared" si="1"/>
        <v>0.11524497205564395</v>
      </c>
      <c r="U52" s="29">
        <v>2799</v>
      </c>
      <c r="V52" s="70">
        <f t="shared" si="7"/>
        <v>0.11531806196440343</v>
      </c>
      <c r="W52" s="89">
        <f>(S52-U52)/U52</f>
        <v>0.009289031797070382</v>
      </c>
    </row>
    <row r="53" spans="1:23" ht="10.5" customHeight="1">
      <c r="A53" s="17" t="s">
        <v>45</v>
      </c>
      <c r="B53" s="42">
        <v>47012</v>
      </c>
      <c r="C53" s="125">
        <v>45978</v>
      </c>
      <c r="D53" s="83">
        <v>19564</v>
      </c>
      <c r="E53" s="92">
        <f t="shared" si="8"/>
        <v>0.4161490683229814</v>
      </c>
      <c r="F53" s="27">
        <v>18861</v>
      </c>
      <c r="G53" s="50">
        <f t="shared" si="5"/>
        <v>0.4102179303144982</v>
      </c>
      <c r="H53" s="34">
        <f>(D53-F53)/F53</f>
        <v>0.03727267907321987</v>
      </c>
      <c r="I53" s="29">
        <v>21379</v>
      </c>
      <c r="J53" s="67">
        <f t="shared" si="4"/>
        <v>0.45475623245128904</v>
      </c>
      <c r="K53" s="29">
        <v>21164</v>
      </c>
      <c r="L53" s="50">
        <f t="shared" si="2"/>
        <v>0.460307103397277</v>
      </c>
      <c r="M53" s="34">
        <f>(I53-K53)/K53</f>
        <v>0.010158760158760159</v>
      </c>
      <c r="N53" s="27">
        <v>862</v>
      </c>
      <c r="O53" s="67">
        <f t="shared" si="3"/>
        <v>0.01833574406534502</v>
      </c>
      <c r="P53" s="27">
        <v>802</v>
      </c>
      <c r="Q53" s="68">
        <f t="shared" si="6"/>
        <v>0.017443124972813084</v>
      </c>
      <c r="R53" s="34">
        <f>(N53-P53)/P53</f>
        <v>0.07481296758104738</v>
      </c>
      <c r="S53" s="29">
        <v>5207</v>
      </c>
      <c r="T53" s="57">
        <f t="shared" si="1"/>
        <v>0.11075895516038459</v>
      </c>
      <c r="U53" s="29">
        <v>5151</v>
      </c>
      <c r="V53" s="71">
        <f t="shared" si="7"/>
        <v>0.11203184131541172</v>
      </c>
      <c r="W53" s="89">
        <f>(S53-U53)/U53</f>
        <v>0.0108716754028344</v>
      </c>
    </row>
    <row r="54" spans="1:23" ht="10.5" customHeight="1">
      <c r="A54" s="25" t="s">
        <v>46</v>
      </c>
      <c r="B54" s="44">
        <v>7785</v>
      </c>
      <c r="C54" s="85">
        <v>7779</v>
      </c>
      <c r="D54" s="82">
        <v>2900</v>
      </c>
      <c r="E54" s="91">
        <f t="shared" si="8"/>
        <v>0.3725112395632627</v>
      </c>
      <c r="F54" s="26">
        <v>2871</v>
      </c>
      <c r="G54" s="51">
        <f t="shared" si="5"/>
        <v>0.3690705746239877</v>
      </c>
      <c r="H54" s="33">
        <f>(D54-F54)/F54</f>
        <v>0.010101010101010102</v>
      </c>
      <c r="I54" s="28">
        <v>2316</v>
      </c>
      <c r="J54" s="65">
        <f t="shared" si="4"/>
        <v>0.297495183044316</v>
      </c>
      <c r="K54" s="28">
        <v>2339</v>
      </c>
      <c r="L54" s="51">
        <f t="shared" si="2"/>
        <v>0.3006813215066204</v>
      </c>
      <c r="M54" s="33">
        <f>(I54-K54)/K54</f>
        <v>-0.00983326207781103</v>
      </c>
      <c r="N54" s="28">
        <v>176</v>
      </c>
      <c r="O54" s="65">
        <f t="shared" si="3"/>
        <v>0.02260757867694284</v>
      </c>
      <c r="P54" s="28">
        <v>157</v>
      </c>
      <c r="Q54" s="62">
        <f t="shared" si="6"/>
        <v>0.020182542743283197</v>
      </c>
      <c r="R54" s="33">
        <f>(N54-P54)/P54</f>
        <v>0.12101910828025478</v>
      </c>
      <c r="S54" s="28">
        <v>2393</v>
      </c>
      <c r="T54" s="55">
        <f t="shared" si="1"/>
        <v>0.3073859987154785</v>
      </c>
      <c r="U54" s="28">
        <v>2412</v>
      </c>
      <c r="V54" s="69">
        <f t="shared" si="7"/>
        <v>0.3100655611261088</v>
      </c>
      <c r="W54" s="88">
        <f>(S54-U54)/U54</f>
        <v>-0.007877280265339967</v>
      </c>
    </row>
    <row r="55" spans="1:23" ht="10.5" customHeight="1">
      <c r="A55" s="17" t="s">
        <v>47</v>
      </c>
      <c r="B55" s="42">
        <v>15537</v>
      </c>
      <c r="C55" s="125">
        <v>15176</v>
      </c>
      <c r="D55" s="83">
        <v>5005</v>
      </c>
      <c r="E55" s="92">
        <f t="shared" si="8"/>
        <v>0.32213426015318275</v>
      </c>
      <c r="F55" s="27">
        <v>4867</v>
      </c>
      <c r="G55" s="50">
        <f t="shared" si="5"/>
        <v>0.3207037427517132</v>
      </c>
      <c r="H55" s="35">
        <f>(D55-F55)/F55</f>
        <v>0.028354222313540168</v>
      </c>
      <c r="I55" s="29">
        <v>5284</v>
      </c>
      <c r="J55" s="66">
        <f t="shared" si="4"/>
        <v>0.3400913947351484</v>
      </c>
      <c r="K55" s="29">
        <v>5209</v>
      </c>
      <c r="L55" s="50">
        <f t="shared" si="2"/>
        <v>0.34323932525039536</v>
      </c>
      <c r="M55" s="35">
        <f>(I55-K55)/K55</f>
        <v>0.014398157035899405</v>
      </c>
      <c r="N55" s="29">
        <v>713</v>
      </c>
      <c r="O55" s="66">
        <f t="shared" si="3"/>
        <v>0.04589045504280106</v>
      </c>
      <c r="P55" s="29">
        <v>725</v>
      </c>
      <c r="Q55" s="63">
        <f t="shared" si="6"/>
        <v>0.047772799156562996</v>
      </c>
      <c r="R55" s="35">
        <f>(N55-P55)/P55</f>
        <v>-0.016551724137931035</v>
      </c>
      <c r="S55" s="29">
        <v>4535</v>
      </c>
      <c r="T55" s="56">
        <f t="shared" si="1"/>
        <v>0.2918838900688679</v>
      </c>
      <c r="U55" s="29">
        <v>4375</v>
      </c>
      <c r="V55" s="70">
        <f t="shared" si="7"/>
        <v>0.2882841328413284</v>
      </c>
      <c r="W55" s="89">
        <f>(S55-U55)/U55</f>
        <v>0.036571428571428574</v>
      </c>
    </row>
    <row r="56" spans="1:23" ht="10.5" customHeight="1">
      <c r="A56" s="18" t="s">
        <v>48</v>
      </c>
      <c r="B56" s="42">
        <v>1819</v>
      </c>
      <c r="C56" s="125">
        <v>1827</v>
      </c>
      <c r="D56" s="83">
        <v>742</v>
      </c>
      <c r="E56" s="92">
        <f t="shared" si="8"/>
        <v>0.4079164376030786</v>
      </c>
      <c r="F56" s="27">
        <v>735</v>
      </c>
      <c r="G56" s="50">
        <f t="shared" si="5"/>
        <v>0.40229885057471265</v>
      </c>
      <c r="H56" s="35">
        <f>(D56-F56)/F56</f>
        <v>0.009523809523809525</v>
      </c>
      <c r="I56" s="29">
        <v>660</v>
      </c>
      <c r="J56" s="66">
        <f t="shared" si="4"/>
        <v>0.3628367234744365</v>
      </c>
      <c r="K56" s="29">
        <v>657</v>
      </c>
      <c r="L56" s="50">
        <f t="shared" si="2"/>
        <v>0.35960591133004927</v>
      </c>
      <c r="M56" s="35">
        <f>(I56-K56)/K56</f>
        <v>0.0045662100456621</v>
      </c>
      <c r="N56" s="29">
        <v>37</v>
      </c>
      <c r="O56" s="66">
        <f t="shared" si="3"/>
        <v>0.02034084661902144</v>
      </c>
      <c r="P56" s="29">
        <v>32</v>
      </c>
      <c r="Q56" s="63">
        <f t="shared" si="6"/>
        <v>0.01751505199781062</v>
      </c>
      <c r="R56" s="35">
        <f>(N56-P56)/P56</f>
        <v>0.15625</v>
      </c>
      <c r="S56" s="29">
        <v>380</v>
      </c>
      <c r="T56" s="56">
        <f t="shared" si="1"/>
        <v>0.20890599230346343</v>
      </c>
      <c r="U56" s="29">
        <v>403</v>
      </c>
      <c r="V56" s="70">
        <f t="shared" si="7"/>
        <v>0.22058018609742747</v>
      </c>
      <c r="W56" s="89">
        <f>(S56-U56)/U56</f>
        <v>-0.05707196029776675</v>
      </c>
    </row>
    <row r="57" spans="1:23" ht="10.5" customHeight="1">
      <c r="A57" s="18" t="s">
        <v>49</v>
      </c>
      <c r="B57" s="42">
        <v>69109</v>
      </c>
      <c r="C57" s="125">
        <v>67658</v>
      </c>
      <c r="D57" s="83">
        <v>27544</v>
      </c>
      <c r="E57" s="92">
        <f t="shared" si="8"/>
        <v>0.39855879841988745</v>
      </c>
      <c r="F57" s="27">
        <v>26256</v>
      </c>
      <c r="G57" s="50">
        <f t="shared" si="5"/>
        <v>0.38806940790446065</v>
      </c>
      <c r="H57" s="35">
        <f>(D57-F57)/F57</f>
        <v>0.049055453991468614</v>
      </c>
      <c r="I57" s="29">
        <v>30636</v>
      </c>
      <c r="J57" s="66">
        <f t="shared" si="4"/>
        <v>0.443299714943061</v>
      </c>
      <c r="K57" s="29">
        <v>30457</v>
      </c>
      <c r="L57" s="50">
        <f t="shared" si="2"/>
        <v>0.45016110437790063</v>
      </c>
      <c r="M57" s="35">
        <f>(I57-K57)/K57</f>
        <v>0.005877138260498407</v>
      </c>
      <c r="N57" s="29">
        <v>1237</v>
      </c>
      <c r="O57" s="66">
        <f t="shared" si="3"/>
        <v>0.017899260588345945</v>
      </c>
      <c r="P57" s="29">
        <v>1177</v>
      </c>
      <c r="Q57" s="63">
        <f t="shared" si="6"/>
        <v>0.01739631676963552</v>
      </c>
      <c r="R57" s="35">
        <f>(N57-P57)/P57</f>
        <v>0.05097706032285471</v>
      </c>
      <c r="S57" s="29">
        <v>9692</v>
      </c>
      <c r="T57" s="56">
        <f t="shared" si="1"/>
        <v>0.14024222604870568</v>
      </c>
      <c r="U57" s="29">
        <v>9768</v>
      </c>
      <c r="V57" s="70">
        <f t="shared" si="7"/>
        <v>0.1443731709480032</v>
      </c>
      <c r="W57" s="89">
        <f>(S57-U57)/U57</f>
        <v>-0.007780507780507781</v>
      </c>
    </row>
    <row r="58" spans="1:23" ht="10.5" customHeight="1">
      <c r="A58" s="17" t="s">
        <v>50</v>
      </c>
      <c r="B58" s="42">
        <v>13337</v>
      </c>
      <c r="C58" s="125">
        <v>13260</v>
      </c>
      <c r="D58" s="83">
        <v>5844</v>
      </c>
      <c r="E58" s="92">
        <f t="shared" si="8"/>
        <v>0.43817950063732475</v>
      </c>
      <c r="F58" s="27">
        <v>5685</v>
      </c>
      <c r="G58" s="50">
        <f t="shared" si="5"/>
        <v>0.4287330316742081</v>
      </c>
      <c r="H58" s="34">
        <f>(D58-F58)/F58</f>
        <v>0.027968337730870714</v>
      </c>
      <c r="I58" s="29">
        <v>5656</v>
      </c>
      <c r="J58" s="56">
        <f t="shared" si="4"/>
        <v>0.4240833770713054</v>
      </c>
      <c r="K58" s="29">
        <v>5672</v>
      </c>
      <c r="L58" s="50">
        <f t="shared" si="2"/>
        <v>0.4277526395173454</v>
      </c>
      <c r="M58" s="34">
        <f>(I58-K58)/K58</f>
        <v>-0.0028208744710860366</v>
      </c>
      <c r="N58" s="29">
        <v>244</v>
      </c>
      <c r="O58" s="56">
        <f t="shared" si="3"/>
        <v>0.01829496888355702</v>
      </c>
      <c r="P58" s="29">
        <v>259</v>
      </c>
      <c r="Q58" s="63">
        <f t="shared" si="6"/>
        <v>0.019532428355957768</v>
      </c>
      <c r="R58" s="34">
        <f>(N58-P58)/P58</f>
        <v>-0.05791505791505792</v>
      </c>
      <c r="S58" s="29">
        <v>1593</v>
      </c>
      <c r="T58" s="56">
        <f t="shared" si="1"/>
        <v>0.11944215340781285</v>
      </c>
      <c r="U58" s="29">
        <v>1644</v>
      </c>
      <c r="V58" s="70">
        <f t="shared" si="7"/>
        <v>0.12398190045248869</v>
      </c>
      <c r="W58" s="89">
        <f>(S58-U58)/U58</f>
        <v>-0.03102189781021898</v>
      </c>
    </row>
    <row r="59" spans="1:19" ht="10.5" customHeight="1" thickBot="1">
      <c r="A59" s="24" t="s">
        <v>135</v>
      </c>
      <c r="B59" s="12"/>
      <c r="C59" s="13"/>
      <c r="D59" s="13"/>
      <c r="E59" s="46"/>
      <c r="F59" s="13"/>
      <c r="G59" s="46"/>
      <c r="H59" s="13"/>
      <c r="I59" s="13"/>
      <c r="J59" s="46"/>
      <c r="K59" s="13"/>
      <c r="L59" s="46"/>
      <c r="M59" s="13"/>
      <c r="N59" s="14"/>
      <c r="O59" s="53"/>
      <c r="S59" s="93"/>
    </row>
    <row r="60" spans="1:23" ht="10.5" customHeight="1">
      <c r="A60" s="131"/>
      <c r="B60" s="147" t="s">
        <v>127</v>
      </c>
      <c r="C60" s="139"/>
      <c r="D60" s="140"/>
      <c r="E60" s="141"/>
      <c r="F60" s="140"/>
      <c r="G60" s="141"/>
      <c r="H60" s="141"/>
      <c r="I60" s="140"/>
      <c r="J60" s="141"/>
      <c r="K60" s="140" t="s">
        <v>126</v>
      </c>
      <c r="L60" s="141"/>
      <c r="M60" s="141"/>
      <c r="N60" s="142"/>
      <c r="O60" s="143"/>
      <c r="P60" s="144"/>
      <c r="Q60" s="145"/>
      <c r="R60" s="145"/>
      <c r="S60" s="146"/>
      <c r="T60" s="145"/>
      <c r="U60" s="146"/>
      <c r="V60" s="145"/>
      <c r="W60" s="145"/>
    </row>
    <row r="61" spans="1:23" ht="10.5" customHeight="1">
      <c r="A61" s="17"/>
      <c r="B61" s="129" t="s">
        <v>131</v>
      </c>
      <c r="C61" s="130"/>
      <c r="D61" s="40"/>
      <c r="E61" s="47"/>
      <c r="F61" s="2"/>
      <c r="G61" s="47"/>
      <c r="H61" s="3"/>
      <c r="I61" s="4" t="s">
        <v>110</v>
      </c>
      <c r="J61" s="58"/>
      <c r="K61" s="1"/>
      <c r="L61" s="58"/>
      <c r="M61" s="1"/>
      <c r="N61" s="4"/>
      <c r="O61" s="58"/>
      <c r="P61" s="1"/>
      <c r="Q61" s="58"/>
      <c r="R61" s="5"/>
      <c r="S61" s="4"/>
      <c r="T61" s="58"/>
      <c r="U61" s="1"/>
      <c r="V61" s="58"/>
      <c r="W61" s="1"/>
    </row>
    <row r="62" spans="1:23" ht="10.5" customHeight="1">
      <c r="A62" s="18"/>
      <c r="B62" s="118" t="s">
        <v>128</v>
      </c>
      <c r="C62" s="119"/>
      <c r="D62" s="41" t="s">
        <v>108</v>
      </c>
      <c r="E62" s="48"/>
      <c r="F62" s="7"/>
      <c r="G62" s="48"/>
      <c r="H62" s="7"/>
      <c r="I62" s="8" t="s">
        <v>111</v>
      </c>
      <c r="J62" s="59"/>
      <c r="K62" s="9"/>
      <c r="L62" s="59"/>
      <c r="M62" s="10"/>
      <c r="N62" s="6" t="s">
        <v>112</v>
      </c>
      <c r="O62" s="48"/>
      <c r="P62" s="7"/>
      <c r="Q62" s="48"/>
      <c r="R62" s="7"/>
      <c r="S62" s="6" t="s">
        <v>113</v>
      </c>
      <c r="T62" s="48"/>
      <c r="U62" s="7"/>
      <c r="V62" s="48"/>
      <c r="W62" s="7"/>
    </row>
    <row r="63" spans="1:23" ht="10.5" customHeight="1">
      <c r="A63" s="18"/>
      <c r="B63" s="120" t="s">
        <v>129</v>
      </c>
      <c r="C63" s="121"/>
      <c r="D63" s="81" t="s">
        <v>134</v>
      </c>
      <c r="E63" s="47"/>
      <c r="F63" s="36" t="s">
        <v>116</v>
      </c>
      <c r="G63" s="47"/>
      <c r="H63" s="79"/>
      <c r="I63" s="36" t="s">
        <v>134</v>
      </c>
      <c r="J63" s="103"/>
      <c r="K63" s="102" t="s">
        <v>116</v>
      </c>
      <c r="L63" s="47"/>
      <c r="M63" s="77"/>
      <c r="N63" s="36" t="s">
        <v>134</v>
      </c>
      <c r="O63" s="47"/>
      <c r="P63" s="36" t="s">
        <v>116</v>
      </c>
      <c r="Q63" s="47"/>
      <c r="R63" s="77"/>
      <c r="S63" s="36" t="s">
        <v>134</v>
      </c>
      <c r="T63" s="103"/>
      <c r="U63" s="102" t="s">
        <v>116</v>
      </c>
      <c r="V63" s="47"/>
      <c r="W63" s="79"/>
    </row>
    <row r="64" spans="2:23" ht="10.5" customHeight="1">
      <c r="B64" s="122" t="s">
        <v>130</v>
      </c>
      <c r="C64" s="123"/>
      <c r="D64" s="76"/>
      <c r="E64" s="49" t="s">
        <v>106</v>
      </c>
      <c r="F64" s="77"/>
      <c r="G64" s="49" t="s">
        <v>106</v>
      </c>
      <c r="H64" s="11" t="s">
        <v>106</v>
      </c>
      <c r="I64" s="77"/>
      <c r="J64" s="49" t="s">
        <v>106</v>
      </c>
      <c r="K64" s="77"/>
      <c r="L64" s="49" t="s">
        <v>106</v>
      </c>
      <c r="M64" s="78" t="s">
        <v>106</v>
      </c>
      <c r="N64" s="77"/>
      <c r="O64" s="49" t="s">
        <v>106</v>
      </c>
      <c r="P64" s="77"/>
      <c r="Q64" s="49" t="s">
        <v>106</v>
      </c>
      <c r="R64" s="78" t="s">
        <v>106</v>
      </c>
      <c r="S64" s="77"/>
      <c r="T64" s="49" t="s">
        <v>106</v>
      </c>
      <c r="U64" s="77"/>
      <c r="V64" s="49" t="s">
        <v>106</v>
      </c>
      <c r="W64" s="11" t="s">
        <v>106</v>
      </c>
    </row>
    <row r="65" spans="1:23" ht="10.5" customHeight="1">
      <c r="A65" s="18"/>
      <c r="B65" s="81" t="s">
        <v>109</v>
      </c>
      <c r="C65" s="124"/>
      <c r="D65" s="75" t="s">
        <v>104</v>
      </c>
      <c r="E65" s="61" t="s">
        <v>115</v>
      </c>
      <c r="F65" s="78" t="s">
        <v>104</v>
      </c>
      <c r="G65" s="61" t="s">
        <v>115</v>
      </c>
      <c r="H65" s="37" t="s">
        <v>107</v>
      </c>
      <c r="I65" s="11" t="s">
        <v>104</v>
      </c>
      <c r="J65" s="61" t="s">
        <v>115</v>
      </c>
      <c r="K65" s="78" t="s">
        <v>104</v>
      </c>
      <c r="L65" s="61" t="s">
        <v>115</v>
      </c>
      <c r="M65" s="37" t="s">
        <v>107</v>
      </c>
      <c r="N65" s="11" t="s">
        <v>104</v>
      </c>
      <c r="O65" s="61" t="s">
        <v>115</v>
      </c>
      <c r="P65" s="78" t="s">
        <v>104</v>
      </c>
      <c r="Q65" s="61" t="s">
        <v>115</v>
      </c>
      <c r="R65" s="37" t="s">
        <v>107</v>
      </c>
      <c r="S65" s="11" t="s">
        <v>104</v>
      </c>
      <c r="T65" s="61" t="s">
        <v>115</v>
      </c>
      <c r="U65" s="78" t="s">
        <v>104</v>
      </c>
      <c r="V65" s="61" t="s">
        <v>115</v>
      </c>
      <c r="W65" s="80" t="s">
        <v>107</v>
      </c>
    </row>
    <row r="66" spans="1:23" ht="10.5" customHeight="1" thickBot="1">
      <c r="A66" s="132" t="s">
        <v>0</v>
      </c>
      <c r="B66" s="133">
        <v>2013</v>
      </c>
      <c r="C66" s="134">
        <v>2012</v>
      </c>
      <c r="D66" s="133" t="s">
        <v>105</v>
      </c>
      <c r="E66" s="135" t="s">
        <v>114</v>
      </c>
      <c r="F66" s="136" t="s">
        <v>105</v>
      </c>
      <c r="G66" s="135" t="s">
        <v>114</v>
      </c>
      <c r="H66" s="137" t="s">
        <v>133</v>
      </c>
      <c r="I66" s="138" t="s">
        <v>105</v>
      </c>
      <c r="J66" s="135" t="s">
        <v>114</v>
      </c>
      <c r="K66" s="136" t="s">
        <v>105</v>
      </c>
      <c r="L66" s="135" t="s">
        <v>114</v>
      </c>
      <c r="M66" s="137" t="s">
        <v>133</v>
      </c>
      <c r="N66" s="138" t="s">
        <v>105</v>
      </c>
      <c r="O66" s="135" t="s">
        <v>114</v>
      </c>
      <c r="P66" s="136" t="s">
        <v>105</v>
      </c>
      <c r="Q66" s="135" t="s">
        <v>114</v>
      </c>
      <c r="R66" s="137" t="s">
        <v>133</v>
      </c>
      <c r="S66" s="138" t="s">
        <v>105</v>
      </c>
      <c r="T66" s="135" t="s">
        <v>114</v>
      </c>
      <c r="U66" s="136" t="s">
        <v>105</v>
      </c>
      <c r="V66" s="135" t="s">
        <v>114</v>
      </c>
      <c r="W66" s="137" t="s">
        <v>133</v>
      </c>
    </row>
    <row r="67" spans="1:23" ht="10.5" customHeight="1">
      <c r="A67" s="18" t="s">
        <v>51</v>
      </c>
      <c r="B67" s="42">
        <v>69702</v>
      </c>
      <c r="C67" s="86">
        <v>67550</v>
      </c>
      <c r="D67" s="44">
        <v>25055</v>
      </c>
      <c r="E67" s="65">
        <f>D67/B67</f>
        <v>0.3594588390577028</v>
      </c>
      <c r="F67" s="26">
        <v>23860</v>
      </c>
      <c r="G67" s="51">
        <f>F67/C67</f>
        <v>0.353219837157661</v>
      </c>
      <c r="H67" s="33">
        <f>(D67-F67)/F67</f>
        <v>0.05008382229673093</v>
      </c>
      <c r="I67" s="29">
        <v>30775</v>
      </c>
      <c r="J67" s="65">
        <f aca="true" t="shared" si="9" ref="J67:J116">I67/B67</f>
        <v>0.44152248142090617</v>
      </c>
      <c r="K67" s="29">
        <v>30164</v>
      </c>
      <c r="L67" s="51">
        <f aca="true" t="shared" si="10" ref="L67:L116">K67/C67</f>
        <v>0.44654330125832714</v>
      </c>
      <c r="M67" s="33">
        <f>(I67-K67)/K67</f>
        <v>0.020255934226229944</v>
      </c>
      <c r="N67" s="26">
        <v>1603</v>
      </c>
      <c r="O67" s="65">
        <f aca="true" t="shared" si="11" ref="O67:O116">N67/B67</f>
        <v>0.022997905368569053</v>
      </c>
      <c r="P67" s="26">
        <v>1485</v>
      </c>
      <c r="Q67" s="68">
        <f>P67/C67</f>
        <v>0.021983715766099185</v>
      </c>
      <c r="R67" s="33">
        <f>(N67-P67)/P67</f>
        <v>0.07946127946127945</v>
      </c>
      <c r="S67" s="29">
        <v>12269</v>
      </c>
      <c r="T67" s="65">
        <f aca="true" t="shared" si="12" ref="T67:T116">S67/B67</f>
        <v>0.17602077415282202</v>
      </c>
      <c r="U67" s="29">
        <v>12041</v>
      </c>
      <c r="V67" s="69">
        <f aca="true" t="shared" si="13" ref="V67:V116">U67/C67</f>
        <v>0.17825314581791266</v>
      </c>
      <c r="W67" s="88">
        <f>(S67-U67)/U67</f>
        <v>0.018935304376712897</v>
      </c>
    </row>
    <row r="68" spans="1:23" ht="10.5" customHeight="1">
      <c r="A68" s="18" t="s">
        <v>52</v>
      </c>
      <c r="B68" s="42">
        <v>3521</v>
      </c>
      <c r="C68" s="87">
        <v>3534</v>
      </c>
      <c r="D68" s="42">
        <v>1344</v>
      </c>
      <c r="E68" s="66">
        <f aca="true" t="shared" si="14" ref="E68:E116">D68/B68</f>
        <v>0.3817097415506958</v>
      </c>
      <c r="F68" s="27">
        <v>1331</v>
      </c>
      <c r="G68" s="50">
        <f>F68/C68</f>
        <v>0.37662705149971704</v>
      </c>
      <c r="H68" s="35">
        <f>(D68-F68)/F68</f>
        <v>0.009767092411720512</v>
      </c>
      <c r="I68" s="29">
        <v>1451</v>
      </c>
      <c r="J68" s="66">
        <f t="shared" si="9"/>
        <v>0.4120988355580801</v>
      </c>
      <c r="K68" s="29">
        <v>1420</v>
      </c>
      <c r="L68" s="50">
        <f t="shared" si="10"/>
        <v>0.40181097906055463</v>
      </c>
      <c r="M68" s="35">
        <f>(I68-K68)/K68</f>
        <v>0.021830985915492956</v>
      </c>
      <c r="N68" s="27">
        <v>60</v>
      </c>
      <c r="O68" s="66">
        <f t="shared" si="11"/>
        <v>0.017040613462084634</v>
      </c>
      <c r="P68" s="27">
        <v>99</v>
      </c>
      <c r="Q68" s="68">
        <f>P68/C68</f>
        <v>0.02801358234295416</v>
      </c>
      <c r="R68" s="35">
        <f>(N68-P68)/P68</f>
        <v>-0.3939393939393939</v>
      </c>
      <c r="S68" s="29">
        <v>666</v>
      </c>
      <c r="T68" s="66">
        <f t="shared" si="12"/>
        <v>0.18915080942913945</v>
      </c>
      <c r="U68" s="29">
        <v>684</v>
      </c>
      <c r="V68" s="70">
        <f t="shared" si="13"/>
        <v>0.1935483870967742</v>
      </c>
      <c r="W68" s="89">
        <f>(S68-U68)/U68</f>
        <v>-0.02631578947368421</v>
      </c>
    </row>
    <row r="69" spans="1:23" ht="10.5" customHeight="1">
      <c r="A69" s="18" t="s">
        <v>53</v>
      </c>
      <c r="B69" s="42">
        <v>24076</v>
      </c>
      <c r="C69" s="87">
        <v>24193</v>
      </c>
      <c r="D69" s="42">
        <v>8841</v>
      </c>
      <c r="E69" s="66">
        <f t="shared" si="14"/>
        <v>0.36721216148861935</v>
      </c>
      <c r="F69" s="27">
        <v>8448</v>
      </c>
      <c r="G69" s="50">
        <f>F69/C69</f>
        <v>0.3491919150167404</v>
      </c>
      <c r="H69" s="35">
        <f>(D69-F69)/F69</f>
        <v>0.04651988636363636</v>
      </c>
      <c r="I69" s="29">
        <v>9166</v>
      </c>
      <c r="J69" s="66">
        <f t="shared" si="9"/>
        <v>0.38071108157501243</v>
      </c>
      <c r="K69" s="29">
        <v>9267</v>
      </c>
      <c r="L69" s="50">
        <f t="shared" si="10"/>
        <v>0.3830446823461332</v>
      </c>
      <c r="M69" s="35">
        <f>(I69-K69)/K69</f>
        <v>-0.010898888529189597</v>
      </c>
      <c r="N69" s="27">
        <v>396</v>
      </c>
      <c r="O69" s="66">
        <f t="shared" si="11"/>
        <v>0.016447914936035885</v>
      </c>
      <c r="P69" s="27">
        <v>410</v>
      </c>
      <c r="Q69" s="68">
        <f>P69/C69</f>
        <v>0.01694705079981813</v>
      </c>
      <c r="R69" s="35">
        <f>(N69-P69)/P69</f>
        <v>-0.03414634146341464</v>
      </c>
      <c r="S69" s="29">
        <v>5673</v>
      </c>
      <c r="T69" s="66">
        <f t="shared" si="12"/>
        <v>0.2356288420003323</v>
      </c>
      <c r="U69" s="29">
        <v>6068</v>
      </c>
      <c r="V69" s="70">
        <f t="shared" si="13"/>
        <v>0.2508163518373083</v>
      </c>
      <c r="W69" s="89">
        <f>(S69-U69)/U69</f>
        <v>-0.06509558338826632</v>
      </c>
    </row>
    <row r="70" spans="1:23" ht="10.5" customHeight="1">
      <c r="A70" s="18" t="s">
        <v>54</v>
      </c>
      <c r="B70" s="42">
        <v>23615</v>
      </c>
      <c r="C70" s="87">
        <v>23656</v>
      </c>
      <c r="D70" s="42">
        <v>9097</v>
      </c>
      <c r="E70" s="66">
        <f t="shared" si="14"/>
        <v>0.38522125767520643</v>
      </c>
      <c r="F70" s="27">
        <v>8843</v>
      </c>
      <c r="G70" s="50">
        <f>F70/C70</f>
        <v>0.37381636794048023</v>
      </c>
      <c r="H70" s="35">
        <f>(D70-F70)/F70</f>
        <v>0.028723283953409475</v>
      </c>
      <c r="I70" s="29">
        <v>7643</v>
      </c>
      <c r="J70" s="66">
        <f t="shared" si="9"/>
        <v>0.32365022231632434</v>
      </c>
      <c r="K70" s="29">
        <v>7843</v>
      </c>
      <c r="L70" s="50">
        <f t="shared" si="10"/>
        <v>0.33154379438620224</v>
      </c>
      <c r="M70" s="35">
        <f>(I70-K70)/K70</f>
        <v>-0.025500446257809513</v>
      </c>
      <c r="N70" s="27">
        <v>560</v>
      </c>
      <c r="O70" s="66">
        <f t="shared" si="11"/>
        <v>0.023713741266144398</v>
      </c>
      <c r="P70" s="27">
        <v>539</v>
      </c>
      <c r="Q70" s="68">
        <f>P70/C70</f>
        <v>0.022784917145755833</v>
      </c>
      <c r="R70" s="35">
        <f>(N70-P70)/P70</f>
        <v>0.03896103896103896</v>
      </c>
      <c r="S70" s="29">
        <v>6315</v>
      </c>
      <c r="T70" s="66">
        <f t="shared" si="12"/>
        <v>0.2674147787423248</v>
      </c>
      <c r="U70" s="29">
        <v>6431</v>
      </c>
      <c r="V70" s="70">
        <f t="shared" si="13"/>
        <v>0.2718549205275617</v>
      </c>
      <c r="W70" s="89">
        <f>(S70-U70)/U70</f>
        <v>-0.018037630228580313</v>
      </c>
    </row>
    <row r="71" spans="1:23" ht="10.5" customHeight="1">
      <c r="A71" s="20" t="s">
        <v>55</v>
      </c>
      <c r="B71" s="43">
        <v>29816</v>
      </c>
      <c r="C71" s="87">
        <v>29477</v>
      </c>
      <c r="D71" s="43">
        <v>11218</v>
      </c>
      <c r="E71" s="66">
        <f t="shared" si="14"/>
        <v>0.3762409444593507</v>
      </c>
      <c r="F71" s="31">
        <v>10867</v>
      </c>
      <c r="G71" s="50">
        <f>F71/C71</f>
        <v>0.36866031142924993</v>
      </c>
      <c r="H71" s="34">
        <f>(D71-F71)/F71</f>
        <v>0.032299622710959784</v>
      </c>
      <c r="I71" s="30">
        <v>14157</v>
      </c>
      <c r="J71" s="66">
        <f t="shared" si="9"/>
        <v>0.4748121813791253</v>
      </c>
      <c r="K71" s="30">
        <v>14107</v>
      </c>
      <c r="L71" s="50">
        <f t="shared" si="10"/>
        <v>0.4785765172846626</v>
      </c>
      <c r="M71" s="34">
        <f>(I71-K71)/K71</f>
        <v>0.0035443396895158434</v>
      </c>
      <c r="N71" s="31">
        <v>492</v>
      </c>
      <c r="O71" s="66">
        <f t="shared" si="11"/>
        <v>0.01650120740541991</v>
      </c>
      <c r="P71" s="31">
        <v>512</v>
      </c>
      <c r="Q71" s="68">
        <f>P71/C71</f>
        <v>0.017369474505546698</v>
      </c>
      <c r="R71" s="34">
        <f>(N71-P71)/P71</f>
        <v>-0.0390625</v>
      </c>
      <c r="S71" s="30">
        <v>3949</v>
      </c>
      <c r="T71" s="66">
        <f t="shared" si="12"/>
        <v>0.1324456667561041</v>
      </c>
      <c r="U71" s="30">
        <v>3991</v>
      </c>
      <c r="V71" s="71">
        <f t="shared" si="13"/>
        <v>0.13539369678054075</v>
      </c>
      <c r="W71" s="89">
        <f>(S71-U71)/U71</f>
        <v>-0.010523678276121273</v>
      </c>
    </row>
    <row r="72" spans="1:23" ht="10.5" customHeight="1">
      <c r="A72" s="18" t="s">
        <v>56</v>
      </c>
      <c r="B72" s="42">
        <v>13733</v>
      </c>
      <c r="C72" s="86">
        <v>13748</v>
      </c>
      <c r="D72" s="42">
        <v>5534</v>
      </c>
      <c r="E72" s="65">
        <f t="shared" si="14"/>
        <v>0.4029709458967451</v>
      </c>
      <c r="F72" s="27">
        <v>5559</v>
      </c>
      <c r="G72" s="51">
        <f aca="true" t="shared" si="15" ref="G72:G111">F72/C72</f>
        <v>0.40434972359615945</v>
      </c>
      <c r="H72" s="33">
        <f>(D72-F72)/F72</f>
        <v>-0.004497211728728188</v>
      </c>
      <c r="I72" s="29">
        <v>6355</v>
      </c>
      <c r="J72" s="65">
        <f t="shared" si="9"/>
        <v>0.46275395033860045</v>
      </c>
      <c r="K72" s="29">
        <v>6371</v>
      </c>
      <c r="L72" s="51">
        <f t="shared" si="10"/>
        <v>0.46341286005237126</v>
      </c>
      <c r="M72" s="33">
        <f>(I72-K72)/K72</f>
        <v>-0.0025113796892167633</v>
      </c>
      <c r="N72" s="27">
        <v>257</v>
      </c>
      <c r="O72" s="65">
        <f t="shared" si="11"/>
        <v>0.018714046457438287</v>
      </c>
      <c r="P72" s="27">
        <v>241</v>
      </c>
      <c r="Q72" s="62">
        <f aca="true" t="shared" si="16" ref="Q72:Q116">P72/C72</f>
        <v>0.01752982251963922</v>
      </c>
      <c r="R72" s="33">
        <f>(N72-P72)/P72</f>
        <v>0.06639004149377593</v>
      </c>
      <c r="S72" s="29">
        <v>1587</v>
      </c>
      <c r="T72" s="55">
        <f t="shared" si="12"/>
        <v>0.11556105730721619</v>
      </c>
      <c r="U72" s="29">
        <v>1577</v>
      </c>
      <c r="V72" s="69">
        <f t="shared" si="13"/>
        <v>0.11470759383183009</v>
      </c>
      <c r="W72" s="88">
        <f>(S72-U72)/U72</f>
        <v>0.0063411540900443885</v>
      </c>
    </row>
    <row r="73" spans="1:23" ht="10.5" customHeight="1">
      <c r="A73" s="18" t="s">
        <v>57</v>
      </c>
      <c r="B73" s="42">
        <v>7893</v>
      </c>
      <c r="C73" s="87">
        <v>7799</v>
      </c>
      <c r="D73" s="42">
        <v>3070</v>
      </c>
      <c r="E73" s="66">
        <f t="shared" si="14"/>
        <v>0.38895223615862157</v>
      </c>
      <c r="F73" s="27">
        <v>2998</v>
      </c>
      <c r="G73" s="50">
        <f t="shared" si="15"/>
        <v>0.3844082574689063</v>
      </c>
      <c r="H73" s="35">
        <f>(D73-F73)/F73</f>
        <v>0.02401601067378252</v>
      </c>
      <c r="I73" s="29">
        <v>3808</v>
      </c>
      <c r="J73" s="66">
        <f t="shared" si="9"/>
        <v>0.4824528062840492</v>
      </c>
      <c r="K73" s="29">
        <v>3793</v>
      </c>
      <c r="L73" s="50">
        <f t="shared" si="10"/>
        <v>0.4863444031286062</v>
      </c>
      <c r="M73" s="35">
        <f>(I73-K73)/K73</f>
        <v>0.003954653308726601</v>
      </c>
      <c r="N73" s="27">
        <v>124</v>
      </c>
      <c r="O73" s="66">
        <f t="shared" si="11"/>
        <v>0.01571012289370328</v>
      </c>
      <c r="P73" s="27">
        <v>124</v>
      </c>
      <c r="Q73" s="63">
        <f t="shared" si="16"/>
        <v>0.015899474291575844</v>
      </c>
      <c r="R73" s="35">
        <f>(N73-P73)/P73</f>
        <v>0</v>
      </c>
      <c r="S73" s="29">
        <v>891</v>
      </c>
      <c r="T73" s="56">
        <f t="shared" si="12"/>
        <v>0.11288483466362599</v>
      </c>
      <c r="U73" s="29">
        <v>884</v>
      </c>
      <c r="V73" s="70">
        <f t="shared" si="13"/>
        <v>0.11334786511091166</v>
      </c>
      <c r="W73" s="89">
        <f>(S73-U73)/U73</f>
        <v>0.007918552036199095</v>
      </c>
    </row>
    <row r="74" spans="1:23" ht="10.5" customHeight="1">
      <c r="A74" s="18" t="s">
        <v>58</v>
      </c>
      <c r="B74" s="42">
        <v>8577</v>
      </c>
      <c r="C74" s="87">
        <v>8610</v>
      </c>
      <c r="D74" s="42">
        <v>3272</v>
      </c>
      <c r="E74" s="66">
        <f t="shared" si="14"/>
        <v>0.3814853678442346</v>
      </c>
      <c r="F74" s="27">
        <v>3245</v>
      </c>
      <c r="G74" s="50">
        <f t="shared" si="15"/>
        <v>0.37688734030197446</v>
      </c>
      <c r="H74" s="35">
        <f>(D74-F74)/F74</f>
        <v>0.008320493066255779</v>
      </c>
      <c r="I74" s="29">
        <v>3096</v>
      </c>
      <c r="J74" s="66">
        <f t="shared" si="9"/>
        <v>0.36096537250786986</v>
      </c>
      <c r="K74" s="29">
        <v>3158</v>
      </c>
      <c r="L74" s="50">
        <f t="shared" si="10"/>
        <v>0.3667828106852497</v>
      </c>
      <c r="M74" s="35">
        <f>(I74-K74)/K74</f>
        <v>-0.019632678910702975</v>
      </c>
      <c r="N74" s="27">
        <v>150</v>
      </c>
      <c r="O74" s="66">
        <f t="shared" si="11"/>
        <v>0.017488632388947184</v>
      </c>
      <c r="P74" s="27">
        <v>150</v>
      </c>
      <c r="Q74" s="63">
        <f t="shared" si="16"/>
        <v>0.017421602787456445</v>
      </c>
      <c r="R74" s="35">
        <f>(N74-P74)/P74</f>
        <v>0</v>
      </c>
      <c r="S74" s="29">
        <v>2059</v>
      </c>
      <c r="T74" s="56">
        <f t="shared" si="12"/>
        <v>0.24006062725894836</v>
      </c>
      <c r="U74" s="29">
        <v>2057</v>
      </c>
      <c r="V74" s="70">
        <f t="shared" si="13"/>
        <v>0.2389082462253194</v>
      </c>
      <c r="W74" s="89">
        <f>(S74-U74)/U74</f>
        <v>0.0009722897423432182</v>
      </c>
    </row>
    <row r="75" spans="1:23" ht="10.5" customHeight="1">
      <c r="A75" s="18" t="s">
        <v>59</v>
      </c>
      <c r="B75" s="42">
        <v>17020</v>
      </c>
      <c r="C75" s="87">
        <v>16927</v>
      </c>
      <c r="D75" s="42">
        <v>6419</v>
      </c>
      <c r="E75" s="66">
        <f t="shared" si="14"/>
        <v>0.37714453584018803</v>
      </c>
      <c r="F75" s="27">
        <v>6204</v>
      </c>
      <c r="G75" s="50">
        <f t="shared" si="15"/>
        <v>0.3665150351509423</v>
      </c>
      <c r="H75" s="35">
        <f>(D75-F75)/F75</f>
        <v>0.03465506125080593</v>
      </c>
      <c r="I75" s="29">
        <v>7603</v>
      </c>
      <c r="J75" s="66">
        <f t="shared" si="9"/>
        <v>0.44670975323149237</v>
      </c>
      <c r="K75" s="29">
        <v>7645</v>
      </c>
      <c r="L75" s="50">
        <f t="shared" si="10"/>
        <v>0.4516453004076328</v>
      </c>
      <c r="M75" s="35">
        <f>(I75-K75)/K75</f>
        <v>-0.005493786788750818</v>
      </c>
      <c r="N75" s="27">
        <v>292</v>
      </c>
      <c r="O75" s="66">
        <f t="shared" si="11"/>
        <v>0.017156286721504113</v>
      </c>
      <c r="P75" s="27">
        <v>301</v>
      </c>
      <c r="Q75" s="63">
        <f t="shared" si="16"/>
        <v>0.01778224138949607</v>
      </c>
      <c r="R75" s="35">
        <f>(N75-P75)/P75</f>
        <v>-0.029900332225913623</v>
      </c>
      <c r="S75" s="29">
        <v>2706</v>
      </c>
      <c r="T75" s="56">
        <f t="shared" si="12"/>
        <v>0.1589894242068155</v>
      </c>
      <c r="U75" s="29">
        <v>2777</v>
      </c>
      <c r="V75" s="70">
        <f t="shared" si="13"/>
        <v>0.16405742305192886</v>
      </c>
      <c r="W75" s="89">
        <f>(S75-U75)/U75</f>
        <v>-0.02556715880446525</v>
      </c>
    </row>
    <row r="76" spans="1:23" ht="10.5" customHeight="1">
      <c r="A76" s="20" t="s">
        <v>60</v>
      </c>
      <c r="B76" s="43">
        <v>426630</v>
      </c>
      <c r="C76" s="87">
        <v>415412</v>
      </c>
      <c r="D76" s="43">
        <v>196391</v>
      </c>
      <c r="E76" s="67">
        <f t="shared" si="14"/>
        <v>0.46033096594238565</v>
      </c>
      <c r="F76" s="31">
        <v>187536</v>
      </c>
      <c r="G76" s="50">
        <f t="shared" si="15"/>
        <v>0.45144579357360887</v>
      </c>
      <c r="H76" s="34">
        <f>(D76-F76)/F76</f>
        <v>0.047217600887296304</v>
      </c>
      <c r="I76" s="30">
        <v>142615</v>
      </c>
      <c r="J76" s="67">
        <f t="shared" si="9"/>
        <v>0.3342826336638305</v>
      </c>
      <c r="K76" s="30">
        <v>140826</v>
      </c>
      <c r="L76" s="50">
        <f t="shared" si="10"/>
        <v>0.33900320645527815</v>
      </c>
      <c r="M76" s="34">
        <f>(I76-K76)/K76</f>
        <v>0.0127036200701575</v>
      </c>
      <c r="N76" s="31">
        <v>8286</v>
      </c>
      <c r="O76" s="67">
        <f t="shared" si="11"/>
        <v>0.019421981576541732</v>
      </c>
      <c r="P76" s="31">
        <v>7829</v>
      </c>
      <c r="Q76" s="64">
        <f t="shared" si="16"/>
        <v>0.01884635012950998</v>
      </c>
      <c r="R76" s="34">
        <f>(N76-P76)/P76</f>
        <v>0.058372716822071784</v>
      </c>
      <c r="S76" s="30">
        <v>79338</v>
      </c>
      <c r="T76" s="57">
        <f t="shared" si="12"/>
        <v>0.1859644188172421</v>
      </c>
      <c r="U76" s="30">
        <v>79221</v>
      </c>
      <c r="V76" s="71">
        <f t="shared" si="13"/>
        <v>0.19070464984160304</v>
      </c>
      <c r="W76" s="89">
        <f>(S76-U76)/U76</f>
        <v>0.0014768811300034082</v>
      </c>
    </row>
    <row r="77" spans="1:23" ht="10.5" customHeight="1">
      <c r="A77" s="18" t="s">
        <v>61</v>
      </c>
      <c r="B77" s="42">
        <v>5821</v>
      </c>
      <c r="C77" s="86">
        <v>5811</v>
      </c>
      <c r="D77" s="42">
        <v>2122</v>
      </c>
      <c r="E77" s="65">
        <f t="shared" si="14"/>
        <v>0.36454217488404056</v>
      </c>
      <c r="F77" s="27">
        <v>2031</v>
      </c>
      <c r="G77" s="51">
        <f t="shared" si="15"/>
        <v>0.3495095508518327</v>
      </c>
      <c r="H77" s="33">
        <f>(D77-F77)/F77</f>
        <v>0.0448055145248646</v>
      </c>
      <c r="I77" s="29">
        <v>2950</v>
      </c>
      <c r="J77" s="65">
        <f t="shared" si="9"/>
        <v>0.5067857756399244</v>
      </c>
      <c r="K77" s="29">
        <v>3032</v>
      </c>
      <c r="L77" s="51">
        <f t="shared" si="10"/>
        <v>0.5217690586818103</v>
      </c>
      <c r="M77" s="33">
        <f>(I77-K77)/K77</f>
        <v>-0.02704485488126649</v>
      </c>
      <c r="N77" s="27">
        <v>100</v>
      </c>
      <c r="O77" s="65">
        <f t="shared" si="11"/>
        <v>0.017179178835251677</v>
      </c>
      <c r="P77" s="27">
        <v>98</v>
      </c>
      <c r="Q77" s="68">
        <f t="shared" si="16"/>
        <v>0.01686456720013767</v>
      </c>
      <c r="R77" s="33">
        <f>(N77-P77)/P77</f>
        <v>0.02040816326530612</v>
      </c>
      <c r="S77" s="29">
        <v>649</v>
      </c>
      <c r="T77" s="55">
        <f t="shared" si="12"/>
        <v>0.11149287064078336</v>
      </c>
      <c r="U77" s="29">
        <v>650</v>
      </c>
      <c r="V77" s="69">
        <f t="shared" si="13"/>
        <v>0.11185682326621924</v>
      </c>
      <c r="W77" s="88">
        <f>(S77-U77)/U77</f>
        <v>-0.0015384615384615385</v>
      </c>
    </row>
    <row r="78" spans="1:23" ht="10.5" customHeight="1">
      <c r="A78" s="18" t="s">
        <v>62</v>
      </c>
      <c r="B78" s="42">
        <v>9568</v>
      </c>
      <c r="C78" s="87">
        <v>9505</v>
      </c>
      <c r="D78" s="42">
        <v>3438</v>
      </c>
      <c r="E78" s="66">
        <f t="shared" si="14"/>
        <v>0.3593227424749164</v>
      </c>
      <c r="F78" s="27">
        <v>3281</v>
      </c>
      <c r="G78" s="50">
        <f t="shared" si="15"/>
        <v>0.34518674381904263</v>
      </c>
      <c r="H78" s="35">
        <f>(D78-F78)/F78</f>
        <v>0.047851264858274914</v>
      </c>
      <c r="I78" s="29">
        <v>3693</v>
      </c>
      <c r="J78" s="66">
        <f t="shared" si="9"/>
        <v>0.38597408026755853</v>
      </c>
      <c r="K78" s="29">
        <v>3679</v>
      </c>
      <c r="L78" s="50">
        <f t="shared" si="10"/>
        <v>0.3870594423987375</v>
      </c>
      <c r="M78" s="35">
        <f>(I78-K78)/K78</f>
        <v>0.0038053818972546886</v>
      </c>
      <c r="N78" s="27">
        <v>112</v>
      </c>
      <c r="O78" s="66">
        <f t="shared" si="11"/>
        <v>0.011705685618729096</v>
      </c>
      <c r="P78" s="27">
        <v>148</v>
      </c>
      <c r="Q78" s="68">
        <f t="shared" si="16"/>
        <v>0.015570752235665439</v>
      </c>
      <c r="R78" s="35">
        <f>(N78-P78)/P78</f>
        <v>-0.24324324324324326</v>
      </c>
      <c r="S78" s="29">
        <v>2325</v>
      </c>
      <c r="T78" s="56">
        <f t="shared" si="12"/>
        <v>0.242997491638796</v>
      </c>
      <c r="U78" s="29">
        <v>2397</v>
      </c>
      <c r="V78" s="70">
        <f t="shared" si="13"/>
        <v>0.25218306154655445</v>
      </c>
      <c r="W78" s="89">
        <f>(S78-U78)/U78</f>
        <v>-0.030037546933667083</v>
      </c>
    </row>
    <row r="79" spans="1:23" ht="10.5" customHeight="1">
      <c r="A79" s="18" t="s">
        <v>63</v>
      </c>
      <c r="B79" s="42">
        <v>37765</v>
      </c>
      <c r="C79" s="87">
        <v>37426</v>
      </c>
      <c r="D79" s="42">
        <v>14772</v>
      </c>
      <c r="E79" s="66">
        <f t="shared" si="14"/>
        <v>0.3911558321196875</v>
      </c>
      <c r="F79" s="27">
        <v>14382</v>
      </c>
      <c r="G79" s="50">
        <f t="shared" si="15"/>
        <v>0.38427830919681505</v>
      </c>
      <c r="H79" s="35">
        <f>(D79-F79)/F79</f>
        <v>0.027117229870671673</v>
      </c>
      <c r="I79" s="29">
        <v>17044</v>
      </c>
      <c r="J79" s="66">
        <f t="shared" si="9"/>
        <v>0.45131735734145373</v>
      </c>
      <c r="K79" s="29">
        <v>16927</v>
      </c>
      <c r="L79" s="50">
        <f t="shared" si="10"/>
        <v>0.452279164217389</v>
      </c>
      <c r="M79" s="35">
        <f>(I79-K79)/K79</f>
        <v>0.006912034028475217</v>
      </c>
      <c r="N79" s="27">
        <v>926</v>
      </c>
      <c r="O79" s="66">
        <f t="shared" si="11"/>
        <v>0.024520058254998013</v>
      </c>
      <c r="P79" s="27">
        <v>894</v>
      </c>
      <c r="Q79" s="68">
        <f t="shared" si="16"/>
        <v>0.0238871372842409</v>
      </c>
      <c r="R79" s="35">
        <f>(N79-P79)/P79</f>
        <v>0.035794183445190156</v>
      </c>
      <c r="S79" s="29">
        <v>5023</v>
      </c>
      <c r="T79" s="56">
        <f t="shared" si="12"/>
        <v>0.13300675228386072</v>
      </c>
      <c r="U79" s="29">
        <v>5223</v>
      </c>
      <c r="V79" s="70">
        <f t="shared" si="13"/>
        <v>0.13955538930155506</v>
      </c>
      <c r="W79" s="89">
        <f>(S79-U79)/U79</f>
        <v>-0.03829216925138809</v>
      </c>
    </row>
    <row r="80" spans="1:23" ht="10.5" customHeight="1">
      <c r="A80" s="18" t="s">
        <v>64</v>
      </c>
      <c r="B80" s="42">
        <v>39387</v>
      </c>
      <c r="C80" s="87">
        <v>39428</v>
      </c>
      <c r="D80" s="42">
        <v>15733</v>
      </c>
      <c r="E80" s="66">
        <f t="shared" si="14"/>
        <v>0.39944651788661234</v>
      </c>
      <c r="F80" s="27">
        <v>15359</v>
      </c>
      <c r="G80" s="50">
        <f t="shared" si="15"/>
        <v>0.38954550065942983</v>
      </c>
      <c r="H80" s="35">
        <f>(D80-F80)/F80</f>
        <v>0.024350543655185884</v>
      </c>
      <c r="I80" s="29">
        <v>13483</v>
      </c>
      <c r="J80" s="66">
        <f t="shared" si="9"/>
        <v>0.3423210704039404</v>
      </c>
      <c r="K80" s="29">
        <v>13670</v>
      </c>
      <c r="L80" s="50">
        <f t="shared" si="10"/>
        <v>0.3467079233032363</v>
      </c>
      <c r="M80" s="35">
        <f>(I80-K80)/K80</f>
        <v>-0.013679590343818581</v>
      </c>
      <c r="N80" s="27">
        <v>760</v>
      </c>
      <c r="O80" s="66">
        <f t="shared" si="11"/>
        <v>0.01929570670525808</v>
      </c>
      <c r="P80" s="27">
        <v>730</v>
      </c>
      <c r="Q80" s="68">
        <f t="shared" si="16"/>
        <v>0.018514761083493963</v>
      </c>
      <c r="R80" s="35">
        <f>(N80-P80)/P80</f>
        <v>0.0410958904109589</v>
      </c>
      <c r="S80" s="29">
        <v>9411</v>
      </c>
      <c r="T80" s="56">
        <f t="shared" si="12"/>
        <v>0.2389367050041892</v>
      </c>
      <c r="U80" s="29">
        <v>9669</v>
      </c>
      <c r="V80" s="70">
        <f t="shared" si="13"/>
        <v>0.24523181495383992</v>
      </c>
      <c r="W80" s="89">
        <f>(S80-U80)/U80</f>
        <v>-0.026683214396524976</v>
      </c>
    </row>
    <row r="81" spans="1:23" ht="10.5" customHeight="1">
      <c r="A81" s="20" t="s">
        <v>65</v>
      </c>
      <c r="B81" s="43">
        <v>89687</v>
      </c>
      <c r="C81" s="87">
        <v>87820</v>
      </c>
      <c r="D81" s="43">
        <v>43637</v>
      </c>
      <c r="E81" s="66">
        <f t="shared" si="14"/>
        <v>0.48654766019601503</v>
      </c>
      <c r="F81" s="31">
        <v>42258</v>
      </c>
      <c r="G81" s="50">
        <f t="shared" si="15"/>
        <v>0.48118879526303804</v>
      </c>
      <c r="H81" s="34">
        <f>(D81-F81)/F81</f>
        <v>0.03263287424866298</v>
      </c>
      <c r="I81" s="30">
        <v>32515</v>
      </c>
      <c r="J81" s="66">
        <f t="shared" si="9"/>
        <v>0.3625386064870048</v>
      </c>
      <c r="K81" s="30">
        <v>32209</v>
      </c>
      <c r="L81" s="50">
        <f t="shared" si="10"/>
        <v>0.366761557731724</v>
      </c>
      <c r="M81" s="34">
        <f>(I81-K81)/K81</f>
        <v>0.009500450184730976</v>
      </c>
      <c r="N81" s="31">
        <v>1878</v>
      </c>
      <c r="O81" s="66">
        <f t="shared" si="11"/>
        <v>0.02093948955812994</v>
      </c>
      <c r="P81" s="31">
        <v>1755</v>
      </c>
      <c r="Q81" s="68">
        <f t="shared" si="16"/>
        <v>0.019984058301070372</v>
      </c>
      <c r="R81" s="34">
        <f>(N81-P81)/P81</f>
        <v>0.07008547008547009</v>
      </c>
      <c r="S81" s="30">
        <v>11657</v>
      </c>
      <c r="T81" s="56">
        <f t="shared" si="12"/>
        <v>0.12997424375885022</v>
      </c>
      <c r="U81" s="30">
        <v>11598</v>
      </c>
      <c r="V81" s="71">
        <f t="shared" si="13"/>
        <v>0.13206558870416762</v>
      </c>
      <c r="W81" s="89">
        <f>(S81-U81)/U81</f>
        <v>0.005087083979996551</v>
      </c>
    </row>
    <row r="82" spans="1:23" ht="10.5" customHeight="1">
      <c r="A82" s="18" t="s">
        <v>66</v>
      </c>
      <c r="B82" s="42">
        <v>7184</v>
      </c>
      <c r="C82" s="86">
        <v>7239</v>
      </c>
      <c r="D82" s="42">
        <v>2749</v>
      </c>
      <c r="E82" s="65">
        <f t="shared" si="14"/>
        <v>0.3826559020044543</v>
      </c>
      <c r="F82" s="27">
        <v>2642</v>
      </c>
      <c r="G82" s="51">
        <f t="shared" si="15"/>
        <v>0.36496753695261774</v>
      </c>
      <c r="H82" s="33">
        <f>(D82-F82)/F82</f>
        <v>0.0404996214988645</v>
      </c>
      <c r="I82" s="29">
        <v>2149</v>
      </c>
      <c r="J82" s="65">
        <f t="shared" si="9"/>
        <v>0.2991369710467706</v>
      </c>
      <c r="K82" s="29">
        <v>2229</v>
      </c>
      <c r="L82" s="51">
        <f t="shared" si="10"/>
        <v>0.307915457936179</v>
      </c>
      <c r="M82" s="33">
        <f>(I82-K82)/K82</f>
        <v>-0.03589053387169134</v>
      </c>
      <c r="N82" s="27">
        <v>139</v>
      </c>
      <c r="O82" s="65">
        <f t="shared" si="11"/>
        <v>0.019348552338530067</v>
      </c>
      <c r="P82" s="27">
        <v>130</v>
      </c>
      <c r="Q82" s="62">
        <f t="shared" si="16"/>
        <v>0.01795828153059815</v>
      </c>
      <c r="R82" s="33">
        <f>(N82-P82)/P82</f>
        <v>0.06923076923076923</v>
      </c>
      <c r="S82" s="29">
        <v>2147</v>
      </c>
      <c r="T82" s="55">
        <f t="shared" si="12"/>
        <v>0.298858574610245</v>
      </c>
      <c r="U82" s="29">
        <v>2238</v>
      </c>
      <c r="V82" s="69">
        <f t="shared" si="13"/>
        <v>0.30915872358060503</v>
      </c>
      <c r="W82" s="88">
        <f>(S82-U82)/U82</f>
        <v>-0.04066130473637176</v>
      </c>
    </row>
    <row r="83" spans="1:23" ht="10.5" customHeight="1">
      <c r="A83" s="18" t="s">
        <v>67</v>
      </c>
      <c r="B83" s="42">
        <v>54624</v>
      </c>
      <c r="C83" s="87">
        <v>53254</v>
      </c>
      <c r="D83" s="42">
        <v>20918</v>
      </c>
      <c r="E83" s="66">
        <f t="shared" si="14"/>
        <v>0.38294522554188637</v>
      </c>
      <c r="F83" s="27">
        <v>20006</v>
      </c>
      <c r="G83" s="50">
        <f t="shared" si="15"/>
        <v>0.3756713110752244</v>
      </c>
      <c r="H83" s="35">
        <f>(D83-F83)/F83</f>
        <v>0.04558632410276917</v>
      </c>
      <c r="I83" s="29">
        <v>23037</v>
      </c>
      <c r="J83" s="66">
        <f t="shared" si="9"/>
        <v>0.42173769771528996</v>
      </c>
      <c r="K83" s="29">
        <v>22561</v>
      </c>
      <c r="L83" s="50">
        <f t="shared" si="10"/>
        <v>0.42364892778007285</v>
      </c>
      <c r="M83" s="35">
        <f>(I83-K83)/K83</f>
        <v>0.02109835556934533</v>
      </c>
      <c r="N83" s="27">
        <v>2795</v>
      </c>
      <c r="O83" s="66">
        <f t="shared" si="11"/>
        <v>0.051167984768599885</v>
      </c>
      <c r="P83" s="27">
        <v>2917</v>
      </c>
      <c r="Q83" s="63">
        <f t="shared" si="16"/>
        <v>0.05477522815187592</v>
      </c>
      <c r="R83" s="35">
        <f>(N83-P83)/P83</f>
        <v>-0.04182379156667809</v>
      </c>
      <c r="S83" s="29">
        <v>7874</v>
      </c>
      <c r="T83" s="56">
        <f t="shared" si="12"/>
        <v>0.1441490919742238</v>
      </c>
      <c r="U83" s="29">
        <v>7770</v>
      </c>
      <c r="V83" s="70">
        <f t="shared" si="13"/>
        <v>0.14590453299282682</v>
      </c>
      <c r="W83" s="89">
        <f>(S83-U83)/U83</f>
        <v>0.013384813384813385</v>
      </c>
    </row>
    <row r="84" spans="1:23" ht="10.5" customHeight="1">
      <c r="A84" s="18" t="s">
        <v>68</v>
      </c>
      <c r="B84" s="42">
        <v>55166</v>
      </c>
      <c r="C84" s="87">
        <v>54785</v>
      </c>
      <c r="D84" s="42">
        <v>25428</v>
      </c>
      <c r="E84" s="66">
        <f t="shared" si="14"/>
        <v>0.46093608381974405</v>
      </c>
      <c r="F84" s="27">
        <v>25078</v>
      </c>
      <c r="G84" s="50">
        <f t="shared" si="15"/>
        <v>0.45775303458975997</v>
      </c>
      <c r="H84" s="35">
        <f>(D84-F84)/F84</f>
        <v>0.013956455857723902</v>
      </c>
      <c r="I84" s="29">
        <v>22300</v>
      </c>
      <c r="J84" s="66">
        <f t="shared" si="9"/>
        <v>0.4042344922597252</v>
      </c>
      <c r="K84" s="29">
        <v>22160</v>
      </c>
      <c r="L84" s="50">
        <f t="shared" si="10"/>
        <v>0.4044902801861823</v>
      </c>
      <c r="M84" s="35">
        <f>(I84-K84)/K84</f>
        <v>0.00631768953068592</v>
      </c>
      <c r="N84" s="27">
        <v>1049</v>
      </c>
      <c r="O84" s="66">
        <f t="shared" si="11"/>
        <v>0.01901533553275568</v>
      </c>
      <c r="P84" s="27">
        <v>1032</v>
      </c>
      <c r="Q84" s="63">
        <f t="shared" si="16"/>
        <v>0.01883727297617961</v>
      </c>
      <c r="R84" s="35">
        <f>(N84-P84)/P84</f>
        <v>0.016472868217054265</v>
      </c>
      <c r="S84" s="29">
        <v>6389</v>
      </c>
      <c r="T84" s="56">
        <f t="shared" si="12"/>
        <v>0.11581408838777509</v>
      </c>
      <c r="U84" s="29">
        <v>6515</v>
      </c>
      <c r="V84" s="70">
        <f t="shared" si="13"/>
        <v>0.11891941224787807</v>
      </c>
      <c r="W84" s="89">
        <f>(S84-U84)/U84</f>
        <v>-0.019339984650805834</v>
      </c>
    </row>
    <row r="85" spans="1:23" ht="10.5" customHeight="1">
      <c r="A85" s="18" t="s">
        <v>69</v>
      </c>
      <c r="B85" s="42">
        <v>4992</v>
      </c>
      <c r="C85" s="87">
        <v>5028</v>
      </c>
      <c r="D85" s="42">
        <v>1837</v>
      </c>
      <c r="E85" s="66">
        <f t="shared" si="14"/>
        <v>0.36798878205128205</v>
      </c>
      <c r="F85" s="27">
        <v>1830</v>
      </c>
      <c r="G85" s="50">
        <f t="shared" si="15"/>
        <v>0.3639618138424821</v>
      </c>
      <c r="H85" s="35">
        <f>(D85-F85)/F85</f>
        <v>0.003825136612021858</v>
      </c>
      <c r="I85" s="29">
        <v>2288</v>
      </c>
      <c r="J85" s="66">
        <f t="shared" si="9"/>
        <v>0.4583333333333333</v>
      </c>
      <c r="K85" s="29">
        <v>2295</v>
      </c>
      <c r="L85" s="50">
        <f t="shared" si="10"/>
        <v>0.4564439140811456</v>
      </c>
      <c r="M85" s="35">
        <f>(I85-K85)/K85</f>
        <v>-0.0030501089324618735</v>
      </c>
      <c r="N85" s="27">
        <v>114</v>
      </c>
      <c r="O85" s="66">
        <f t="shared" si="11"/>
        <v>0.02283653846153846</v>
      </c>
      <c r="P85" s="27">
        <v>116</v>
      </c>
      <c r="Q85" s="63">
        <f t="shared" si="16"/>
        <v>0.023070803500397773</v>
      </c>
      <c r="R85" s="35">
        <f>(N85-P85)/P85</f>
        <v>-0.017241379310344827</v>
      </c>
      <c r="S85" s="29">
        <v>753</v>
      </c>
      <c r="T85" s="56">
        <f t="shared" si="12"/>
        <v>0.15084134615384615</v>
      </c>
      <c r="U85" s="29">
        <v>787</v>
      </c>
      <c r="V85" s="70">
        <f t="shared" si="13"/>
        <v>0.15652346857597454</v>
      </c>
      <c r="W85" s="89">
        <f>(S85-U85)/U85</f>
        <v>-0.043202033036848796</v>
      </c>
    </row>
    <row r="86" spans="1:23" ht="10.5" customHeight="1">
      <c r="A86" s="20" t="s">
        <v>70</v>
      </c>
      <c r="B86" s="43">
        <v>15036</v>
      </c>
      <c r="C86" s="87">
        <v>14983</v>
      </c>
      <c r="D86" s="43">
        <v>6031</v>
      </c>
      <c r="E86" s="67">
        <f t="shared" si="14"/>
        <v>0.4011040170258047</v>
      </c>
      <c r="F86" s="31">
        <v>5971</v>
      </c>
      <c r="G86" s="50">
        <f t="shared" si="15"/>
        <v>0.398518320763532</v>
      </c>
      <c r="H86" s="34">
        <f>(D86-F86)/F86</f>
        <v>0.010048568079048735</v>
      </c>
      <c r="I86" s="30">
        <v>5632</v>
      </c>
      <c r="J86" s="67">
        <f t="shared" si="9"/>
        <v>0.3745677041766427</v>
      </c>
      <c r="K86" s="30">
        <v>5656</v>
      </c>
      <c r="L86" s="50">
        <f t="shared" si="10"/>
        <v>0.3774944937595942</v>
      </c>
      <c r="M86" s="34">
        <f>(I86-K86)/K86</f>
        <v>-0.004243281471004243</v>
      </c>
      <c r="N86" s="31">
        <v>374</v>
      </c>
      <c r="O86" s="67">
        <f t="shared" si="11"/>
        <v>0.02487363660548018</v>
      </c>
      <c r="P86" s="31">
        <v>379</v>
      </c>
      <c r="Q86" s="64">
        <f t="shared" si="16"/>
        <v>0.025295334712674363</v>
      </c>
      <c r="R86" s="34">
        <f>(N86-P86)/P86</f>
        <v>-0.013192612137203167</v>
      </c>
      <c r="S86" s="30">
        <v>2999</v>
      </c>
      <c r="T86" s="57">
        <f t="shared" si="12"/>
        <v>0.19945464219207237</v>
      </c>
      <c r="U86" s="30">
        <v>2977</v>
      </c>
      <c r="V86" s="71">
        <f t="shared" si="13"/>
        <v>0.19869185076419943</v>
      </c>
      <c r="W86" s="89">
        <f>(S86-U86)/U86</f>
        <v>0.007389989922741014</v>
      </c>
    </row>
    <row r="87" spans="1:23" ht="10.5" customHeight="1">
      <c r="A87" s="18" t="s">
        <v>71</v>
      </c>
      <c r="B87" s="42">
        <v>20876</v>
      </c>
      <c r="C87" s="86">
        <v>20417</v>
      </c>
      <c r="D87" s="42">
        <v>7634</v>
      </c>
      <c r="E87" s="66">
        <f t="shared" si="14"/>
        <v>0.3656830810500096</v>
      </c>
      <c r="F87" s="27">
        <v>7395</v>
      </c>
      <c r="G87" s="51">
        <f t="shared" si="15"/>
        <v>0.36219816819317235</v>
      </c>
      <c r="H87" s="33">
        <f>(D87-F87)/F87</f>
        <v>0.03231913455037187</v>
      </c>
      <c r="I87" s="29">
        <v>9298</v>
      </c>
      <c r="J87" s="66">
        <f t="shared" si="9"/>
        <v>0.44539183751676564</v>
      </c>
      <c r="K87" s="29">
        <v>9072</v>
      </c>
      <c r="L87" s="51">
        <f t="shared" si="10"/>
        <v>0.4443356026840378</v>
      </c>
      <c r="M87" s="33">
        <f>(I87-K87)/K87</f>
        <v>0.024911816578483244</v>
      </c>
      <c r="N87" s="27">
        <v>496</v>
      </c>
      <c r="O87" s="66">
        <f t="shared" si="11"/>
        <v>0.02375934086989845</v>
      </c>
      <c r="P87" s="27">
        <v>463</v>
      </c>
      <c r="Q87" s="68">
        <f t="shared" si="16"/>
        <v>0.022677180780721947</v>
      </c>
      <c r="R87" s="33">
        <f>(N87-P87)/P87</f>
        <v>0.07127429805615551</v>
      </c>
      <c r="S87" s="29">
        <v>3448</v>
      </c>
      <c r="T87" s="56">
        <f t="shared" si="12"/>
        <v>0.1651657405633263</v>
      </c>
      <c r="U87" s="29">
        <v>3487</v>
      </c>
      <c r="V87" s="69">
        <f t="shared" si="13"/>
        <v>0.17078904834206787</v>
      </c>
      <c r="W87" s="88">
        <f>(S87-U87)/U87</f>
        <v>-0.011184399197017494</v>
      </c>
    </row>
    <row r="88" spans="1:23" ht="10.5" customHeight="1">
      <c r="A88" s="18" t="s">
        <v>72</v>
      </c>
      <c r="B88" s="42">
        <v>5056</v>
      </c>
      <c r="C88" s="87">
        <v>5104</v>
      </c>
      <c r="D88" s="42">
        <v>1715</v>
      </c>
      <c r="E88" s="66">
        <f t="shared" si="14"/>
        <v>0.3392009493670886</v>
      </c>
      <c r="F88" s="27">
        <v>1725</v>
      </c>
      <c r="G88" s="50">
        <f t="shared" si="15"/>
        <v>0.3379702194357367</v>
      </c>
      <c r="H88" s="35">
        <f>(D88-F88)/F88</f>
        <v>-0.005797101449275362</v>
      </c>
      <c r="I88" s="29">
        <v>2385</v>
      </c>
      <c r="J88" s="66">
        <f t="shared" si="9"/>
        <v>0.4717167721518987</v>
      </c>
      <c r="K88" s="29">
        <v>2412</v>
      </c>
      <c r="L88" s="50">
        <f t="shared" si="10"/>
        <v>0.4725705329153605</v>
      </c>
      <c r="M88" s="35">
        <f>(I88-K88)/K88</f>
        <v>-0.011194029850746268</v>
      </c>
      <c r="N88" s="27">
        <v>147</v>
      </c>
      <c r="O88" s="66">
        <f t="shared" si="11"/>
        <v>0.029074367088607594</v>
      </c>
      <c r="P88" s="27">
        <v>134</v>
      </c>
      <c r="Q88" s="68">
        <f t="shared" si="16"/>
        <v>0.026253918495297807</v>
      </c>
      <c r="R88" s="35">
        <f>(N88-P88)/P88</f>
        <v>0.09701492537313433</v>
      </c>
      <c r="S88" s="29">
        <v>809</v>
      </c>
      <c r="T88" s="56">
        <f t="shared" si="12"/>
        <v>0.16000791139240506</v>
      </c>
      <c r="U88" s="29">
        <v>833</v>
      </c>
      <c r="V88" s="70">
        <f t="shared" si="13"/>
        <v>0.16320532915360503</v>
      </c>
      <c r="W88" s="89">
        <f>(S88-U88)/U88</f>
        <v>-0.028811524609843937</v>
      </c>
    </row>
    <row r="89" spans="1:23" ht="10.5" customHeight="1">
      <c r="A89" s="18" t="s">
        <v>73</v>
      </c>
      <c r="B89" s="42">
        <v>15651</v>
      </c>
      <c r="C89" s="87">
        <v>15518</v>
      </c>
      <c r="D89" s="42">
        <v>6055</v>
      </c>
      <c r="E89" s="66">
        <f t="shared" si="14"/>
        <v>0.3868762379400677</v>
      </c>
      <c r="F89" s="27">
        <v>5830</v>
      </c>
      <c r="G89" s="50">
        <f t="shared" si="15"/>
        <v>0.3756927439102977</v>
      </c>
      <c r="H89" s="35">
        <f>(D89-F89)/F89</f>
        <v>0.038593481989708404</v>
      </c>
      <c r="I89" s="29">
        <v>6179</v>
      </c>
      <c r="J89" s="66">
        <f t="shared" si="9"/>
        <v>0.3947990543735225</v>
      </c>
      <c r="K89" s="29">
        <v>6192</v>
      </c>
      <c r="L89" s="50">
        <f t="shared" si="10"/>
        <v>0.399020492331486</v>
      </c>
      <c r="M89" s="35">
        <f>(I89-K89)/K89</f>
        <v>-0.002099483204134367</v>
      </c>
      <c r="N89" s="27">
        <v>287</v>
      </c>
      <c r="O89" s="66">
        <f t="shared" si="11"/>
        <v>0.018337486422592805</v>
      </c>
      <c r="P89" s="27">
        <v>297</v>
      </c>
      <c r="Q89" s="68">
        <f t="shared" si="16"/>
        <v>0.019139064312411393</v>
      </c>
      <c r="R89" s="35">
        <f>(N89-P89)/P89</f>
        <v>-0.03367003367003367</v>
      </c>
      <c r="S89" s="29">
        <v>3130</v>
      </c>
      <c r="T89" s="56">
        <f t="shared" si="12"/>
        <v>0.19998722126381702</v>
      </c>
      <c r="U89" s="29">
        <v>3199</v>
      </c>
      <c r="V89" s="70">
        <f t="shared" si="13"/>
        <v>0.20614769944580488</v>
      </c>
      <c r="W89" s="89">
        <f>(S89-U89)/U89</f>
        <v>-0.021569240387621133</v>
      </c>
    </row>
    <row r="90" spans="1:23" ht="10.5" customHeight="1">
      <c r="A90" s="18" t="s">
        <v>74</v>
      </c>
      <c r="B90" s="42">
        <v>64595</v>
      </c>
      <c r="C90" s="87">
        <v>63991</v>
      </c>
      <c r="D90" s="42">
        <v>27289</v>
      </c>
      <c r="E90" s="66">
        <f t="shared" si="14"/>
        <v>0.42246303893490206</v>
      </c>
      <c r="F90" s="27">
        <v>26662</v>
      </c>
      <c r="G90" s="50">
        <f t="shared" si="15"/>
        <v>0.41665234173555654</v>
      </c>
      <c r="H90" s="35">
        <f>(D90-F90)/F90</f>
        <v>0.023516615407696347</v>
      </c>
      <c r="I90" s="29">
        <v>21847</v>
      </c>
      <c r="J90" s="66">
        <f t="shared" si="9"/>
        <v>0.33821503212322934</v>
      </c>
      <c r="K90" s="29">
        <v>21795</v>
      </c>
      <c r="L90" s="50">
        <f t="shared" si="10"/>
        <v>0.3405947711396915</v>
      </c>
      <c r="M90" s="35">
        <f>(I90-K90)/K90</f>
        <v>0.0023858683184216564</v>
      </c>
      <c r="N90" s="27">
        <v>1414</v>
      </c>
      <c r="O90" s="66">
        <f t="shared" si="11"/>
        <v>0.02189023918259927</v>
      </c>
      <c r="P90" s="27">
        <v>1361</v>
      </c>
      <c r="Q90" s="68">
        <f t="shared" si="16"/>
        <v>0.02126861589911081</v>
      </c>
      <c r="R90" s="35">
        <f>(N90-P90)/P90</f>
        <v>0.038941954445260836</v>
      </c>
      <c r="S90" s="29">
        <v>14045</v>
      </c>
      <c r="T90" s="56">
        <f t="shared" si="12"/>
        <v>0.2174316897592693</v>
      </c>
      <c r="U90" s="29">
        <v>14173</v>
      </c>
      <c r="V90" s="70">
        <f t="shared" si="13"/>
        <v>0.2214842712256411</v>
      </c>
      <c r="W90" s="89">
        <f>(S90-U90)/U90</f>
        <v>-0.009031256614689903</v>
      </c>
    </row>
    <row r="91" spans="1:23" ht="10.5" customHeight="1">
      <c r="A91" s="20" t="s">
        <v>75</v>
      </c>
      <c r="B91" s="43">
        <v>7902</v>
      </c>
      <c r="C91" s="87">
        <v>7865</v>
      </c>
      <c r="D91" s="43">
        <v>3263</v>
      </c>
      <c r="E91" s="66">
        <f t="shared" si="14"/>
        <v>0.4129334345735257</v>
      </c>
      <c r="F91" s="31">
        <v>3263</v>
      </c>
      <c r="G91" s="50">
        <f t="shared" si="15"/>
        <v>0.41487603305785126</v>
      </c>
      <c r="H91" s="34">
        <f>(D91-F91)/F91</f>
        <v>0</v>
      </c>
      <c r="I91" s="30">
        <v>3695</v>
      </c>
      <c r="J91" s="66">
        <f t="shared" si="9"/>
        <v>0.4676031384459631</v>
      </c>
      <c r="K91" s="30">
        <v>3626</v>
      </c>
      <c r="L91" s="50">
        <f t="shared" si="10"/>
        <v>0.4610298792116974</v>
      </c>
      <c r="M91" s="34">
        <f>(I91-K91)/K91</f>
        <v>0.019029233314947602</v>
      </c>
      <c r="N91" s="31">
        <v>134</v>
      </c>
      <c r="O91" s="66">
        <f t="shared" si="11"/>
        <v>0.016957732219691216</v>
      </c>
      <c r="P91" s="31">
        <v>140</v>
      </c>
      <c r="Q91" s="68">
        <f t="shared" si="16"/>
        <v>0.017800381436745075</v>
      </c>
      <c r="R91" s="34">
        <f>(N91-P91)/P91</f>
        <v>-0.04285714285714286</v>
      </c>
      <c r="S91" s="30">
        <v>810</v>
      </c>
      <c r="T91" s="56">
        <f t="shared" si="12"/>
        <v>0.10250569476082004</v>
      </c>
      <c r="U91" s="30">
        <v>836</v>
      </c>
      <c r="V91" s="71">
        <f t="shared" si="13"/>
        <v>0.1062937062937063</v>
      </c>
      <c r="W91" s="89">
        <f>(S91-U91)/U91</f>
        <v>-0.03110047846889952</v>
      </c>
    </row>
    <row r="92" spans="1:23" ht="10.5" customHeight="1">
      <c r="A92" s="18" t="s">
        <v>76</v>
      </c>
      <c r="B92" s="42">
        <v>56858</v>
      </c>
      <c r="C92" s="86">
        <v>56276</v>
      </c>
      <c r="D92" s="42">
        <v>21491</v>
      </c>
      <c r="E92" s="65">
        <f t="shared" si="14"/>
        <v>0.37797671391888565</v>
      </c>
      <c r="F92" s="27">
        <v>20619</v>
      </c>
      <c r="G92" s="51">
        <f t="shared" si="15"/>
        <v>0.3663906461013576</v>
      </c>
      <c r="H92" s="33">
        <f>(D92-F92)/F92</f>
        <v>0.042291090741549055</v>
      </c>
      <c r="I92" s="29">
        <v>24683</v>
      </c>
      <c r="J92" s="65">
        <f t="shared" si="9"/>
        <v>0.4341165711069682</v>
      </c>
      <c r="K92" s="29">
        <v>24925</v>
      </c>
      <c r="L92" s="51">
        <f t="shared" si="10"/>
        <v>0.4429063899353188</v>
      </c>
      <c r="M92" s="33">
        <f>(I92-K92)/K92</f>
        <v>-0.00970912738214644</v>
      </c>
      <c r="N92" s="27">
        <v>969</v>
      </c>
      <c r="O92" s="65">
        <f t="shared" si="11"/>
        <v>0.017042456646382216</v>
      </c>
      <c r="P92" s="27">
        <v>969</v>
      </c>
      <c r="Q92" s="62">
        <f t="shared" si="16"/>
        <v>0.01721870779728481</v>
      </c>
      <c r="R92" s="33">
        <f>(N92-P92)/P92</f>
        <v>0</v>
      </c>
      <c r="S92" s="29">
        <v>9715</v>
      </c>
      <c r="T92" s="55">
        <f t="shared" si="12"/>
        <v>0.1708642583277639</v>
      </c>
      <c r="U92" s="29">
        <v>9763</v>
      </c>
      <c r="V92" s="69">
        <f t="shared" si="13"/>
        <v>0.1734842561660388</v>
      </c>
      <c r="W92" s="88">
        <f>(S92-U92)/U92</f>
        <v>-0.0049165215609955955</v>
      </c>
    </row>
    <row r="93" spans="1:23" ht="10.5" customHeight="1">
      <c r="A93" s="18" t="s">
        <v>77</v>
      </c>
      <c r="B93" s="42">
        <v>17597</v>
      </c>
      <c r="C93" s="87">
        <v>17606</v>
      </c>
      <c r="D93" s="42">
        <v>6551</v>
      </c>
      <c r="E93" s="66">
        <f t="shared" si="14"/>
        <v>0.3722793658009888</v>
      </c>
      <c r="F93" s="27">
        <v>6348</v>
      </c>
      <c r="G93" s="50">
        <f t="shared" si="15"/>
        <v>0.3605589003748722</v>
      </c>
      <c r="H93" s="35">
        <f>(D93-F93)/F93</f>
        <v>0.03197857592942659</v>
      </c>
      <c r="I93" s="29">
        <v>5828</v>
      </c>
      <c r="J93" s="66">
        <f t="shared" si="9"/>
        <v>0.3311928169574359</v>
      </c>
      <c r="K93" s="29">
        <v>5890</v>
      </c>
      <c r="L93" s="50">
        <f t="shared" si="10"/>
        <v>0.33454504146313757</v>
      </c>
      <c r="M93" s="35">
        <f>(I93-K93)/K93</f>
        <v>-0.010526315789473684</v>
      </c>
      <c r="N93" s="27">
        <v>308</v>
      </c>
      <c r="O93" s="66">
        <f t="shared" si="11"/>
        <v>0.0175029834630903</v>
      </c>
      <c r="P93" s="27">
        <v>279</v>
      </c>
      <c r="Q93" s="63">
        <f t="shared" si="16"/>
        <v>0.01584687038509599</v>
      </c>
      <c r="R93" s="35">
        <f>(N93-P93)/P93</f>
        <v>0.1039426523297491</v>
      </c>
      <c r="S93" s="29">
        <v>4910</v>
      </c>
      <c r="T93" s="56">
        <f t="shared" si="12"/>
        <v>0.27902483377848497</v>
      </c>
      <c r="U93" s="29">
        <v>5089</v>
      </c>
      <c r="V93" s="70">
        <f t="shared" si="13"/>
        <v>0.28904918777689426</v>
      </c>
      <c r="W93" s="89">
        <f>(S93-U93)/U93</f>
        <v>-0.03517390449990175</v>
      </c>
    </row>
    <row r="94" spans="1:23" ht="10.5" customHeight="1">
      <c r="A94" s="18" t="s">
        <v>78</v>
      </c>
      <c r="B94" s="42">
        <v>45289</v>
      </c>
      <c r="C94" s="87">
        <v>45379</v>
      </c>
      <c r="D94" s="42">
        <v>15649</v>
      </c>
      <c r="E94" s="66">
        <f t="shared" si="14"/>
        <v>0.3455364437280576</v>
      </c>
      <c r="F94" s="27">
        <v>15347</v>
      </c>
      <c r="G94" s="50">
        <f t="shared" si="15"/>
        <v>0.338196081888098</v>
      </c>
      <c r="H94" s="35">
        <f>(D94-F94)/F94</f>
        <v>0.019678112986251384</v>
      </c>
      <c r="I94" s="29">
        <v>12503</v>
      </c>
      <c r="J94" s="66">
        <f t="shared" si="9"/>
        <v>0.2760714522290181</v>
      </c>
      <c r="K94" s="29">
        <v>12574</v>
      </c>
      <c r="L94" s="50">
        <f t="shared" si="10"/>
        <v>0.2770885211221049</v>
      </c>
      <c r="M94" s="35">
        <f>(I94-K94)/K94</f>
        <v>-0.005646572292031175</v>
      </c>
      <c r="N94" s="27">
        <v>811</v>
      </c>
      <c r="O94" s="66">
        <f t="shared" si="11"/>
        <v>0.017907218088277506</v>
      </c>
      <c r="P94" s="27">
        <v>774</v>
      </c>
      <c r="Q94" s="63">
        <f t="shared" si="16"/>
        <v>0.017056347649793958</v>
      </c>
      <c r="R94" s="35">
        <f>(N94-P94)/P94</f>
        <v>0.04780361757105943</v>
      </c>
      <c r="S94" s="29">
        <v>16326</v>
      </c>
      <c r="T94" s="56">
        <f t="shared" si="12"/>
        <v>0.36048488595464684</v>
      </c>
      <c r="U94" s="29">
        <v>16684</v>
      </c>
      <c r="V94" s="70">
        <f t="shared" si="13"/>
        <v>0.3676590493400031</v>
      </c>
      <c r="W94" s="89">
        <f>(S94-U94)/U94</f>
        <v>-0.021457684008631024</v>
      </c>
    </row>
    <row r="95" spans="1:23" ht="10.5" customHeight="1">
      <c r="A95" s="18" t="s">
        <v>79</v>
      </c>
      <c r="B95" s="42">
        <v>36863</v>
      </c>
      <c r="C95" s="87">
        <v>37014</v>
      </c>
      <c r="D95" s="42">
        <v>14163</v>
      </c>
      <c r="E95" s="66">
        <f t="shared" si="14"/>
        <v>0.38420638580690664</v>
      </c>
      <c r="F95" s="27">
        <v>14010</v>
      </c>
      <c r="G95" s="50">
        <f t="shared" si="15"/>
        <v>0.3785054303776949</v>
      </c>
      <c r="H95" s="35">
        <f>(D95-F95)/F95</f>
        <v>0.010920770877944325</v>
      </c>
      <c r="I95" s="29">
        <v>15293</v>
      </c>
      <c r="J95" s="66">
        <f t="shared" si="9"/>
        <v>0.41486042915660687</v>
      </c>
      <c r="K95" s="29">
        <v>15406</v>
      </c>
      <c r="L95" s="50">
        <f t="shared" si="10"/>
        <v>0.41622088939320256</v>
      </c>
      <c r="M95" s="35">
        <f>(I95-K95)/K95</f>
        <v>-0.00733480462157601</v>
      </c>
      <c r="N95" s="27">
        <v>749</v>
      </c>
      <c r="O95" s="66">
        <f t="shared" si="11"/>
        <v>0.020318476521172992</v>
      </c>
      <c r="P95" s="27">
        <v>749</v>
      </c>
      <c r="Q95" s="63">
        <f t="shared" si="16"/>
        <v>0.02023558653482466</v>
      </c>
      <c r="R95" s="35">
        <f>(N95-P95)/P95</f>
        <v>0</v>
      </c>
      <c r="S95" s="29">
        <v>6658</v>
      </c>
      <c r="T95" s="56">
        <f t="shared" si="12"/>
        <v>0.18061470851531347</v>
      </c>
      <c r="U95" s="29">
        <v>6849</v>
      </c>
      <c r="V95" s="70">
        <f t="shared" si="13"/>
        <v>0.18503809369427784</v>
      </c>
      <c r="W95" s="89">
        <f>(S95-U95)/U95</f>
        <v>-0.02788728281500949</v>
      </c>
    </row>
    <row r="96" spans="1:23" ht="10.5" customHeight="1">
      <c r="A96" s="20" t="s">
        <v>80</v>
      </c>
      <c r="B96" s="43">
        <v>55869</v>
      </c>
      <c r="C96" s="87">
        <v>55093</v>
      </c>
      <c r="D96" s="43">
        <v>21907</v>
      </c>
      <c r="E96" s="67">
        <f t="shared" si="14"/>
        <v>0.3921136945354311</v>
      </c>
      <c r="F96" s="31">
        <v>21000</v>
      </c>
      <c r="G96" s="50">
        <f t="shared" si="15"/>
        <v>0.38117365182509577</v>
      </c>
      <c r="H96" s="34">
        <f>(D96-F96)/F96</f>
        <v>0.04319047619047619</v>
      </c>
      <c r="I96" s="30">
        <v>23094</v>
      </c>
      <c r="J96" s="67">
        <f t="shared" si="9"/>
        <v>0.41335982387370457</v>
      </c>
      <c r="K96" s="30">
        <v>23177</v>
      </c>
      <c r="L96" s="50">
        <f t="shared" si="10"/>
        <v>0.420688653730964</v>
      </c>
      <c r="M96" s="34">
        <f>(I96-K96)/K96</f>
        <v>-0.00358113647150192</v>
      </c>
      <c r="N96" s="31">
        <v>986</v>
      </c>
      <c r="O96" s="67">
        <f t="shared" si="11"/>
        <v>0.017648427571640802</v>
      </c>
      <c r="P96" s="31">
        <v>946</v>
      </c>
      <c r="Q96" s="64">
        <f t="shared" si="16"/>
        <v>0.017170965458406694</v>
      </c>
      <c r="R96" s="34">
        <f>(N96-P96)/P96</f>
        <v>0.042283298097251586</v>
      </c>
      <c r="S96" s="30">
        <v>9882</v>
      </c>
      <c r="T96" s="57">
        <f t="shared" si="12"/>
        <v>0.17687805401922355</v>
      </c>
      <c r="U96" s="30">
        <v>9970</v>
      </c>
      <c r="V96" s="71">
        <f t="shared" si="13"/>
        <v>0.18096672898553356</v>
      </c>
      <c r="W96" s="89">
        <f>(S96-U96)/U96</f>
        <v>-0.008826479438314945</v>
      </c>
    </row>
    <row r="97" spans="1:23" ht="10.5" customHeight="1">
      <c r="A97" s="18" t="s">
        <v>81</v>
      </c>
      <c r="B97" s="42">
        <v>23782</v>
      </c>
      <c r="C97" s="86">
        <v>23721</v>
      </c>
      <c r="D97" s="42">
        <v>8765</v>
      </c>
      <c r="E97" s="65">
        <f t="shared" si="14"/>
        <v>0.3685560507947187</v>
      </c>
      <c r="F97" s="27">
        <v>8660</v>
      </c>
      <c r="G97" s="51">
        <f t="shared" si="15"/>
        <v>0.3650773576156149</v>
      </c>
      <c r="H97" s="33">
        <f>(D97-F97)/F97</f>
        <v>0.01212471131639723</v>
      </c>
      <c r="I97" s="29">
        <v>10869</v>
      </c>
      <c r="J97" s="65">
        <f t="shared" si="9"/>
        <v>0.4570263224287276</v>
      </c>
      <c r="K97" s="29">
        <v>10972</v>
      </c>
      <c r="L97" s="51">
        <f t="shared" si="10"/>
        <v>0.462543737616458</v>
      </c>
      <c r="M97" s="33">
        <f>(I97-K97)/K97</f>
        <v>-0.009387531899380241</v>
      </c>
      <c r="N97" s="27">
        <v>389</v>
      </c>
      <c r="O97" s="65">
        <f t="shared" si="11"/>
        <v>0.016356908586325793</v>
      </c>
      <c r="P97" s="27">
        <v>388</v>
      </c>
      <c r="Q97" s="68">
        <f t="shared" si="16"/>
        <v>0.016356814636819695</v>
      </c>
      <c r="R97" s="33">
        <f>(N97-P97)/P97</f>
        <v>0.002577319587628866</v>
      </c>
      <c r="S97" s="29">
        <v>3759</v>
      </c>
      <c r="T97" s="55">
        <f t="shared" si="12"/>
        <v>0.1580607181902279</v>
      </c>
      <c r="U97" s="29">
        <v>3701</v>
      </c>
      <c r="V97" s="69">
        <f t="shared" si="13"/>
        <v>0.15602209013110746</v>
      </c>
      <c r="W97" s="88">
        <f>(S97-U97)/U97</f>
        <v>0.015671440151310456</v>
      </c>
    </row>
    <row r="98" spans="1:23" ht="10.5" customHeight="1">
      <c r="A98" s="18" t="s">
        <v>82</v>
      </c>
      <c r="B98" s="42">
        <v>25878</v>
      </c>
      <c r="C98" s="87">
        <v>26029</v>
      </c>
      <c r="D98" s="42">
        <v>8536</v>
      </c>
      <c r="E98" s="66">
        <f t="shared" si="14"/>
        <v>0.3298554756936394</v>
      </c>
      <c r="F98" s="27">
        <v>8104</v>
      </c>
      <c r="G98" s="50">
        <f t="shared" si="15"/>
        <v>0.31134503822659343</v>
      </c>
      <c r="H98" s="35">
        <f>(D98-F98)/F98</f>
        <v>0.05330700888450148</v>
      </c>
      <c r="I98" s="29">
        <v>8841</v>
      </c>
      <c r="J98" s="66">
        <f t="shared" si="9"/>
        <v>0.34164154880593556</v>
      </c>
      <c r="K98" s="29">
        <v>8881</v>
      </c>
      <c r="L98" s="50">
        <f t="shared" si="10"/>
        <v>0.3411963579084867</v>
      </c>
      <c r="M98" s="35">
        <f>(I98-K98)/K98</f>
        <v>-0.004503997297601621</v>
      </c>
      <c r="N98" s="27">
        <v>451</v>
      </c>
      <c r="O98" s="66">
        <f t="shared" si="11"/>
        <v>0.01742793106113301</v>
      </c>
      <c r="P98" s="27">
        <v>477</v>
      </c>
      <c r="Q98" s="68">
        <f t="shared" si="16"/>
        <v>0.018325713627108227</v>
      </c>
      <c r="R98" s="35">
        <f>(N98-P98)/P98</f>
        <v>-0.05450733752620545</v>
      </c>
      <c r="S98" s="29">
        <v>8050</v>
      </c>
      <c r="T98" s="56">
        <f t="shared" si="12"/>
        <v>0.31107504443929207</v>
      </c>
      <c r="U98" s="29">
        <v>8567</v>
      </c>
      <c r="V98" s="70">
        <f t="shared" si="13"/>
        <v>0.32913289023781167</v>
      </c>
      <c r="W98" s="89">
        <f>(S98-U98)/U98</f>
        <v>-0.060347846387300105</v>
      </c>
    </row>
    <row r="99" spans="1:23" ht="10.5" customHeight="1">
      <c r="A99" s="18" t="s">
        <v>83</v>
      </c>
      <c r="B99" s="42">
        <v>13371</v>
      </c>
      <c r="C99" s="87">
        <v>13457</v>
      </c>
      <c r="D99" s="42">
        <v>4671</v>
      </c>
      <c r="E99" s="66">
        <f t="shared" si="14"/>
        <v>0.3493381198115324</v>
      </c>
      <c r="F99" s="27">
        <v>4616</v>
      </c>
      <c r="G99" s="50">
        <f t="shared" si="15"/>
        <v>0.3430185033811399</v>
      </c>
      <c r="H99" s="35">
        <f>(D99-F99)/F99</f>
        <v>0.011915077989601387</v>
      </c>
      <c r="I99" s="29">
        <v>4177</v>
      </c>
      <c r="J99" s="66">
        <f t="shared" si="9"/>
        <v>0.3123924912123252</v>
      </c>
      <c r="K99" s="29">
        <v>4234</v>
      </c>
      <c r="L99" s="50">
        <f t="shared" si="10"/>
        <v>0.3146317901463922</v>
      </c>
      <c r="M99" s="35">
        <f>(I99-K99)/K99</f>
        <v>-0.0134624468587624</v>
      </c>
      <c r="N99" s="27">
        <v>196</v>
      </c>
      <c r="O99" s="66">
        <f t="shared" si="11"/>
        <v>0.014658589484705706</v>
      </c>
      <c r="P99" s="27">
        <v>185</v>
      </c>
      <c r="Q99" s="68">
        <f t="shared" si="16"/>
        <v>0.01374749201159248</v>
      </c>
      <c r="R99" s="35">
        <f>(N99-P99)/P99</f>
        <v>0.05945945945945946</v>
      </c>
      <c r="S99" s="29">
        <v>4327</v>
      </c>
      <c r="T99" s="56">
        <f t="shared" si="12"/>
        <v>0.3236107994914367</v>
      </c>
      <c r="U99" s="29">
        <v>4422</v>
      </c>
      <c r="V99" s="70">
        <f t="shared" si="13"/>
        <v>0.3286022144608754</v>
      </c>
      <c r="W99" s="89">
        <f>(S99-U99)/U99</f>
        <v>-0.021483491632745363</v>
      </c>
    </row>
    <row r="100" spans="1:23" ht="10.5" customHeight="1">
      <c r="A100" s="18" t="s">
        <v>84</v>
      </c>
      <c r="B100" s="42">
        <v>24116</v>
      </c>
      <c r="C100" s="87">
        <v>24013</v>
      </c>
      <c r="D100" s="42">
        <v>9520</v>
      </c>
      <c r="E100" s="66">
        <f t="shared" si="14"/>
        <v>0.39475866644551333</v>
      </c>
      <c r="F100" s="27">
        <v>9312</v>
      </c>
      <c r="G100" s="50">
        <f t="shared" si="15"/>
        <v>0.387789947111981</v>
      </c>
      <c r="H100" s="35">
        <f>(D100-F100)/F100</f>
        <v>0.022336769759450172</v>
      </c>
      <c r="I100" s="29">
        <v>10639</v>
      </c>
      <c r="J100" s="66">
        <f t="shared" si="9"/>
        <v>0.44115939625145134</v>
      </c>
      <c r="K100" s="29">
        <v>10762</v>
      </c>
      <c r="L100" s="50">
        <f t="shared" si="10"/>
        <v>0.44817390580102445</v>
      </c>
      <c r="M100" s="35">
        <f>(I100-K100)/K100</f>
        <v>-0.011429102397323917</v>
      </c>
      <c r="N100" s="27">
        <v>409</v>
      </c>
      <c r="O100" s="66">
        <f t="shared" si="11"/>
        <v>0.01695969480842594</v>
      </c>
      <c r="P100" s="27">
        <v>400</v>
      </c>
      <c r="Q100" s="68">
        <f t="shared" si="16"/>
        <v>0.016657643776287843</v>
      </c>
      <c r="R100" s="35">
        <f>(N100-P100)/P100</f>
        <v>0.0225</v>
      </c>
      <c r="S100" s="29">
        <v>3548</v>
      </c>
      <c r="T100" s="56">
        <f t="shared" si="12"/>
        <v>0.1471222424946094</v>
      </c>
      <c r="U100" s="29">
        <v>3539</v>
      </c>
      <c r="V100" s="70">
        <f t="shared" si="13"/>
        <v>0.1473785033107067</v>
      </c>
      <c r="W100" s="89">
        <f>(S100-U100)/U100</f>
        <v>0.002543091268719977</v>
      </c>
    </row>
    <row r="101" spans="1:23" ht="10.5" customHeight="1">
      <c r="A101" s="20" t="s">
        <v>85</v>
      </c>
      <c r="B101" s="43">
        <v>18425</v>
      </c>
      <c r="C101" s="87">
        <v>18369</v>
      </c>
      <c r="D101" s="43">
        <v>7111</v>
      </c>
      <c r="E101" s="67">
        <f t="shared" si="14"/>
        <v>0.38594301221166893</v>
      </c>
      <c r="F101" s="31">
        <v>7031</v>
      </c>
      <c r="G101" s="50">
        <f t="shared" si="15"/>
        <v>0.38276444008928084</v>
      </c>
      <c r="H101" s="34">
        <f>(D101-F101)/F101</f>
        <v>0.011378182335371924</v>
      </c>
      <c r="I101" s="30">
        <v>8718</v>
      </c>
      <c r="J101" s="67">
        <f t="shared" si="9"/>
        <v>0.4731614654002714</v>
      </c>
      <c r="K101" s="30">
        <v>8833</v>
      </c>
      <c r="L101" s="50">
        <f t="shared" si="10"/>
        <v>0.48086449997278025</v>
      </c>
      <c r="M101" s="34">
        <f>(I101-K101)/K101</f>
        <v>-0.013019359221102682</v>
      </c>
      <c r="N101" s="31">
        <v>352</v>
      </c>
      <c r="O101" s="67">
        <f t="shared" si="11"/>
        <v>0.0191044776119403</v>
      </c>
      <c r="P101" s="31">
        <v>279</v>
      </c>
      <c r="Q101" s="68">
        <f t="shared" si="16"/>
        <v>0.015188633023027927</v>
      </c>
      <c r="R101" s="34">
        <f>(N101-P101)/P101</f>
        <v>0.2616487455197133</v>
      </c>
      <c r="S101" s="30">
        <v>2244</v>
      </c>
      <c r="T101" s="57">
        <f t="shared" si="12"/>
        <v>0.1217910447761194</v>
      </c>
      <c r="U101" s="30">
        <v>2226</v>
      </c>
      <c r="V101" s="71">
        <f t="shared" si="13"/>
        <v>0.12118242691491099</v>
      </c>
      <c r="W101" s="89">
        <f>(S101-U101)/U101</f>
        <v>0.008086253369272238</v>
      </c>
    </row>
    <row r="102" spans="1:23" ht="10.5" customHeight="1">
      <c r="A102" s="18" t="s">
        <v>86</v>
      </c>
      <c r="B102" s="42">
        <v>27484</v>
      </c>
      <c r="C102" s="86">
        <v>27614</v>
      </c>
      <c r="D102" s="42">
        <v>10276</v>
      </c>
      <c r="E102" s="66">
        <f t="shared" si="14"/>
        <v>0.3738902634259933</v>
      </c>
      <c r="F102" s="27">
        <v>10255</v>
      </c>
      <c r="G102" s="51">
        <f t="shared" si="15"/>
        <v>0.3713695951329036</v>
      </c>
      <c r="H102" s="33">
        <f>(D102-F102)/F102</f>
        <v>0.0020477815699658703</v>
      </c>
      <c r="I102" s="29">
        <v>12673</v>
      </c>
      <c r="J102" s="66">
        <f t="shared" si="9"/>
        <v>0.461104642701208</v>
      </c>
      <c r="K102" s="29">
        <v>12768</v>
      </c>
      <c r="L102" s="51">
        <f t="shared" si="10"/>
        <v>0.46237415803577897</v>
      </c>
      <c r="M102" s="33">
        <f>(I102-K102)/K102</f>
        <v>-0.00744047619047619</v>
      </c>
      <c r="N102" s="27">
        <v>455</v>
      </c>
      <c r="O102" s="66">
        <f t="shared" si="11"/>
        <v>0.016555086595837577</v>
      </c>
      <c r="P102" s="27">
        <v>456</v>
      </c>
      <c r="Q102" s="62">
        <f t="shared" si="16"/>
        <v>0.016513362786992107</v>
      </c>
      <c r="R102" s="33">
        <f>(N102-P102)/P102</f>
        <v>-0.0021929824561403508</v>
      </c>
      <c r="S102" s="29">
        <v>4080</v>
      </c>
      <c r="T102" s="55">
        <f t="shared" si="12"/>
        <v>0.14845000727696114</v>
      </c>
      <c r="U102" s="29">
        <v>4135</v>
      </c>
      <c r="V102" s="69">
        <f t="shared" si="13"/>
        <v>0.14974288404432534</v>
      </c>
      <c r="W102" s="88">
        <f>(S102-U102)/U102</f>
        <v>-0.013301088270858524</v>
      </c>
    </row>
    <row r="103" spans="1:23" ht="10.5" customHeight="1">
      <c r="A103" s="18" t="s">
        <v>87</v>
      </c>
      <c r="B103" s="42">
        <v>6792</v>
      </c>
      <c r="C103" s="87">
        <v>6678</v>
      </c>
      <c r="D103" s="42">
        <v>2937</v>
      </c>
      <c r="E103" s="66">
        <f t="shared" si="14"/>
        <v>0.43242049469964666</v>
      </c>
      <c r="F103" s="27">
        <v>2789</v>
      </c>
      <c r="G103" s="50">
        <f t="shared" si="15"/>
        <v>0.41764001197963463</v>
      </c>
      <c r="H103" s="35">
        <f>(D103-F103)/F103</f>
        <v>0.05306561491574041</v>
      </c>
      <c r="I103" s="29">
        <v>2376</v>
      </c>
      <c r="J103" s="66">
        <f t="shared" si="9"/>
        <v>0.3498233215547703</v>
      </c>
      <c r="K103" s="29">
        <v>2359</v>
      </c>
      <c r="L103" s="50">
        <f t="shared" si="10"/>
        <v>0.3532494758909853</v>
      </c>
      <c r="M103" s="35">
        <f>(I103-K103)/K103</f>
        <v>0.0072064434082238235</v>
      </c>
      <c r="N103" s="27">
        <v>152</v>
      </c>
      <c r="O103" s="66">
        <f t="shared" si="11"/>
        <v>0.02237926972909305</v>
      </c>
      <c r="P103" s="27">
        <v>152</v>
      </c>
      <c r="Q103" s="63">
        <f t="shared" si="16"/>
        <v>0.022761305780173706</v>
      </c>
      <c r="R103" s="35">
        <f>(N103-P103)/P103</f>
        <v>0</v>
      </c>
      <c r="S103" s="29">
        <v>1327</v>
      </c>
      <c r="T103" s="56">
        <f t="shared" si="12"/>
        <v>0.19537691401649</v>
      </c>
      <c r="U103" s="29">
        <v>1378</v>
      </c>
      <c r="V103" s="70">
        <f t="shared" si="13"/>
        <v>0.20634920634920634</v>
      </c>
      <c r="W103" s="89">
        <f>(S103-U103)/U103</f>
        <v>-0.03701015965166909</v>
      </c>
    </row>
    <row r="104" spans="1:23" ht="10.5" customHeight="1">
      <c r="A104" s="18" t="s">
        <v>88</v>
      </c>
      <c r="B104" s="42">
        <v>12635</v>
      </c>
      <c r="C104" s="87">
        <v>12522</v>
      </c>
      <c r="D104" s="42">
        <v>5079</v>
      </c>
      <c r="E104" s="66">
        <f t="shared" si="14"/>
        <v>0.4019786307874951</v>
      </c>
      <c r="F104" s="27">
        <v>4988</v>
      </c>
      <c r="G104" s="50">
        <f t="shared" si="15"/>
        <v>0.39833892349464944</v>
      </c>
      <c r="H104" s="35">
        <f>(D104-F104)/F104</f>
        <v>0.018243785084202085</v>
      </c>
      <c r="I104" s="29">
        <v>6070</v>
      </c>
      <c r="J104" s="66">
        <f t="shared" si="9"/>
        <v>0.48041155520379897</v>
      </c>
      <c r="K104" s="29">
        <v>6072</v>
      </c>
      <c r="L104" s="50">
        <f t="shared" si="10"/>
        <v>0.48490656444657404</v>
      </c>
      <c r="M104" s="35">
        <f>(I104-K104)/K104</f>
        <v>-0.00032938076416337287</v>
      </c>
      <c r="N104" s="27">
        <v>192</v>
      </c>
      <c r="O104" s="66">
        <f t="shared" si="11"/>
        <v>0.015195884447962011</v>
      </c>
      <c r="P104" s="27">
        <v>182</v>
      </c>
      <c r="Q104" s="63">
        <f t="shared" si="16"/>
        <v>0.014534419421817601</v>
      </c>
      <c r="R104" s="35">
        <f>(N104-P104)/P104</f>
        <v>0.054945054945054944</v>
      </c>
      <c r="S104" s="29">
        <v>1294</v>
      </c>
      <c r="T104" s="56">
        <f t="shared" si="12"/>
        <v>0.10241392956074397</v>
      </c>
      <c r="U104" s="29">
        <v>1280</v>
      </c>
      <c r="V104" s="70">
        <f t="shared" si="13"/>
        <v>0.10222009263695896</v>
      </c>
      <c r="W104" s="89">
        <f>(S104-U104)/U104</f>
        <v>0.0109375</v>
      </c>
    </row>
    <row r="105" spans="1:23" ht="10.5" customHeight="1">
      <c r="A105" s="18" t="s">
        <v>89</v>
      </c>
      <c r="B105" s="42">
        <v>1466</v>
      </c>
      <c r="C105" s="87">
        <v>1437</v>
      </c>
      <c r="D105" s="42">
        <v>573</v>
      </c>
      <c r="E105" s="66">
        <f t="shared" si="14"/>
        <v>0.3908594815825375</v>
      </c>
      <c r="F105" s="27">
        <v>507</v>
      </c>
      <c r="G105" s="50">
        <f t="shared" si="15"/>
        <v>0.35281837160751567</v>
      </c>
      <c r="H105" s="35">
        <f>(D105-F105)/F105</f>
        <v>0.1301775147928994</v>
      </c>
      <c r="I105" s="29">
        <v>505</v>
      </c>
      <c r="J105" s="66">
        <f t="shared" si="9"/>
        <v>0.34447476125511595</v>
      </c>
      <c r="K105" s="29">
        <v>500</v>
      </c>
      <c r="L105" s="50">
        <f t="shared" si="10"/>
        <v>0.34794711203897005</v>
      </c>
      <c r="M105" s="35">
        <f>(I105-K105)/K105</f>
        <v>0.01</v>
      </c>
      <c r="N105" s="27">
        <v>26</v>
      </c>
      <c r="O105" s="66">
        <f t="shared" si="11"/>
        <v>0.017735334242837655</v>
      </c>
      <c r="P105" s="27">
        <v>30</v>
      </c>
      <c r="Q105" s="63">
        <f t="shared" si="16"/>
        <v>0.020876826722338204</v>
      </c>
      <c r="R105" s="35">
        <f>(N105-P105)/P105</f>
        <v>-0.13333333333333333</v>
      </c>
      <c r="S105" s="29">
        <v>362</v>
      </c>
      <c r="T105" s="56">
        <f t="shared" si="12"/>
        <v>0.24693042291950887</v>
      </c>
      <c r="U105" s="29">
        <v>400</v>
      </c>
      <c r="V105" s="70">
        <f t="shared" si="13"/>
        <v>0.2783576896311761</v>
      </c>
      <c r="W105" s="89">
        <f>(S105-U105)/U105</f>
        <v>-0.095</v>
      </c>
    </row>
    <row r="106" spans="1:23" ht="10.5" customHeight="1">
      <c r="A106" s="17" t="s">
        <v>90</v>
      </c>
      <c r="B106" s="42">
        <v>83472</v>
      </c>
      <c r="C106" s="87">
        <v>80747</v>
      </c>
      <c r="D106" s="43">
        <v>29729</v>
      </c>
      <c r="E106" s="66">
        <f t="shared" si="14"/>
        <v>0.3561553574851447</v>
      </c>
      <c r="F106" s="31">
        <v>28486</v>
      </c>
      <c r="G106" s="50">
        <f t="shared" si="15"/>
        <v>0.35278090826903785</v>
      </c>
      <c r="H106" s="34">
        <f>(D106-F106)/F106</f>
        <v>0.04363547005546584</v>
      </c>
      <c r="I106" s="30">
        <v>41229</v>
      </c>
      <c r="J106" s="66">
        <f t="shared" si="9"/>
        <v>0.49392610695802186</v>
      </c>
      <c r="K106" s="30">
        <v>40031</v>
      </c>
      <c r="L106" s="50">
        <f t="shared" si="10"/>
        <v>0.49575835634760423</v>
      </c>
      <c r="M106" s="34">
        <f>(I106-K106)/K106</f>
        <v>0.02992680672478829</v>
      </c>
      <c r="N106" s="31">
        <v>1633</v>
      </c>
      <c r="O106" s="66">
        <f t="shared" si="11"/>
        <v>0.019563446425148553</v>
      </c>
      <c r="P106" s="31">
        <v>1514</v>
      </c>
      <c r="Q106" s="64">
        <f t="shared" si="16"/>
        <v>0.01874992259774357</v>
      </c>
      <c r="R106" s="34">
        <f>(N106-P106)/P106</f>
        <v>0.0785997357992074</v>
      </c>
      <c r="S106" s="30">
        <v>10881</v>
      </c>
      <c r="T106" s="56">
        <f t="shared" si="12"/>
        <v>0.13035508913168486</v>
      </c>
      <c r="U106" s="30">
        <v>10716</v>
      </c>
      <c r="V106" s="71">
        <f t="shared" si="13"/>
        <v>0.13271081278561433</v>
      </c>
      <c r="W106" s="89">
        <f>(S106-U106)/U106</f>
        <v>0.015397536394176932</v>
      </c>
    </row>
    <row r="107" spans="1:23" ht="10.5" customHeight="1">
      <c r="A107" s="25" t="s">
        <v>91</v>
      </c>
      <c r="B107" s="44">
        <v>17431</v>
      </c>
      <c r="C107" s="86">
        <v>17203</v>
      </c>
      <c r="D107" s="42">
        <v>6405</v>
      </c>
      <c r="E107" s="65">
        <f t="shared" si="14"/>
        <v>0.367448798118295</v>
      </c>
      <c r="F107" s="27">
        <v>6053</v>
      </c>
      <c r="G107" s="51">
        <f t="shared" si="15"/>
        <v>0.35185723420333664</v>
      </c>
      <c r="H107" s="33">
        <f>(D107-F107)/F107</f>
        <v>0.05815298199240046</v>
      </c>
      <c r="I107" s="29">
        <v>4979</v>
      </c>
      <c r="J107" s="65">
        <f t="shared" si="9"/>
        <v>0.28564052550054503</v>
      </c>
      <c r="K107" s="29">
        <v>5062</v>
      </c>
      <c r="L107" s="51">
        <f t="shared" si="10"/>
        <v>0.2942510027320816</v>
      </c>
      <c r="M107" s="33">
        <f>(I107-K107)/K107</f>
        <v>-0.016396681153694193</v>
      </c>
      <c r="N107" s="27">
        <v>322</v>
      </c>
      <c r="O107" s="65">
        <f t="shared" si="11"/>
        <v>0.018472835752395157</v>
      </c>
      <c r="P107" s="27">
        <v>346</v>
      </c>
      <c r="Q107" s="68">
        <f t="shared" si="16"/>
        <v>0.020112771028309016</v>
      </c>
      <c r="R107" s="33">
        <f>(N107-P107)/P107</f>
        <v>-0.06936416184971098</v>
      </c>
      <c r="S107" s="29">
        <v>5725</v>
      </c>
      <c r="T107" s="55">
        <f t="shared" si="12"/>
        <v>0.32843784062876485</v>
      </c>
      <c r="U107" s="29">
        <v>5742</v>
      </c>
      <c r="V107" s="69">
        <f t="shared" si="13"/>
        <v>0.33377899203627276</v>
      </c>
      <c r="W107" s="88">
        <f>(S107-U107)/U107</f>
        <v>-0.0029606408916753742</v>
      </c>
    </row>
    <row r="108" spans="1:23" ht="10.5" customHeight="1">
      <c r="A108" s="18" t="s">
        <v>92</v>
      </c>
      <c r="B108" s="42">
        <v>421908</v>
      </c>
      <c r="C108" s="87">
        <v>409726</v>
      </c>
      <c r="D108" s="42">
        <v>183870</v>
      </c>
      <c r="E108" s="66">
        <f t="shared" si="14"/>
        <v>0.4358059102932393</v>
      </c>
      <c r="F108" s="27">
        <v>175485</v>
      </c>
      <c r="G108" s="50">
        <f t="shared" si="15"/>
        <v>0.42829842382470235</v>
      </c>
      <c r="H108" s="35">
        <f>(D108-F108)/F108</f>
        <v>0.04778186169758099</v>
      </c>
      <c r="I108" s="29">
        <v>171411</v>
      </c>
      <c r="J108" s="66">
        <f t="shared" si="9"/>
        <v>0.40627577576154045</v>
      </c>
      <c r="K108" s="29">
        <v>167951</v>
      </c>
      <c r="L108" s="50">
        <f t="shared" si="10"/>
        <v>0.40991052557074725</v>
      </c>
      <c r="M108" s="35">
        <f>(I108-K108)/K108</f>
        <v>0.02060124679221916</v>
      </c>
      <c r="N108" s="27">
        <v>8463</v>
      </c>
      <c r="O108" s="66">
        <f t="shared" si="11"/>
        <v>0.020058875394635797</v>
      </c>
      <c r="P108" s="27">
        <v>7880</v>
      </c>
      <c r="Q108" s="68">
        <f t="shared" si="16"/>
        <v>0.019232365043956205</v>
      </c>
      <c r="R108" s="35">
        <f>(N108-P108)/P108</f>
        <v>0.07398477157360406</v>
      </c>
      <c r="S108" s="29">
        <v>58164</v>
      </c>
      <c r="T108" s="56">
        <f t="shared" si="12"/>
        <v>0.1378594385505845</v>
      </c>
      <c r="U108" s="29">
        <v>58410</v>
      </c>
      <c r="V108" s="70">
        <f t="shared" si="13"/>
        <v>0.14255868556059414</v>
      </c>
      <c r="W108" s="89">
        <f>(S108-U108)/U108</f>
        <v>-0.00421160760143811</v>
      </c>
    </row>
    <row r="109" spans="1:23" ht="10.5" customHeight="1">
      <c r="A109" s="18" t="s">
        <v>93</v>
      </c>
      <c r="B109" s="42">
        <v>6077</v>
      </c>
      <c r="C109" s="87">
        <v>6083</v>
      </c>
      <c r="D109" s="42">
        <v>2237</v>
      </c>
      <c r="E109" s="66">
        <f t="shared" si="14"/>
        <v>0.36810926443969066</v>
      </c>
      <c r="F109" s="27">
        <v>2136</v>
      </c>
      <c r="G109" s="50">
        <f t="shared" si="15"/>
        <v>0.35114252835771825</v>
      </c>
      <c r="H109" s="35">
        <f>(D109-F109)/F109</f>
        <v>0.04728464419475655</v>
      </c>
      <c r="I109" s="29">
        <v>1816</v>
      </c>
      <c r="J109" s="66">
        <f t="shared" si="9"/>
        <v>0.29883166035872966</v>
      </c>
      <c r="K109" s="29">
        <v>1878</v>
      </c>
      <c r="L109" s="50">
        <f t="shared" si="10"/>
        <v>0.3087292454381062</v>
      </c>
      <c r="M109" s="35">
        <f>(I109-K109)/K109</f>
        <v>-0.03301384451544196</v>
      </c>
      <c r="N109" s="27">
        <v>118</v>
      </c>
      <c r="O109" s="66">
        <f t="shared" si="11"/>
        <v>0.019417475728155338</v>
      </c>
      <c r="P109" s="27">
        <v>123</v>
      </c>
      <c r="Q109" s="68">
        <f t="shared" si="16"/>
        <v>0.020220286043070853</v>
      </c>
      <c r="R109" s="35">
        <f>(N109-P109)/P109</f>
        <v>-0.04065040650406504</v>
      </c>
      <c r="S109" s="29">
        <v>1906</v>
      </c>
      <c r="T109" s="56">
        <f t="shared" si="12"/>
        <v>0.3136415994734244</v>
      </c>
      <c r="U109" s="29">
        <v>1946</v>
      </c>
      <c r="V109" s="70">
        <f t="shared" si="13"/>
        <v>0.31990794016110474</v>
      </c>
      <c r="W109" s="89">
        <f>(S109-U109)/U109</f>
        <v>-0.020554984583761562</v>
      </c>
    </row>
    <row r="110" spans="1:23" ht="10.5" customHeight="1">
      <c r="A110" s="18" t="s">
        <v>94</v>
      </c>
      <c r="B110" s="42">
        <v>4801</v>
      </c>
      <c r="C110" s="87">
        <v>4804</v>
      </c>
      <c r="D110" s="42">
        <v>1773</v>
      </c>
      <c r="E110" s="66">
        <f t="shared" si="14"/>
        <v>0.36929806290356176</v>
      </c>
      <c r="F110" s="27">
        <v>1723</v>
      </c>
      <c r="G110" s="50">
        <f t="shared" si="15"/>
        <v>0.3586594504579517</v>
      </c>
      <c r="H110" s="35">
        <f>(D110-F110)/F110</f>
        <v>0.02901915264074289</v>
      </c>
      <c r="I110" s="29">
        <v>1668</v>
      </c>
      <c r="J110" s="66">
        <f t="shared" si="9"/>
        <v>0.3474276192459904</v>
      </c>
      <c r="K110" s="29">
        <v>1707</v>
      </c>
      <c r="L110" s="50">
        <f t="shared" si="10"/>
        <v>0.3553288925895087</v>
      </c>
      <c r="M110" s="35">
        <f>(I110-K110)/K110</f>
        <v>-0.022847100175746926</v>
      </c>
      <c r="N110" s="27">
        <v>88</v>
      </c>
      <c r="O110" s="66">
        <f t="shared" si="11"/>
        <v>0.018329514684440742</v>
      </c>
      <c r="P110" s="27">
        <v>73</v>
      </c>
      <c r="Q110" s="68">
        <f t="shared" si="16"/>
        <v>0.015195670274771023</v>
      </c>
      <c r="R110" s="35">
        <f>(N110-P110)/P110</f>
        <v>0.2054794520547945</v>
      </c>
      <c r="S110" s="29">
        <v>1272</v>
      </c>
      <c r="T110" s="56">
        <f t="shared" si="12"/>
        <v>0.2649448031660071</v>
      </c>
      <c r="U110" s="29">
        <v>1301</v>
      </c>
      <c r="V110" s="70">
        <f t="shared" si="13"/>
        <v>0.2708159866777685</v>
      </c>
      <c r="W110" s="89">
        <f>(S110-U110)/U110</f>
        <v>-0.022290545734050732</v>
      </c>
    </row>
    <row r="111" spans="1:23" ht="10.5" customHeight="1">
      <c r="A111" s="20" t="s">
        <v>95</v>
      </c>
      <c r="B111" s="43">
        <v>17597</v>
      </c>
      <c r="C111" s="87">
        <v>17498</v>
      </c>
      <c r="D111" s="42">
        <v>8491</v>
      </c>
      <c r="E111" s="67">
        <f t="shared" si="14"/>
        <v>0.482525430471103</v>
      </c>
      <c r="F111" s="27">
        <v>8349</v>
      </c>
      <c r="G111" s="50">
        <f t="shared" si="15"/>
        <v>0.4771402445993828</v>
      </c>
      <c r="H111" s="34">
        <f>(D111-F111)/F111</f>
        <v>0.017008024913163253</v>
      </c>
      <c r="I111" s="29">
        <v>7566</v>
      </c>
      <c r="J111" s="67">
        <f t="shared" si="9"/>
        <v>0.42995965221344545</v>
      </c>
      <c r="K111" s="29">
        <v>7583</v>
      </c>
      <c r="L111" s="50">
        <f t="shared" si="10"/>
        <v>0.43336381300720084</v>
      </c>
      <c r="M111" s="34">
        <f>(I111-K111)/K111</f>
        <v>-0.002241856784913623</v>
      </c>
      <c r="N111" s="27">
        <v>291</v>
      </c>
      <c r="O111" s="67">
        <f t="shared" si="11"/>
        <v>0.016536909700517133</v>
      </c>
      <c r="P111" s="27">
        <v>289</v>
      </c>
      <c r="Q111" s="68">
        <f t="shared" si="16"/>
        <v>0.016516173276945937</v>
      </c>
      <c r="R111" s="34">
        <f>(N111-P111)/P111</f>
        <v>0.006920415224913495</v>
      </c>
      <c r="S111" s="29">
        <v>1249</v>
      </c>
      <c r="T111" s="57">
        <f t="shared" si="12"/>
        <v>0.07097800761493436</v>
      </c>
      <c r="U111" s="29">
        <v>1277</v>
      </c>
      <c r="V111" s="71">
        <f t="shared" si="13"/>
        <v>0.07297976911647046</v>
      </c>
      <c r="W111" s="89">
        <f>(S111-U111)/U111</f>
        <v>-0.02192638997650744</v>
      </c>
    </row>
    <row r="112" spans="1:23" ht="10.5" customHeight="1">
      <c r="A112" s="18" t="s">
        <v>96</v>
      </c>
      <c r="B112" s="42">
        <v>44874</v>
      </c>
      <c r="C112" s="86">
        <v>44755</v>
      </c>
      <c r="D112" s="44">
        <v>17187</v>
      </c>
      <c r="E112" s="65">
        <f t="shared" si="14"/>
        <v>0.3830057494317422</v>
      </c>
      <c r="F112" s="26">
        <v>16704</v>
      </c>
      <c r="G112" s="51">
        <f aca="true" t="shared" si="17" ref="G112:G117">F112/C112</f>
        <v>0.37323204111272484</v>
      </c>
      <c r="H112" s="33">
        <f>(D112-F112)/F112</f>
        <v>0.028915229885057472</v>
      </c>
      <c r="I112" s="28">
        <v>16214</v>
      </c>
      <c r="J112" s="65">
        <f t="shared" si="9"/>
        <v>0.36132281499309177</v>
      </c>
      <c r="K112" s="28">
        <v>16322</v>
      </c>
      <c r="L112" s="51">
        <f t="shared" si="10"/>
        <v>0.36469668193497934</v>
      </c>
      <c r="M112" s="33">
        <f>(I112-K112)/K112</f>
        <v>-0.006616836172037741</v>
      </c>
      <c r="N112" s="28">
        <v>1221</v>
      </c>
      <c r="O112" s="65">
        <f t="shared" si="11"/>
        <v>0.027209519989303384</v>
      </c>
      <c r="P112" s="28">
        <v>1197</v>
      </c>
      <c r="Q112" s="62">
        <f t="shared" si="16"/>
        <v>0.026745615015082113</v>
      </c>
      <c r="R112" s="33">
        <f>(N112-P112)/P112</f>
        <v>0.020050125313283207</v>
      </c>
      <c r="S112" s="28">
        <v>10252</v>
      </c>
      <c r="T112" s="55">
        <f t="shared" si="12"/>
        <v>0.22846191558586262</v>
      </c>
      <c r="U112" s="28">
        <v>10532</v>
      </c>
      <c r="V112" s="69">
        <f t="shared" si="13"/>
        <v>0.23532566193721371</v>
      </c>
      <c r="W112" s="88">
        <f>(S112-U112)/U112</f>
        <v>-0.026585643752373718</v>
      </c>
    </row>
    <row r="113" spans="1:23" ht="10.5" customHeight="1">
      <c r="A113" s="18" t="s">
        <v>97</v>
      </c>
      <c r="B113" s="42">
        <v>27279</v>
      </c>
      <c r="C113" s="87">
        <v>27197</v>
      </c>
      <c r="D113" s="42">
        <v>10201</v>
      </c>
      <c r="E113" s="66">
        <f t="shared" si="14"/>
        <v>0.3739506580153231</v>
      </c>
      <c r="F113" s="27">
        <v>9984</v>
      </c>
      <c r="G113" s="50">
        <f t="shared" si="17"/>
        <v>0.36709931242416444</v>
      </c>
      <c r="H113" s="35">
        <f>(D113-F113)/F113</f>
        <v>0.02173477564102564</v>
      </c>
      <c r="I113" s="29">
        <v>12900</v>
      </c>
      <c r="J113" s="66">
        <f t="shared" si="9"/>
        <v>0.4728912350159463</v>
      </c>
      <c r="K113" s="29">
        <v>13044</v>
      </c>
      <c r="L113" s="50">
        <f t="shared" si="10"/>
        <v>0.4796117218810898</v>
      </c>
      <c r="M113" s="35">
        <f>(I113-K113)/K113</f>
        <v>-0.011039558417663294</v>
      </c>
      <c r="N113" s="29">
        <v>419</v>
      </c>
      <c r="O113" s="66">
        <f t="shared" si="11"/>
        <v>0.015359800579200117</v>
      </c>
      <c r="P113" s="29">
        <v>431</v>
      </c>
      <c r="Q113" s="63">
        <f t="shared" si="16"/>
        <v>0.015847336103246682</v>
      </c>
      <c r="R113" s="35">
        <f>(N113-P113)/P113</f>
        <v>-0.027842227378190254</v>
      </c>
      <c r="S113" s="29">
        <v>3759</v>
      </c>
      <c r="T113" s="56">
        <f t="shared" si="12"/>
        <v>0.13779830638953042</v>
      </c>
      <c r="U113" s="29">
        <v>3738</v>
      </c>
      <c r="V113" s="70">
        <f t="shared" si="13"/>
        <v>0.13744162959149905</v>
      </c>
      <c r="W113" s="89">
        <f>(S113-U113)/U113</f>
        <v>0.0056179775280898875</v>
      </c>
    </row>
    <row r="114" spans="1:23" ht="10.5" customHeight="1">
      <c r="A114" s="18" t="s">
        <v>98</v>
      </c>
      <c r="B114" s="42">
        <v>35934</v>
      </c>
      <c r="C114" s="87">
        <v>35626</v>
      </c>
      <c r="D114" s="42">
        <v>13673</v>
      </c>
      <c r="E114" s="66">
        <f t="shared" si="14"/>
        <v>0.3805031446540881</v>
      </c>
      <c r="F114" s="27">
        <v>13099</v>
      </c>
      <c r="G114" s="50">
        <f t="shared" si="17"/>
        <v>0.3676809072026048</v>
      </c>
      <c r="H114" s="35">
        <f>(D114-F114)/F114</f>
        <v>0.04382013894190396</v>
      </c>
      <c r="I114" s="29">
        <v>12082</v>
      </c>
      <c r="J114" s="66">
        <f t="shared" si="9"/>
        <v>0.3362275282462292</v>
      </c>
      <c r="K114" s="29">
        <v>12155</v>
      </c>
      <c r="L114" s="50">
        <f t="shared" si="10"/>
        <v>0.34118340537809466</v>
      </c>
      <c r="M114" s="35">
        <f>(I114-K114)/K114</f>
        <v>-0.006005758946935417</v>
      </c>
      <c r="N114" s="29">
        <v>746</v>
      </c>
      <c r="O114" s="66">
        <f t="shared" si="11"/>
        <v>0.020760282740579953</v>
      </c>
      <c r="P114" s="29">
        <v>671</v>
      </c>
      <c r="Q114" s="63">
        <f t="shared" si="16"/>
        <v>0.01883455902992197</v>
      </c>
      <c r="R114" s="35">
        <f>(N114-P114)/P114</f>
        <v>0.11177347242921014</v>
      </c>
      <c r="S114" s="29">
        <v>9433</v>
      </c>
      <c r="T114" s="56">
        <f t="shared" si="12"/>
        <v>0.26250904435910277</v>
      </c>
      <c r="U114" s="29">
        <v>9701</v>
      </c>
      <c r="V114" s="70">
        <f t="shared" si="13"/>
        <v>0.27230112838937853</v>
      </c>
      <c r="W114" s="89">
        <f>(S114-U114)/U114</f>
        <v>-0.027626017936295228</v>
      </c>
    </row>
    <row r="115" spans="1:23" ht="10.5" customHeight="1">
      <c r="A115" s="18" t="s">
        <v>99</v>
      </c>
      <c r="B115" s="42">
        <v>15345</v>
      </c>
      <c r="C115" s="87">
        <v>15397</v>
      </c>
      <c r="D115" s="42">
        <v>5774</v>
      </c>
      <c r="E115" s="66">
        <f t="shared" si="14"/>
        <v>0.37627891821440207</v>
      </c>
      <c r="F115" s="27">
        <v>5703</v>
      </c>
      <c r="G115" s="50">
        <f t="shared" si="17"/>
        <v>0.3703968305514061</v>
      </c>
      <c r="H115" s="35">
        <f>(D115-F115)/F115</f>
        <v>0.012449587936173944</v>
      </c>
      <c r="I115" s="29">
        <v>7250</v>
      </c>
      <c r="J115" s="66">
        <f t="shared" si="9"/>
        <v>0.47246660149885955</v>
      </c>
      <c r="K115" s="29">
        <v>7377</v>
      </c>
      <c r="L115" s="50">
        <f t="shared" si="10"/>
        <v>0.4791193089562902</v>
      </c>
      <c r="M115" s="35">
        <f>(I115-K115)/K115</f>
        <v>-0.017215670326691065</v>
      </c>
      <c r="N115" s="29">
        <v>276</v>
      </c>
      <c r="O115" s="66">
        <f t="shared" si="11"/>
        <v>0.01798631476050831</v>
      </c>
      <c r="P115" s="29">
        <v>254</v>
      </c>
      <c r="Q115" s="63">
        <f t="shared" si="16"/>
        <v>0.01649672014028707</v>
      </c>
      <c r="R115" s="35">
        <f>(N115-P115)/P115</f>
        <v>0.08661417322834646</v>
      </c>
      <c r="S115" s="29">
        <v>2045</v>
      </c>
      <c r="T115" s="56">
        <f t="shared" si="12"/>
        <v>0.13326816552623005</v>
      </c>
      <c r="U115" s="29">
        <v>2063</v>
      </c>
      <c r="V115" s="70">
        <f t="shared" si="13"/>
        <v>0.13398714035201661</v>
      </c>
      <c r="W115" s="89">
        <f>(S115-U115)/U115</f>
        <v>-0.00872515753756665</v>
      </c>
    </row>
    <row r="116" spans="1:23" ht="10.5" customHeight="1">
      <c r="A116" s="20" t="s">
        <v>100</v>
      </c>
      <c r="B116" s="43">
        <v>6836</v>
      </c>
      <c r="C116" s="87">
        <v>6714</v>
      </c>
      <c r="D116" s="42">
        <v>2449</v>
      </c>
      <c r="E116" s="66">
        <f t="shared" si="14"/>
        <v>0.35825043885313046</v>
      </c>
      <c r="F116" s="27">
        <v>2299</v>
      </c>
      <c r="G116" s="50">
        <f t="shared" si="17"/>
        <v>0.34241882633303544</v>
      </c>
      <c r="H116" s="34">
        <f>(D116-F116)/F116</f>
        <v>0.06524575902566333</v>
      </c>
      <c r="I116" s="29">
        <v>3513</v>
      </c>
      <c r="J116" s="56">
        <f t="shared" si="9"/>
        <v>0.5138970157987127</v>
      </c>
      <c r="K116" s="29">
        <v>3568</v>
      </c>
      <c r="L116" s="50">
        <f t="shared" si="10"/>
        <v>0.5314268692284778</v>
      </c>
      <c r="M116" s="34">
        <f>(I116-K116)/K116</f>
        <v>-0.015414798206278026</v>
      </c>
      <c r="N116" s="29">
        <v>131</v>
      </c>
      <c r="O116" s="56">
        <f t="shared" si="11"/>
        <v>0.019163253364540667</v>
      </c>
      <c r="P116" s="29">
        <v>123</v>
      </c>
      <c r="Q116" s="64">
        <f t="shared" si="16"/>
        <v>0.01831992850759607</v>
      </c>
      <c r="R116" s="34">
        <f>(N116-P116)/P116</f>
        <v>0.06504065040650407</v>
      </c>
      <c r="S116" s="29">
        <v>743</v>
      </c>
      <c r="T116" s="56">
        <f t="shared" si="12"/>
        <v>0.10868929198361615</v>
      </c>
      <c r="U116" s="29">
        <v>724</v>
      </c>
      <c r="V116" s="71">
        <f t="shared" si="13"/>
        <v>0.10783437593089068</v>
      </c>
      <c r="W116" s="89">
        <f>(S116-U116)/U116</f>
        <v>0.026243093922651933</v>
      </c>
    </row>
    <row r="117" spans="1:23" ht="10.5" customHeight="1">
      <c r="A117" s="18" t="s">
        <v>103</v>
      </c>
      <c r="B117" s="42">
        <v>424105</v>
      </c>
      <c r="C117" s="85">
        <v>410764</v>
      </c>
      <c r="D117" s="44">
        <v>170210</v>
      </c>
      <c r="E117" s="65">
        <f>D117/B117</f>
        <v>0.4013392909774702</v>
      </c>
      <c r="F117" s="26">
        <v>163541</v>
      </c>
      <c r="G117" s="51">
        <f t="shared" si="17"/>
        <v>0.39813859052886813</v>
      </c>
      <c r="H117" s="39">
        <f>(D117-F117)/F117</f>
        <v>0.04077876495802276</v>
      </c>
      <c r="I117" s="28">
        <v>197001</v>
      </c>
      <c r="J117" s="55">
        <f>I117/B117</f>
        <v>0.4645099680503649</v>
      </c>
      <c r="K117" s="28">
        <v>185933</v>
      </c>
      <c r="L117" s="51">
        <f>K117/C117</f>
        <v>0.4526516442531478</v>
      </c>
      <c r="M117" s="39">
        <f>(I117-K117)/K117</f>
        <v>0.05952681880032055</v>
      </c>
      <c r="N117" s="28">
        <v>15667</v>
      </c>
      <c r="O117" s="55">
        <f>N117/B117</f>
        <v>0.036941323493002914</v>
      </c>
      <c r="P117" s="28">
        <v>22220</v>
      </c>
      <c r="Q117" s="63">
        <f>P117/C117</f>
        <v>0.054094321800352514</v>
      </c>
      <c r="R117" s="39">
        <f>(N117-P117)/P117</f>
        <v>-0.2949144914491449</v>
      </c>
      <c r="S117" s="28">
        <v>41227</v>
      </c>
      <c r="T117" s="55">
        <f>S117/B117</f>
        <v>0.097209417479162</v>
      </c>
      <c r="U117" s="28">
        <v>39070</v>
      </c>
      <c r="V117" s="70">
        <f>U117/C117</f>
        <v>0.09511544341763153</v>
      </c>
      <c r="W117" s="88">
        <f>(S117-U117)/U117</f>
        <v>0.055208599948809826</v>
      </c>
    </row>
    <row r="118" spans="1:23" ht="10.5" customHeight="1">
      <c r="A118" s="20" t="s">
        <v>102</v>
      </c>
      <c r="B118" s="127">
        <v>0</v>
      </c>
      <c r="C118" s="96">
        <v>0</v>
      </c>
      <c r="D118" s="95">
        <v>0</v>
      </c>
      <c r="E118" s="99">
        <v>0</v>
      </c>
      <c r="F118" s="97">
        <v>0</v>
      </c>
      <c r="G118" s="100">
        <v>0</v>
      </c>
      <c r="H118" s="101">
        <v>0</v>
      </c>
      <c r="I118" s="94">
        <v>0</v>
      </c>
      <c r="J118" s="100">
        <v>0</v>
      </c>
      <c r="K118" s="94">
        <v>0</v>
      </c>
      <c r="L118" s="99">
        <v>0</v>
      </c>
      <c r="M118" s="101">
        <v>0</v>
      </c>
      <c r="N118" s="94">
        <v>0</v>
      </c>
      <c r="O118" s="99">
        <v>0</v>
      </c>
      <c r="P118" s="98">
        <v>0</v>
      </c>
      <c r="Q118" s="100">
        <v>0</v>
      </c>
      <c r="R118" s="101">
        <v>0</v>
      </c>
      <c r="S118" s="94">
        <v>0</v>
      </c>
      <c r="T118" s="99">
        <v>0</v>
      </c>
      <c r="U118" s="98">
        <v>0</v>
      </c>
      <c r="V118" s="100">
        <v>0</v>
      </c>
      <c r="W118" s="94">
        <v>0</v>
      </c>
    </row>
    <row r="119" spans="1:23" ht="10.5" customHeight="1">
      <c r="A119" s="23" t="s">
        <v>101</v>
      </c>
      <c r="B119" s="45">
        <f>SUM(B9:B58)+SUM(B67:B118)</f>
        <v>4371156</v>
      </c>
      <c r="C119" s="32">
        <f>SUM(C9:C58)+SUM(C67:C118)</f>
        <v>4295490</v>
      </c>
      <c r="D119" s="45">
        <f>SUM(D9:D58)+SUM(D67:D118)</f>
        <v>1793399</v>
      </c>
      <c r="E119" s="72">
        <f>D119/B119</f>
        <v>0.41028025538324414</v>
      </c>
      <c r="F119" s="104">
        <f>SUM(F9:F58)+SUM(F67:F118)</f>
        <v>1728476</v>
      </c>
      <c r="G119" s="73">
        <f>F119/C119</f>
        <v>0.4023932077597666</v>
      </c>
      <c r="H119" s="106">
        <f>(D119-F119)/F119</f>
        <v>0.037560833936947924</v>
      </c>
      <c r="I119" s="32">
        <f>SUM(I9:I58)+SUM(I67:I118)</f>
        <v>1737706</v>
      </c>
      <c r="J119" s="72">
        <f>I119/B119</f>
        <v>0.3975392321848042</v>
      </c>
      <c r="K119" s="32">
        <f>SUM(K9:K58)+SUM(K67:K118)</f>
        <v>1719628</v>
      </c>
      <c r="L119" s="73">
        <f>K119/C119</f>
        <v>0.40033337290972626</v>
      </c>
      <c r="M119" s="106">
        <f>(I119-K119)/K119</f>
        <v>0.010512738801647797</v>
      </c>
      <c r="N119" s="32">
        <f>SUM(N9:N58)+SUM(N67:N118)</f>
        <v>97838</v>
      </c>
      <c r="O119" s="72">
        <f>N119/B119</f>
        <v>0.02238263745334186</v>
      </c>
      <c r="P119" s="32">
        <f>SUM(P9:P58)+SUM(P67:P118)</f>
        <v>101501</v>
      </c>
      <c r="Q119" s="74">
        <f>P119/C119</f>
        <v>0.0236296673953379</v>
      </c>
      <c r="R119" s="106">
        <f>(N119-P119)/P119</f>
        <v>-0.03608831440084334</v>
      </c>
      <c r="S119" s="32">
        <f>SUM(S9:S58)+SUM(S67:S118)</f>
        <v>742213</v>
      </c>
      <c r="T119" s="107">
        <f>S119/B119</f>
        <v>0.16979787497860976</v>
      </c>
      <c r="U119" s="105">
        <f>SUM(U9:U58)+SUM(U67:U118)</f>
        <v>745885</v>
      </c>
      <c r="V119" s="128">
        <f>U119/C119</f>
        <v>0.1736437519351692</v>
      </c>
      <c r="W119" s="90">
        <f>(S119-U119)/U119</f>
        <v>-0.004923010919913927</v>
      </c>
    </row>
    <row r="120" spans="1:23" ht="13.5" customHeight="1">
      <c r="A120" s="108" t="s">
        <v>136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10"/>
      <c r="S120" s="111"/>
      <c r="T120" s="112"/>
      <c r="U120" s="113"/>
      <c r="V120" s="113"/>
      <c r="W120" s="113"/>
    </row>
    <row r="121" spans="1:23" ht="13.5" customHeight="1">
      <c r="A121" s="108" t="s">
        <v>124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10"/>
      <c r="S121" s="111"/>
      <c r="T121" s="112"/>
      <c r="U121" s="113"/>
      <c r="V121" s="113"/>
      <c r="W121" s="113"/>
    </row>
    <row r="122" spans="1:23" ht="13.5" customHeight="1">
      <c r="A122" s="108" t="s">
        <v>118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10"/>
      <c r="S122" s="111"/>
      <c r="T122" s="112"/>
      <c r="U122" s="113"/>
      <c r="V122" s="113"/>
      <c r="W122" s="113"/>
    </row>
    <row r="123" spans="1:23" ht="13.5" customHeight="1">
      <c r="A123" s="108" t="s">
        <v>117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10"/>
      <c r="S123" s="111"/>
      <c r="T123" s="112"/>
      <c r="U123" s="113"/>
      <c r="V123" s="113"/>
      <c r="W123" s="113"/>
    </row>
    <row r="124" spans="1:23" ht="13.5" customHeight="1">
      <c r="A124" s="114" t="s">
        <v>119</v>
      </c>
      <c r="B124" s="115"/>
      <c r="C124" s="115"/>
      <c r="D124" s="115"/>
      <c r="E124" s="115"/>
      <c r="F124" s="115"/>
      <c r="G124" s="115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5"/>
      <c r="T124" s="115"/>
      <c r="U124" s="113"/>
      <c r="V124" s="113"/>
      <c r="W124" s="113"/>
    </row>
    <row r="125" spans="1:23" ht="13.5" customHeight="1">
      <c r="A125" s="114" t="s">
        <v>120</v>
      </c>
      <c r="B125" s="115"/>
      <c r="C125" s="115"/>
      <c r="D125" s="115"/>
      <c r="E125" s="115"/>
      <c r="F125" s="115"/>
      <c r="G125" s="115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5"/>
      <c r="T125" s="115"/>
      <c r="U125" s="113"/>
      <c r="V125" s="113"/>
      <c r="W125" s="113"/>
    </row>
    <row r="126" spans="1:23" ht="13.5" customHeight="1">
      <c r="A126" s="114" t="s">
        <v>121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5"/>
      <c r="T126" s="115"/>
      <c r="U126" s="113"/>
      <c r="V126" s="113"/>
      <c r="W126" s="113"/>
    </row>
    <row r="127" spans="1:23" ht="13.5" customHeight="1">
      <c r="A127" s="114" t="s">
        <v>122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5"/>
      <c r="T127" s="115"/>
      <c r="U127" s="113"/>
      <c r="V127" s="113"/>
      <c r="W127" s="113"/>
    </row>
    <row r="128" spans="1:23" ht="13.5" customHeight="1">
      <c r="A128" s="114" t="s">
        <v>125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5"/>
      <c r="T128" s="115"/>
      <c r="U128" s="113"/>
      <c r="V128" s="113"/>
      <c r="W128" s="113"/>
    </row>
    <row r="129" spans="1:15" ht="13.5" customHeight="1">
      <c r="A129" s="117" t="s">
        <v>123</v>
      </c>
      <c r="B129" s="117"/>
      <c r="C129" s="21"/>
      <c r="D129" s="21"/>
      <c r="E129" s="52"/>
      <c r="F129" s="21"/>
      <c r="G129" s="52"/>
      <c r="H129" s="21"/>
      <c r="I129" s="21"/>
      <c r="J129" s="52"/>
      <c r="K129" s="21"/>
      <c r="L129" s="52"/>
      <c r="M129" s="21"/>
      <c r="N129" s="14"/>
      <c r="O129" s="53"/>
    </row>
    <row r="130" spans="3:15" ht="10.5" customHeight="1">
      <c r="C130" s="21"/>
      <c r="D130" s="21"/>
      <c r="E130" s="52"/>
      <c r="F130" s="21"/>
      <c r="G130" s="52"/>
      <c r="H130" s="21"/>
      <c r="I130" s="21"/>
      <c r="J130" s="52"/>
      <c r="K130" s="21"/>
      <c r="L130" s="52"/>
      <c r="M130" s="21"/>
      <c r="N130" s="14"/>
      <c r="O130" s="53"/>
    </row>
    <row r="131" spans="3:15" ht="10.5" customHeight="1">
      <c r="C131" s="21"/>
      <c r="D131" s="21"/>
      <c r="E131" s="52"/>
      <c r="F131" s="21"/>
      <c r="G131" s="52"/>
      <c r="H131" s="21"/>
      <c r="I131" s="21"/>
      <c r="J131" s="52"/>
      <c r="K131" s="21"/>
      <c r="L131" s="52"/>
      <c r="M131" s="21"/>
      <c r="N131" s="14"/>
      <c r="O131" s="53"/>
    </row>
    <row r="132" spans="3:15" ht="10.5" customHeight="1">
      <c r="C132" s="21"/>
      <c r="D132" s="22"/>
      <c r="E132" s="52"/>
      <c r="F132" s="22"/>
      <c r="G132" s="52"/>
      <c r="H132" s="21"/>
      <c r="I132" s="22"/>
      <c r="J132" s="52"/>
      <c r="K132" s="22"/>
      <c r="L132" s="52"/>
      <c r="M132" s="21"/>
      <c r="N132" s="14"/>
      <c r="O132" s="53"/>
    </row>
    <row r="133" spans="3:15" ht="10.5" customHeight="1">
      <c r="C133" s="21"/>
      <c r="D133" s="22"/>
      <c r="E133" s="52"/>
      <c r="F133" s="22"/>
      <c r="G133" s="52"/>
      <c r="H133" s="21"/>
      <c r="I133" s="22"/>
      <c r="J133" s="52"/>
      <c r="K133" s="22"/>
      <c r="L133" s="52"/>
      <c r="M133" s="21"/>
      <c r="N133" s="14"/>
      <c r="O133" s="53"/>
    </row>
    <row r="134" spans="3:15" ht="10.5" customHeight="1">
      <c r="C134" s="21"/>
      <c r="D134" s="21"/>
      <c r="E134" s="52"/>
      <c r="F134" s="21"/>
      <c r="G134" s="52"/>
      <c r="H134" s="21"/>
      <c r="I134" s="21"/>
      <c r="J134" s="52"/>
      <c r="K134" s="21"/>
      <c r="L134" s="52"/>
      <c r="M134" s="21"/>
      <c r="N134" s="14"/>
      <c r="O134" s="53"/>
    </row>
    <row r="135" spans="1:15" ht="10.5" customHeight="1">
      <c r="A135" s="18"/>
      <c r="B135" s="18"/>
      <c r="C135" s="15"/>
      <c r="D135" s="15"/>
      <c r="E135" s="53"/>
      <c r="F135" s="15"/>
      <c r="G135" s="53"/>
      <c r="H135" s="15"/>
      <c r="I135" s="15"/>
      <c r="J135" s="53"/>
      <c r="K135" s="15"/>
      <c r="L135" s="53"/>
      <c r="M135" s="15"/>
      <c r="N135" s="14"/>
      <c r="O135" s="53"/>
    </row>
  </sheetData>
  <sheetProtection/>
  <printOptions horizontalCentered="1"/>
  <pageMargins left="0" right="0" top="0.5" bottom="0" header="0" footer="0"/>
  <pageSetup horizontalDpi="600" verticalDpi="600" orientation="landscape" scale="91" r:id="rId1"/>
  <rowBreaks count="2" manualBreakCount="2">
    <brk id="58" max="255" man="1"/>
    <brk id="119" max="255" man="1"/>
  </rowBreaks>
  <ignoredErrors>
    <ignoredError sqref="B119:C119" formulaRange="1"/>
    <ignoredError sqref="J119 O119 T119 E119" formula="1"/>
    <ignoredError sqref="E9:E58 E67:E1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rvkmk00</dc:creator>
  <cp:keywords/>
  <dc:description/>
  <cp:lastModifiedBy>afbryan</cp:lastModifiedBy>
  <cp:lastPrinted>2015-10-20T11:53:45Z</cp:lastPrinted>
  <dcterms:created xsi:type="dcterms:W3CDTF">2005-05-05T12:18:12Z</dcterms:created>
  <dcterms:modified xsi:type="dcterms:W3CDTF">2015-11-24T19:13:56Z</dcterms:modified>
  <cp:category/>
  <cp:version/>
  <cp:contentType/>
  <cp:contentStatus/>
</cp:coreProperties>
</file>