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15" windowWidth="14940" windowHeight="8640" tabRatio="940" activeTab="0"/>
  </bookViews>
  <sheets>
    <sheet name="County Distrib Net Tax by FS" sheetId="1" r:id="rId1"/>
  </sheets>
  <definedNames>
    <definedName name="_xlnm.Print_Area" localSheetId="0">'County Distrib Net Tax by FS'!$A$1:$X$134</definedName>
  </definedNames>
  <calcPr fullCalcOnLoad="1"/>
</workbook>
</file>

<file path=xl/sharedStrings.xml><?xml version="1.0" encoding="utf-8"?>
<sst xmlns="http://schemas.openxmlformats.org/spreadsheetml/2006/main" count="294" uniqueCount="145">
  <si>
    <t>County</t>
  </si>
  <si>
    <t>[$]</t>
  </si>
  <si>
    <t>Alamance..………...</t>
  </si>
  <si>
    <t>Alexander..………..</t>
  </si>
  <si>
    <t>Alleghany..………..</t>
  </si>
  <si>
    <t>Anson.......…………</t>
  </si>
  <si>
    <t>Ashe..........………..</t>
  </si>
  <si>
    <t>Avery........………….</t>
  </si>
  <si>
    <t>Beaufort...…………</t>
  </si>
  <si>
    <t>Bertie.........……….</t>
  </si>
  <si>
    <t>Bladen......………..</t>
  </si>
  <si>
    <t>Brunswick..……….</t>
  </si>
  <si>
    <t>Buncombe.…</t>
  </si>
  <si>
    <t>Burke.........…..</t>
  </si>
  <si>
    <t>Cabarrus....…..</t>
  </si>
  <si>
    <t>Caldwell.....……….</t>
  </si>
  <si>
    <t>Camden.....………..</t>
  </si>
  <si>
    <t>Carteret......………..</t>
  </si>
  <si>
    <t>Caswell……………..</t>
  </si>
  <si>
    <t>Catawba......……..</t>
  </si>
  <si>
    <t>Chatham..………….</t>
  </si>
  <si>
    <t>Cherokee...…………</t>
  </si>
  <si>
    <t>Chowan......………….</t>
  </si>
  <si>
    <t>Clay......…………..</t>
  </si>
  <si>
    <t>Cleveland...………..</t>
  </si>
  <si>
    <t>Columbus..…………</t>
  </si>
  <si>
    <t>Craven........………..</t>
  </si>
  <si>
    <t>Cumberland……….</t>
  </si>
  <si>
    <t>Currituck...………….</t>
  </si>
  <si>
    <t>Dare...........………….</t>
  </si>
  <si>
    <t>Davidson.....………..</t>
  </si>
  <si>
    <t>Davie...........……….</t>
  </si>
  <si>
    <t>Duplin........…………</t>
  </si>
  <si>
    <t>Durham......…………</t>
  </si>
  <si>
    <t>Edgecombe..………..</t>
  </si>
  <si>
    <t>Forsyth.......………..</t>
  </si>
  <si>
    <t>Franklin.....………..</t>
  </si>
  <si>
    <t>Gaston........……….</t>
  </si>
  <si>
    <t>Gates...........……….</t>
  </si>
  <si>
    <t>Graham.....………..</t>
  </si>
  <si>
    <t>Granville....……….</t>
  </si>
  <si>
    <t>Greene........……….</t>
  </si>
  <si>
    <t>Guilford......……….</t>
  </si>
  <si>
    <t>Halifax........……….</t>
  </si>
  <si>
    <t>Harnett.......………</t>
  </si>
  <si>
    <t>Haywood...………..</t>
  </si>
  <si>
    <t>Henderson...………</t>
  </si>
  <si>
    <t>Hertford......………..</t>
  </si>
  <si>
    <t>Hoke.........……………....</t>
  </si>
  <si>
    <t>Hyde..........……………..</t>
  </si>
  <si>
    <t>Iredell........……………</t>
  </si>
  <si>
    <t>Jackson………………….</t>
  </si>
  <si>
    <t>Johnston…………….</t>
  </si>
  <si>
    <t>Jones...........…………</t>
  </si>
  <si>
    <t>Lee..............………….</t>
  </si>
  <si>
    <t>Lenoir.........………….</t>
  </si>
  <si>
    <t>Lincoln......…………</t>
  </si>
  <si>
    <t>Macon………………..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</si>
  <si>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</si>
  <si>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</si>
  <si>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</si>
  <si>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</si>
  <si>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</si>
  <si>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</si>
  <si>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Moore…………………</t>
  </si>
  <si>
    <t>Nash..........................</t>
  </si>
  <si>
    <t>New Hanover…………..</t>
  </si>
  <si>
    <t>Northampton...................</t>
  </si>
  <si>
    <t>Onslow........................</t>
  </si>
  <si>
    <t>Orange........................</t>
  </si>
  <si>
    <t>Pamlico………………….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</si>
  <si>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</si>
  <si>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</si>
  <si>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</si>
  <si>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</si>
  <si>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</si>
  <si>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</si>
  <si>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</si>
  <si>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</si>
  <si>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</si>
  <si>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Rockingham……………….</t>
  </si>
  <si>
    <t>Rowan.........................</t>
  </si>
  <si>
    <t>Rutherford....................</t>
  </si>
  <si>
    <t>Sampson.......................</t>
  </si>
  <si>
    <t>Scotland......................</t>
  </si>
  <si>
    <t>Stanly………………....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</si>
  <si>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</si>
  <si>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</si>
  <si>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</si>
  <si>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</si>
  <si>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</si>
  <si>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</si>
  <si>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</si>
  <si>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</si>
  <si>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</si>
  <si>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</si>
  <si>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</si>
  <si>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</si>
  <si>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</si>
  <si>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</si>
  <si>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</si>
  <si>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</si>
  <si>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</si>
  <si>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Unknown………..</t>
  </si>
  <si>
    <t>Out-of State……..</t>
  </si>
  <si>
    <t>%</t>
  </si>
  <si>
    <t xml:space="preserve">of </t>
  </si>
  <si>
    <t>change</t>
  </si>
  <si>
    <t xml:space="preserve">                        Head of Household</t>
  </si>
  <si>
    <t xml:space="preserve">                      Married Filing Jointly/</t>
  </si>
  <si>
    <t xml:space="preserve">                                      Single</t>
  </si>
  <si>
    <t xml:space="preserve">            Single</t>
  </si>
  <si>
    <t>Tax</t>
  </si>
  <si>
    <t>Net</t>
  </si>
  <si>
    <t xml:space="preserve">                 Married Filing Separately</t>
  </si>
  <si>
    <t>county</t>
  </si>
  <si>
    <t xml:space="preserve">County designation is based on the address reported on the North Carolina D-400 return at the time of filing.  The D-400 form reported address may be that of the taxpayer, taxpayer's </t>
  </si>
  <si>
    <t xml:space="preserve">accountant, attorney, tax preparer, or other designee.  The address reported on the D-400 return at the time of filing may not reflect the taxpayer's county/location of residence during the </t>
  </si>
  <si>
    <t>previous calendar (income) year for which the return is filed.</t>
  </si>
  <si>
    <t xml:space="preserve">Out-of-state taxpayers include nonresidents, part-year, and full-year residents who filed the D-400 form using a non-North Carolina address; similarly, specific county designation data </t>
  </si>
  <si>
    <t xml:space="preserve">using a North Carolina address. </t>
  </si>
  <si>
    <t xml:space="preserve">                  Filing Status</t>
  </si>
  <si>
    <t xml:space="preserve">      Tax year 2013</t>
  </si>
  <si>
    <t xml:space="preserve">       Tax year 2013</t>
  </si>
  <si>
    <t xml:space="preserve">    Tax year 2013</t>
  </si>
  <si>
    <t>TABLE C4.   INDIVIDUAL INCOME TAX: DISTRIBUTION OF NET TAX LIABILITY BY FILING STATUS BY COUNTY FOR TAX YEARS 2014 AND 2013</t>
  </si>
  <si>
    <t>TABLE C4.   INDIVIDUAL INCOME TAX: DISTRIBUTION OF NET TAX LIABILITY BY FILING STATUS BY COUNTY FOR TAX YEARS 2014 AND 2013-Continued</t>
  </si>
  <si>
    <t xml:space="preserve">      Tax year 2014</t>
  </si>
  <si>
    <t>14/13</t>
  </si>
  <si>
    <t xml:space="preserve">       Tax year 2014</t>
  </si>
  <si>
    <t xml:space="preserve">    Tax year 2014</t>
  </si>
  <si>
    <t xml:space="preserve">Source: 2014 and 2013 individual income tax extracts.   Statistical summaries are compiled from personal income tax information extracted from D-400 forms processed within the </t>
  </si>
  <si>
    <t xml:space="preserve">inconsistencies resultant of taxpayer and/or processing error. </t>
  </si>
  <si>
    <t xml:space="preserve">may include information attributable to nonresident and part-year resident taxpayers who did not reside in the county during the previous calendar (income) year, but who filed the D-400 form </t>
  </si>
  <si>
    <t xml:space="preserve">                      Surviving Spouse</t>
  </si>
  <si>
    <t>DOR dynamic integrated tax system; the extract is a composite database consisting of both audited and unaudited (edited and unedited) data that is subject to and may include</t>
  </si>
  <si>
    <t xml:space="preserve">                         Total</t>
  </si>
  <si>
    <t xml:space="preserve">                Net Tax Liability </t>
  </si>
  <si>
    <t>Net Tax</t>
  </si>
  <si>
    <t xml:space="preserve">Tax Year </t>
  </si>
  <si>
    <t xml:space="preserve">         [Combined Filing Statuses]</t>
  </si>
  <si>
    <t>SL 2013-316, (HB998), An Act to Simplify the NC Tax Structure and to Reduce Individual and Business Tax Rates (enacted July 23, 2013) establishes a flat rate structure [5.8% rate for tax year 2014]</t>
  </si>
  <si>
    <t xml:space="preserve">to replace the multitiered bracket system (utilized tax rates of 6%, 7%, and 7.75% with breaking points delineated according to filing status and taxable income);  increases the NC standard deduction </t>
  </si>
  <si>
    <t xml:space="preserve">amount; redefines and limits allowable itemized deductions; eliminates the personal exemption allowance provision; increases the allowable child tax credit for certain taxpayers;    </t>
  </si>
  <si>
    <t xml:space="preserve">and either eliminates or allows to sunset other tax credits applicable to the personal income tax.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</si>
</sst>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_);[Red]\(0\)"/>
    <numFmt numFmtId="168" formatCode="0.0%"/>
    <numFmt numFmtId="169" formatCode="_(&quot;$&quot;* #,##0.0_);_(&quot;$&quot;* \(#,##0.0\);_(&quot;$&quot;* &quot;-&quot;?_);_(@_)"/>
    <numFmt numFmtId="170" formatCode="_(* #,##0.0_);_(* \(#,##0.0\);_(* &quot;-&quot;?_);_(@_)"/>
    <numFmt numFmtId="171" formatCode="0_);\(0\)"/>
  </numFmts>
  <fonts count="4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165" fontId="1" fillId="33" borderId="0" xfId="42" applyNumberFormat="1" applyFont="1" applyFill="1" applyAlignment="1">
      <alignment horizontal="centerContinuous"/>
    </xf>
    <xf numFmtId="165" fontId="1" fillId="33" borderId="0" xfId="42" applyNumberFormat="1" applyFont="1" applyFill="1" applyBorder="1" applyAlignment="1">
      <alignment horizontal="centerContinuous"/>
    </xf>
    <xf numFmtId="3" fontId="1" fillId="33" borderId="0" xfId="42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65" fontId="1" fillId="33" borderId="0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33" borderId="14" xfId="42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65" fontId="1" fillId="33" borderId="15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5" fontId="1" fillId="33" borderId="10" xfId="42" applyNumberFormat="1" applyFont="1" applyFill="1" applyBorder="1" applyAlignment="1">
      <alignment/>
    </xf>
    <xf numFmtId="3" fontId="1" fillId="33" borderId="16" xfId="42" applyNumberFormat="1" applyFont="1" applyFill="1" applyBorder="1" applyAlignment="1">
      <alignment horizontal="right"/>
    </xf>
    <xf numFmtId="3" fontId="1" fillId="33" borderId="17" xfId="42" applyNumberFormat="1" applyFont="1" applyFill="1" applyBorder="1" applyAlignment="1">
      <alignment horizontal="right"/>
    </xf>
    <xf numFmtId="3" fontId="1" fillId="33" borderId="18" xfId="42" applyNumberFormat="1" applyFont="1" applyFill="1" applyBorder="1" applyAlignment="1">
      <alignment horizontal="right"/>
    </xf>
    <xf numFmtId="3" fontId="1" fillId="33" borderId="19" xfId="42" applyNumberFormat="1" applyFont="1" applyFill="1" applyBorder="1" applyAlignment="1">
      <alignment horizontal="right"/>
    </xf>
    <xf numFmtId="168" fontId="1" fillId="33" borderId="10" xfId="42" applyNumberFormat="1" applyFont="1" applyFill="1" applyBorder="1" applyAlignment="1">
      <alignment horizontal="right"/>
    </xf>
    <xf numFmtId="168" fontId="1" fillId="33" borderId="20" xfId="42" applyNumberFormat="1" applyFont="1" applyFill="1" applyBorder="1" applyAlignment="1">
      <alignment horizontal="right"/>
    </xf>
    <xf numFmtId="168" fontId="1" fillId="33" borderId="21" xfId="42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168" fontId="1" fillId="33" borderId="22" xfId="42" applyNumberFormat="1" applyFont="1" applyFill="1" applyBorder="1" applyAlignment="1">
      <alignment horizontal="right"/>
    </xf>
    <xf numFmtId="168" fontId="1" fillId="33" borderId="10" xfId="0" applyNumberFormat="1" applyFont="1" applyFill="1" applyBorder="1" applyAlignment="1">
      <alignment/>
    </xf>
    <xf numFmtId="168" fontId="1" fillId="33" borderId="0" xfId="42" applyNumberFormat="1" applyFont="1" applyFill="1" applyBorder="1" applyAlignment="1">
      <alignment horizontal="centerContinuous"/>
    </xf>
    <xf numFmtId="168" fontId="1" fillId="33" borderId="10" xfId="0" applyNumberFormat="1" applyFont="1" applyFill="1" applyBorder="1" applyAlignment="1">
      <alignment horizontal="left"/>
    </xf>
    <xf numFmtId="168" fontId="1" fillId="33" borderId="23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 horizontal="left"/>
    </xf>
    <xf numFmtId="168" fontId="1" fillId="33" borderId="24" xfId="0" applyNumberFormat="1" applyFont="1" applyFill="1" applyBorder="1" applyAlignment="1">
      <alignment horizontal="center"/>
    </xf>
    <xf numFmtId="168" fontId="1" fillId="33" borderId="0" xfId="42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1" fillId="33" borderId="22" xfId="0" applyNumberFormat="1" applyFont="1" applyFill="1" applyBorder="1" applyAlignment="1">
      <alignment horizontal="left"/>
    </xf>
    <xf numFmtId="168" fontId="2" fillId="33" borderId="0" xfId="0" applyNumberFormat="1" applyFont="1" applyFill="1" applyAlignment="1">
      <alignment/>
    </xf>
    <xf numFmtId="168" fontId="1" fillId="33" borderId="23" xfId="0" applyNumberFormat="1" applyFont="1" applyFill="1" applyBorder="1" applyAlignment="1">
      <alignment horizontal="left"/>
    </xf>
    <xf numFmtId="168" fontId="2" fillId="33" borderId="0" xfId="0" applyNumberFormat="1" applyFont="1" applyFill="1" applyBorder="1" applyAlignment="1">
      <alignment/>
    </xf>
    <xf numFmtId="168" fontId="1" fillId="33" borderId="25" xfId="42" applyNumberFormat="1" applyFont="1" applyFill="1" applyBorder="1" applyAlignment="1">
      <alignment horizontal="right"/>
    </xf>
    <xf numFmtId="168" fontId="1" fillId="33" borderId="24" xfId="42" applyNumberFormat="1" applyFont="1" applyFill="1" applyBorder="1" applyAlignment="1">
      <alignment horizontal="right"/>
    </xf>
    <xf numFmtId="168" fontId="1" fillId="33" borderId="12" xfId="42" applyNumberFormat="1" applyFont="1" applyFill="1" applyBorder="1" applyAlignment="1">
      <alignment horizontal="right"/>
    </xf>
    <xf numFmtId="168" fontId="1" fillId="33" borderId="14" xfId="0" applyNumberFormat="1" applyFont="1" applyFill="1" applyBorder="1" applyAlignment="1">
      <alignment horizontal="left"/>
    </xf>
    <xf numFmtId="168" fontId="1" fillId="33" borderId="25" xfId="0" applyNumberFormat="1" applyFont="1" applyFill="1" applyBorder="1" applyAlignment="1">
      <alignment horizontal="center"/>
    </xf>
    <xf numFmtId="168" fontId="1" fillId="33" borderId="12" xfId="0" applyNumberFormat="1" applyFont="1" applyFill="1" applyBorder="1" applyAlignment="1">
      <alignment horizontal="center"/>
    </xf>
    <xf numFmtId="168" fontId="2" fillId="33" borderId="24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left" indent="1"/>
    </xf>
    <xf numFmtId="0" fontId="1" fillId="33" borderId="1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1"/>
    </xf>
    <xf numFmtId="168" fontId="1" fillId="33" borderId="22" xfId="0" applyNumberFormat="1" applyFont="1" applyFill="1" applyBorder="1" applyAlignment="1">
      <alignment horizontal="right"/>
    </xf>
    <xf numFmtId="168" fontId="1" fillId="33" borderId="19" xfId="42" applyNumberFormat="1" applyFont="1" applyFill="1" applyBorder="1" applyAlignment="1">
      <alignment horizontal="right"/>
    </xf>
    <xf numFmtId="168" fontId="1" fillId="33" borderId="26" xfId="42" applyNumberFormat="1" applyFont="1" applyFill="1" applyBorder="1" applyAlignment="1">
      <alignment horizontal="right"/>
    </xf>
    <xf numFmtId="168" fontId="1" fillId="33" borderId="27" xfId="42" applyNumberFormat="1" applyFont="1" applyFill="1" applyBorder="1" applyAlignment="1">
      <alignment horizontal="right"/>
    </xf>
    <xf numFmtId="168" fontId="1" fillId="33" borderId="28" xfId="42" applyNumberFormat="1" applyFont="1" applyFill="1" applyBorder="1" applyAlignment="1">
      <alignment horizontal="right"/>
    </xf>
    <xf numFmtId="168" fontId="1" fillId="33" borderId="29" xfId="42" applyNumberFormat="1" applyFont="1" applyFill="1" applyBorder="1" applyAlignment="1">
      <alignment horizontal="right"/>
    </xf>
    <xf numFmtId="168" fontId="1" fillId="33" borderId="30" xfId="42" applyNumberFormat="1" applyFont="1" applyFill="1" applyBorder="1" applyAlignment="1">
      <alignment horizontal="right"/>
    </xf>
    <xf numFmtId="168" fontId="1" fillId="33" borderId="31" xfId="42" applyNumberFormat="1" applyFont="1" applyFill="1" applyBorder="1" applyAlignment="1">
      <alignment horizontal="right"/>
    </xf>
    <xf numFmtId="168" fontId="1" fillId="33" borderId="23" xfId="42" applyNumberFormat="1" applyFont="1" applyFill="1" applyBorder="1" applyAlignment="1">
      <alignment horizontal="right"/>
    </xf>
    <xf numFmtId="168" fontId="1" fillId="33" borderId="23" xfId="0" applyNumberFormat="1" applyFont="1" applyFill="1" applyBorder="1" applyAlignment="1">
      <alignment horizontal="right"/>
    </xf>
    <xf numFmtId="168" fontId="1" fillId="33" borderId="20" xfId="0" applyNumberFormat="1" applyFont="1" applyFill="1" applyBorder="1" applyAlignment="1">
      <alignment horizontal="right"/>
    </xf>
    <xf numFmtId="168" fontId="1" fillId="33" borderId="26" xfId="0" applyNumberFormat="1" applyFont="1" applyFill="1" applyBorder="1" applyAlignment="1">
      <alignment horizontal="right"/>
    </xf>
    <xf numFmtId="168" fontId="1" fillId="33" borderId="11" xfId="42" applyNumberFormat="1" applyFont="1" applyFill="1" applyBorder="1" applyAlignment="1">
      <alignment horizontal="right"/>
    </xf>
    <xf numFmtId="168" fontId="1" fillId="33" borderId="27" xfId="0" applyNumberFormat="1" applyFont="1" applyFill="1" applyBorder="1" applyAlignment="1">
      <alignment horizontal="right"/>
    </xf>
    <xf numFmtId="168" fontId="1" fillId="33" borderId="28" xfId="0" applyNumberFormat="1" applyFont="1" applyFill="1" applyBorder="1" applyAlignment="1">
      <alignment horizontal="right"/>
    </xf>
    <xf numFmtId="168" fontId="1" fillId="33" borderId="32" xfId="0" applyNumberFormat="1" applyFont="1" applyFill="1" applyBorder="1" applyAlignment="1">
      <alignment horizontal="right"/>
    </xf>
    <xf numFmtId="168" fontId="1" fillId="33" borderId="19" xfId="0" applyNumberFormat="1" applyFont="1" applyFill="1" applyBorder="1" applyAlignment="1">
      <alignment horizontal="right"/>
    </xf>
    <xf numFmtId="168" fontId="1" fillId="33" borderId="21" xfId="0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1" xfId="42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center"/>
    </xf>
    <xf numFmtId="3" fontId="1" fillId="33" borderId="35" xfId="42" applyNumberFormat="1" applyFont="1" applyFill="1" applyBorder="1" applyAlignment="1">
      <alignment horizontal="right"/>
    </xf>
    <xf numFmtId="3" fontId="1" fillId="33" borderId="36" xfId="42" applyNumberFormat="1" applyFont="1" applyFill="1" applyBorder="1" applyAlignment="1">
      <alignment horizontal="right"/>
    </xf>
    <xf numFmtId="3" fontId="1" fillId="33" borderId="37" xfId="42" applyNumberFormat="1" applyFont="1" applyFill="1" applyBorder="1" applyAlignment="1">
      <alignment horizontal="right"/>
    </xf>
    <xf numFmtId="3" fontId="1" fillId="33" borderId="13" xfId="42" applyNumberFormat="1" applyFont="1" applyFill="1" applyBorder="1" applyAlignment="1">
      <alignment horizontal="right"/>
    </xf>
    <xf numFmtId="3" fontId="1" fillId="33" borderId="38" xfId="42" applyNumberFormat="1" applyFont="1" applyFill="1" applyBorder="1" applyAlignment="1">
      <alignment horizontal="right"/>
    </xf>
    <xf numFmtId="0" fontId="1" fillId="33" borderId="3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8" fontId="1" fillId="33" borderId="0" xfId="0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 horizontal="right"/>
    </xf>
    <xf numFmtId="41" fontId="1" fillId="33" borderId="36" xfId="42" applyNumberFormat="1" applyFont="1" applyFill="1" applyBorder="1" applyAlignment="1">
      <alignment horizontal="right"/>
    </xf>
    <xf numFmtId="41" fontId="1" fillId="33" borderId="17" xfId="42" applyNumberFormat="1" applyFont="1" applyFill="1" applyBorder="1" applyAlignment="1">
      <alignment horizontal="right"/>
    </xf>
    <xf numFmtId="41" fontId="1" fillId="33" borderId="18" xfId="42" applyNumberFormat="1" applyFont="1" applyFill="1" applyBorder="1" applyAlignment="1">
      <alignment horizontal="right"/>
    </xf>
    <xf numFmtId="41" fontId="1" fillId="33" borderId="14" xfId="42" applyNumberFormat="1" applyFont="1" applyFill="1" applyBorder="1" applyAlignment="1">
      <alignment horizontal="right"/>
    </xf>
    <xf numFmtId="41" fontId="1" fillId="33" borderId="30" xfId="42" applyNumberFormat="1" applyFont="1" applyFill="1" applyBorder="1" applyAlignment="1">
      <alignment horizontal="right"/>
    </xf>
    <xf numFmtId="41" fontId="1" fillId="33" borderId="40" xfId="42" applyNumberFormat="1" applyFont="1" applyFill="1" applyBorder="1" applyAlignment="1">
      <alignment horizontal="right"/>
    </xf>
    <xf numFmtId="41" fontId="1" fillId="33" borderId="20" xfId="42" applyNumberFormat="1" applyFont="1" applyFill="1" applyBorder="1" applyAlignment="1">
      <alignment horizontal="right"/>
    </xf>
    <xf numFmtId="41" fontId="1" fillId="33" borderId="20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right"/>
    </xf>
    <xf numFmtId="41" fontId="1" fillId="33" borderId="27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42" applyNumberFormat="1" applyFont="1" applyFill="1" applyAlignment="1">
      <alignment vertical="top"/>
    </xf>
    <xf numFmtId="165" fontId="5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3" fontId="1" fillId="33" borderId="32" xfId="42" applyNumberFormat="1" applyFont="1" applyFill="1" applyBorder="1" applyAlignment="1">
      <alignment horizontal="right"/>
    </xf>
    <xf numFmtId="3" fontId="1" fillId="33" borderId="34" xfId="0" applyNumberFormat="1" applyFont="1" applyFill="1" applyBorder="1" applyAlignment="1">
      <alignment/>
    </xf>
    <xf numFmtId="3" fontId="1" fillId="33" borderId="33" xfId="42" applyNumberFormat="1" applyFont="1" applyFill="1" applyBorder="1" applyAlignment="1">
      <alignment horizontal="right"/>
    </xf>
    <xf numFmtId="3" fontId="1" fillId="33" borderId="34" xfId="42" applyNumberFormat="1" applyFont="1" applyFill="1" applyBorder="1" applyAlignment="1">
      <alignment horizontal="right"/>
    </xf>
    <xf numFmtId="3" fontId="1" fillId="0" borderId="33" xfId="42" applyNumberFormat="1" applyFont="1" applyFill="1" applyBorder="1" applyAlignment="1">
      <alignment horizontal="right"/>
    </xf>
    <xf numFmtId="3" fontId="1" fillId="33" borderId="41" xfId="42" applyNumberFormat="1" applyFont="1" applyFill="1" applyBorder="1" applyAlignment="1">
      <alignment horizontal="right"/>
    </xf>
    <xf numFmtId="41" fontId="1" fillId="33" borderId="41" xfId="42" applyNumberFormat="1" applyFont="1" applyFill="1" applyBorder="1" applyAlignment="1">
      <alignment horizontal="right"/>
    </xf>
    <xf numFmtId="165" fontId="1" fillId="33" borderId="34" xfId="42" applyNumberFormat="1" applyFont="1" applyFill="1" applyBorder="1" applyAlignment="1">
      <alignment/>
    </xf>
    <xf numFmtId="165" fontId="1" fillId="33" borderId="42" xfId="42" applyNumberFormat="1" applyFont="1" applyFill="1" applyBorder="1" applyAlignment="1">
      <alignment horizontal="left"/>
    </xf>
    <xf numFmtId="165" fontId="1" fillId="33" borderId="43" xfId="42" applyNumberFormat="1" applyFont="1" applyFill="1" applyBorder="1" applyAlignment="1">
      <alignment horizontal="left"/>
    </xf>
    <xf numFmtId="165" fontId="1" fillId="33" borderId="44" xfId="42" applyNumberFormat="1" applyFont="1" applyFill="1" applyBorder="1" applyAlignment="1">
      <alignment horizontal="centerContinuous"/>
    </xf>
    <xf numFmtId="165" fontId="1" fillId="33" borderId="45" xfId="42" applyNumberFormat="1" applyFont="1" applyFill="1" applyBorder="1" applyAlignment="1">
      <alignment horizontal="centerContinuous"/>
    </xf>
    <xf numFmtId="168" fontId="1" fillId="33" borderId="45" xfId="42" applyNumberFormat="1" applyFont="1" applyFill="1" applyBorder="1" applyAlignment="1">
      <alignment horizontal="centerContinuous"/>
    </xf>
    <xf numFmtId="3" fontId="1" fillId="33" borderId="45" xfId="42" applyNumberFormat="1" applyFont="1" applyFill="1" applyBorder="1" applyAlignment="1">
      <alignment horizontal="right"/>
    </xf>
    <xf numFmtId="168" fontId="1" fillId="33" borderId="45" xfId="42" applyNumberFormat="1" applyFont="1" applyFill="1" applyBorder="1" applyAlignment="1">
      <alignment/>
    </xf>
    <xf numFmtId="0" fontId="2" fillId="33" borderId="45" xfId="0" applyFont="1" applyFill="1" applyBorder="1" applyAlignment="1">
      <alignment horizontal="left" indent="1"/>
    </xf>
    <xf numFmtId="168" fontId="2" fillId="33" borderId="45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165" fontId="1" fillId="33" borderId="46" xfId="42" applyNumberFormat="1" applyFont="1" applyFill="1" applyBorder="1" applyAlignment="1">
      <alignment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/>
    </xf>
    <xf numFmtId="49" fontId="1" fillId="33" borderId="48" xfId="0" applyNumberFormat="1" applyFont="1" applyFill="1" applyBorder="1" applyAlignment="1">
      <alignment horizontal="center"/>
    </xf>
    <xf numFmtId="165" fontId="1" fillId="33" borderId="42" xfId="42" applyNumberFormat="1" applyFont="1" applyFill="1" applyBorder="1" applyAlignment="1">
      <alignment horizontal="centerContinuous"/>
    </xf>
    <xf numFmtId="165" fontId="1" fillId="33" borderId="0" xfId="42" applyNumberFormat="1" applyFont="1" applyFill="1" applyBorder="1" applyAlignment="1">
      <alignment horizontal="left"/>
    </xf>
    <xf numFmtId="168" fontId="2" fillId="33" borderId="51" xfId="0" applyNumberFormat="1" applyFont="1" applyFill="1" applyBorder="1" applyAlignment="1">
      <alignment/>
    </xf>
    <xf numFmtId="168" fontId="1" fillId="33" borderId="52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168" fontId="1" fillId="33" borderId="51" xfId="42" applyNumberFormat="1" applyFont="1" applyFill="1" applyBorder="1" applyAlignment="1">
      <alignment horizontal="right"/>
    </xf>
    <xf numFmtId="168" fontId="1" fillId="33" borderId="52" xfId="42" applyNumberFormat="1" applyFont="1" applyFill="1" applyBorder="1" applyAlignment="1">
      <alignment horizontal="right"/>
    </xf>
    <xf numFmtId="168" fontId="1" fillId="33" borderId="54" xfId="42" applyNumberFormat="1" applyFont="1" applyFill="1" applyBorder="1" applyAlignment="1">
      <alignment horizontal="right"/>
    </xf>
    <xf numFmtId="41" fontId="1" fillId="33" borderId="54" xfId="42" applyNumberFormat="1" applyFont="1" applyFill="1" applyBorder="1" applyAlignment="1">
      <alignment horizontal="right"/>
    </xf>
    <xf numFmtId="168" fontId="1" fillId="33" borderId="32" xfId="42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68" fontId="5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workbookViewId="0" topLeftCell="A1">
      <selection activeCell="C138" sqref="C138"/>
    </sheetView>
  </sheetViews>
  <sheetFormatPr defaultColWidth="9.140625" defaultRowHeight="10.5" customHeight="1"/>
  <cols>
    <col min="1" max="1" width="9.421875" style="13" customWidth="1"/>
    <col min="2" max="2" width="9.7109375" style="13" customWidth="1"/>
    <col min="3" max="3" width="9.7109375" style="16" customWidth="1"/>
    <col min="4" max="4" width="5.140625" style="16" customWidth="1"/>
    <col min="5" max="5" width="9.00390625" style="16" customWidth="1"/>
    <col min="6" max="6" width="4.57421875" style="43" customWidth="1"/>
    <col min="7" max="7" width="9.00390625" style="16" customWidth="1"/>
    <col min="8" max="8" width="4.57421875" style="43" customWidth="1"/>
    <col min="9" max="9" width="5.140625" style="43" customWidth="1"/>
    <col min="10" max="10" width="9.00390625" style="16" customWidth="1"/>
    <col min="11" max="11" width="4.57421875" style="43" customWidth="1"/>
    <col min="12" max="12" width="9.00390625" style="16" customWidth="1"/>
    <col min="13" max="13" width="4.57421875" style="43" customWidth="1"/>
    <col min="14" max="14" width="5.140625" style="43" customWidth="1"/>
    <col min="15" max="15" width="8.00390625" style="16" customWidth="1"/>
    <col min="16" max="16" width="4.57421875" style="43" customWidth="1"/>
    <col min="17" max="17" width="8.00390625" style="56" customWidth="1"/>
    <col min="18" max="18" width="4.57421875" style="45" customWidth="1"/>
    <col min="19" max="19" width="5.28125" style="45" customWidth="1"/>
    <col min="20" max="20" width="8.00390625" style="13" customWidth="1"/>
    <col min="21" max="21" width="4.57421875" style="45" customWidth="1"/>
    <col min="22" max="22" width="8.00390625" style="13" customWidth="1"/>
    <col min="23" max="23" width="4.57421875" style="45" customWidth="1"/>
    <col min="24" max="24" width="5.140625" style="45" customWidth="1"/>
    <col min="25" max="16384" width="9.140625" style="13" customWidth="1"/>
  </cols>
  <sheetData>
    <row r="1" spans="1:24" ht="10.5" customHeight="1" thickBot="1">
      <c r="A1" s="20" t="s">
        <v>125</v>
      </c>
      <c r="B1" s="10"/>
      <c r="C1" s="11"/>
      <c r="D1" s="11"/>
      <c r="E1" s="11"/>
      <c r="F1" s="37"/>
      <c r="G1" s="11"/>
      <c r="H1" s="37"/>
      <c r="I1" s="37"/>
      <c r="J1" s="11"/>
      <c r="K1" s="37"/>
      <c r="L1" s="11"/>
      <c r="M1" s="37"/>
      <c r="N1" s="37"/>
      <c r="O1" s="12"/>
      <c r="P1" s="42"/>
      <c r="X1" s="47"/>
    </row>
    <row r="2" spans="1:24" ht="10.5" customHeight="1">
      <c r="A2" s="120"/>
      <c r="B2" s="121" t="s">
        <v>136</v>
      </c>
      <c r="C2" s="136"/>
      <c r="D2" s="122"/>
      <c r="E2" s="123"/>
      <c r="F2" s="124"/>
      <c r="G2" s="123"/>
      <c r="H2" s="124"/>
      <c r="I2" s="124"/>
      <c r="J2" s="123"/>
      <c r="K2" s="124"/>
      <c r="L2" s="123" t="s">
        <v>121</v>
      </c>
      <c r="M2" s="124"/>
      <c r="N2" s="124"/>
      <c r="O2" s="125"/>
      <c r="P2" s="126"/>
      <c r="Q2" s="127"/>
      <c r="R2" s="128"/>
      <c r="S2" s="128"/>
      <c r="T2" s="129"/>
      <c r="U2" s="128"/>
      <c r="V2" s="129"/>
      <c r="W2" s="128"/>
      <c r="X2" s="128"/>
    </row>
    <row r="3" spans="1:24" ht="10.5" customHeight="1">
      <c r="A3" s="14"/>
      <c r="B3" s="119" t="s">
        <v>137</v>
      </c>
      <c r="C3" s="137"/>
      <c r="D3" s="137"/>
      <c r="E3" s="80"/>
      <c r="F3" s="36"/>
      <c r="G3" s="3"/>
      <c r="H3" s="36"/>
      <c r="I3" s="39"/>
      <c r="J3" s="4" t="s">
        <v>109</v>
      </c>
      <c r="K3" s="38"/>
      <c r="L3" s="2"/>
      <c r="M3" s="38"/>
      <c r="N3" s="38"/>
      <c r="O3" s="4"/>
      <c r="P3" s="38"/>
      <c r="Q3" s="57"/>
      <c r="R3" s="38"/>
      <c r="S3" s="46"/>
      <c r="T3" s="4"/>
      <c r="U3" s="38"/>
      <c r="V3" s="2"/>
      <c r="W3" s="38"/>
      <c r="X3" s="38"/>
    </row>
    <row r="4" spans="1:24" ht="10.5" customHeight="1">
      <c r="A4" s="14"/>
      <c r="B4" s="81" t="s">
        <v>140</v>
      </c>
      <c r="C4" s="1"/>
      <c r="D4" s="1"/>
      <c r="E4" s="81" t="s">
        <v>110</v>
      </c>
      <c r="F4" s="40" t="s">
        <v>111</v>
      </c>
      <c r="G4" s="6"/>
      <c r="H4" s="40"/>
      <c r="I4" s="40"/>
      <c r="J4" s="7" t="s">
        <v>134</v>
      </c>
      <c r="K4" s="51"/>
      <c r="L4" s="8"/>
      <c r="M4" s="51"/>
      <c r="N4" s="44"/>
      <c r="O4" s="5" t="s">
        <v>114</v>
      </c>
      <c r="P4" s="40"/>
      <c r="Q4" s="58"/>
      <c r="R4" s="40"/>
      <c r="S4" s="40"/>
      <c r="T4" s="5" t="s">
        <v>108</v>
      </c>
      <c r="U4" s="40"/>
      <c r="V4" s="6"/>
      <c r="W4" s="40"/>
      <c r="X4" s="40"/>
    </row>
    <row r="5" spans="1:24" ht="10.5" customHeight="1">
      <c r="A5" s="14"/>
      <c r="B5" s="146" t="s">
        <v>139</v>
      </c>
      <c r="C5" s="90" t="s">
        <v>139</v>
      </c>
      <c r="D5" s="138"/>
      <c r="E5" s="82" t="s">
        <v>127</v>
      </c>
      <c r="F5" s="36"/>
      <c r="G5" s="4" t="s">
        <v>122</v>
      </c>
      <c r="H5" s="36"/>
      <c r="I5" s="54"/>
      <c r="J5" s="4" t="s">
        <v>129</v>
      </c>
      <c r="K5" s="36"/>
      <c r="L5" s="4" t="s">
        <v>123</v>
      </c>
      <c r="M5" s="39"/>
      <c r="N5" s="54"/>
      <c r="O5" s="4" t="s">
        <v>129</v>
      </c>
      <c r="P5" s="36"/>
      <c r="Q5" s="4" t="s">
        <v>123</v>
      </c>
      <c r="R5" s="39"/>
      <c r="S5" s="54"/>
      <c r="T5" s="4" t="s">
        <v>130</v>
      </c>
      <c r="U5" s="36"/>
      <c r="V5" s="4" t="s">
        <v>124</v>
      </c>
      <c r="W5" s="39"/>
      <c r="X5" s="55"/>
    </row>
    <row r="6" spans="1:24" ht="10.5" customHeight="1">
      <c r="A6" s="21"/>
      <c r="B6" s="83">
        <v>2014</v>
      </c>
      <c r="C6" s="149">
        <v>2013</v>
      </c>
      <c r="D6" s="139" t="s">
        <v>105</v>
      </c>
      <c r="E6" s="89" t="s">
        <v>113</v>
      </c>
      <c r="F6" s="41" t="s">
        <v>105</v>
      </c>
      <c r="G6" s="90" t="s">
        <v>113</v>
      </c>
      <c r="H6" s="41" t="s">
        <v>105</v>
      </c>
      <c r="I6" s="52" t="s">
        <v>105</v>
      </c>
      <c r="J6" s="90" t="s">
        <v>113</v>
      </c>
      <c r="K6" s="41" t="s">
        <v>105</v>
      </c>
      <c r="L6" s="90" t="s">
        <v>113</v>
      </c>
      <c r="M6" s="41" t="s">
        <v>105</v>
      </c>
      <c r="N6" s="52" t="s">
        <v>105</v>
      </c>
      <c r="O6" s="90" t="s">
        <v>113</v>
      </c>
      <c r="P6" s="41" t="s">
        <v>105</v>
      </c>
      <c r="Q6" s="90" t="s">
        <v>113</v>
      </c>
      <c r="R6" s="41" t="s">
        <v>105</v>
      </c>
      <c r="S6" s="52" t="s">
        <v>105</v>
      </c>
      <c r="T6" s="90" t="s">
        <v>113</v>
      </c>
      <c r="U6" s="41" t="s">
        <v>105</v>
      </c>
      <c r="V6" s="90" t="s">
        <v>113</v>
      </c>
      <c r="W6" s="41" t="s">
        <v>105</v>
      </c>
      <c r="X6" s="53" t="s">
        <v>105</v>
      </c>
    </row>
    <row r="7" spans="1:24" ht="10.5" customHeight="1">
      <c r="A7" s="21"/>
      <c r="B7" s="147" t="s">
        <v>138</v>
      </c>
      <c r="C7" s="149" t="s">
        <v>138</v>
      </c>
      <c r="D7" s="139" t="s">
        <v>107</v>
      </c>
      <c r="E7" s="83" t="s">
        <v>112</v>
      </c>
      <c r="F7" s="52" t="s">
        <v>106</v>
      </c>
      <c r="G7" s="9" t="s">
        <v>112</v>
      </c>
      <c r="H7" s="52" t="s">
        <v>106</v>
      </c>
      <c r="I7" s="53" t="s">
        <v>107</v>
      </c>
      <c r="J7" s="9" t="s">
        <v>112</v>
      </c>
      <c r="K7" s="52" t="s">
        <v>106</v>
      </c>
      <c r="L7" s="9" t="s">
        <v>112</v>
      </c>
      <c r="M7" s="52" t="s">
        <v>106</v>
      </c>
      <c r="N7" s="53" t="s">
        <v>107</v>
      </c>
      <c r="O7" s="9" t="s">
        <v>112</v>
      </c>
      <c r="P7" s="52" t="s">
        <v>106</v>
      </c>
      <c r="Q7" s="9" t="s">
        <v>112</v>
      </c>
      <c r="R7" s="52" t="s">
        <v>106</v>
      </c>
      <c r="S7" s="53" t="s">
        <v>107</v>
      </c>
      <c r="T7" s="9" t="s">
        <v>112</v>
      </c>
      <c r="U7" s="52" t="s">
        <v>106</v>
      </c>
      <c r="V7" s="9" t="s">
        <v>112</v>
      </c>
      <c r="W7" s="52" t="s">
        <v>106</v>
      </c>
      <c r="X7" s="53" t="s">
        <v>107</v>
      </c>
    </row>
    <row r="8" spans="1:24" ht="10.5" customHeight="1" thickBot="1">
      <c r="A8" s="130" t="s">
        <v>0</v>
      </c>
      <c r="B8" s="131" t="s">
        <v>1</v>
      </c>
      <c r="C8" s="148" t="s">
        <v>1</v>
      </c>
      <c r="D8" s="140" t="s">
        <v>128</v>
      </c>
      <c r="E8" s="133" t="s">
        <v>1</v>
      </c>
      <c r="F8" s="134" t="s">
        <v>115</v>
      </c>
      <c r="G8" s="132" t="s">
        <v>1</v>
      </c>
      <c r="H8" s="134" t="s">
        <v>115</v>
      </c>
      <c r="I8" s="135" t="s">
        <v>128</v>
      </c>
      <c r="J8" s="132" t="s">
        <v>1</v>
      </c>
      <c r="K8" s="134" t="s">
        <v>115</v>
      </c>
      <c r="L8" s="132" t="s">
        <v>1</v>
      </c>
      <c r="M8" s="134" t="s">
        <v>115</v>
      </c>
      <c r="N8" s="135" t="s">
        <v>128</v>
      </c>
      <c r="O8" s="132" t="s">
        <v>1</v>
      </c>
      <c r="P8" s="134" t="s">
        <v>115</v>
      </c>
      <c r="Q8" s="132" t="s">
        <v>1</v>
      </c>
      <c r="R8" s="134" t="s">
        <v>115</v>
      </c>
      <c r="S8" s="135" t="s">
        <v>128</v>
      </c>
      <c r="T8" s="132" t="s">
        <v>1</v>
      </c>
      <c r="U8" s="134" t="s">
        <v>115</v>
      </c>
      <c r="V8" s="132" t="s">
        <v>1</v>
      </c>
      <c r="W8" s="134" t="s">
        <v>115</v>
      </c>
      <c r="X8" s="135" t="s">
        <v>128</v>
      </c>
    </row>
    <row r="9" spans="1:24" ht="10.5" customHeight="1">
      <c r="A9" s="15" t="s">
        <v>2</v>
      </c>
      <c r="B9" s="113">
        <v>130374533</v>
      </c>
      <c r="C9" s="33">
        <v>132311720</v>
      </c>
      <c r="D9" s="48">
        <f>(B9-C9)/C9</f>
        <v>-0.014641083949328147</v>
      </c>
      <c r="E9" s="85">
        <v>29096213</v>
      </c>
      <c r="F9" s="62">
        <f>E9/B9</f>
        <v>0.22317405347868052</v>
      </c>
      <c r="G9" s="85">
        <v>29778427</v>
      </c>
      <c r="H9" s="65">
        <f aca="true" t="shared" si="0" ref="H9:H53">G9/C9</f>
        <v>0.2250626550694073</v>
      </c>
      <c r="I9" s="48">
        <f aca="true" t="shared" si="1" ref="I9:I40">(E9-G9)/G9</f>
        <v>-0.022909672159647655</v>
      </c>
      <c r="J9" s="27">
        <v>88711826</v>
      </c>
      <c r="K9" s="62">
        <f aca="true" t="shared" si="2" ref="K9:K53">J9/B9</f>
        <v>0.6804383030848516</v>
      </c>
      <c r="L9" s="27">
        <v>90210766</v>
      </c>
      <c r="M9" s="31">
        <f aca="true" t="shared" si="3" ref="M9:M53">L9/C9</f>
        <v>0.6818048015701104</v>
      </c>
      <c r="N9" s="48">
        <f aca="true" t="shared" si="4" ref="N9:N40">(J9-L9)/L9</f>
        <v>-0.016615976855800116</v>
      </c>
      <c r="O9" s="27">
        <v>2118667</v>
      </c>
      <c r="P9" s="62">
        <f aca="true" t="shared" si="5" ref="P9:P53">O9/B9</f>
        <v>0.016250620050159644</v>
      </c>
      <c r="Q9" s="27">
        <v>2408743</v>
      </c>
      <c r="R9" s="69">
        <f aca="true" t="shared" si="6" ref="R9:R53">Q9/C9</f>
        <v>0.018205061501732425</v>
      </c>
      <c r="S9" s="48">
        <f aca="true" t="shared" si="7" ref="S9:S40">(O9-Q9)/Q9</f>
        <v>-0.1204262970354247</v>
      </c>
      <c r="T9" s="33">
        <v>10447827</v>
      </c>
      <c r="U9" s="62">
        <f aca="true" t="shared" si="8" ref="U9:U53">T9/B9</f>
        <v>0.08013702338630813</v>
      </c>
      <c r="V9" s="33">
        <v>9913784</v>
      </c>
      <c r="W9" s="72">
        <f aca="true" t="shared" si="9" ref="W9:W53">V9/C9</f>
        <v>0.07492748185874992</v>
      </c>
      <c r="X9" s="50">
        <f aca="true" t="shared" si="10" ref="X9:X40">(T9-V9)/V9</f>
        <v>0.053868734682942454</v>
      </c>
    </row>
    <row r="10" spans="1:24" ht="10.5" customHeight="1">
      <c r="A10" s="15" t="s">
        <v>3</v>
      </c>
      <c r="B10" s="113">
        <v>26221993</v>
      </c>
      <c r="C10" s="33">
        <v>25221348</v>
      </c>
      <c r="D10" s="48">
        <f>(B10-C10)/C10</f>
        <v>0.03967452493022974</v>
      </c>
      <c r="E10" s="85">
        <v>5215550</v>
      </c>
      <c r="F10" s="62">
        <f aca="true" t="shared" si="11" ref="F10:F53">E10/B10</f>
        <v>0.1988998319082764</v>
      </c>
      <c r="G10" s="85">
        <v>5717990</v>
      </c>
      <c r="H10" s="65">
        <f t="shared" si="0"/>
        <v>0.22671230736755227</v>
      </c>
      <c r="I10" s="48">
        <f t="shared" si="1"/>
        <v>-0.08787003824770592</v>
      </c>
      <c r="J10" s="27">
        <v>19055321</v>
      </c>
      <c r="K10" s="62">
        <f t="shared" si="2"/>
        <v>0.7266923227383975</v>
      </c>
      <c r="L10" s="27">
        <v>17604646</v>
      </c>
      <c r="M10" s="31">
        <f t="shared" si="3"/>
        <v>0.698005752904246</v>
      </c>
      <c r="N10" s="48">
        <f t="shared" si="4"/>
        <v>0.08240296339954806</v>
      </c>
      <c r="O10" s="27">
        <v>395450</v>
      </c>
      <c r="P10" s="62">
        <f t="shared" si="5"/>
        <v>0.015080852168635694</v>
      </c>
      <c r="Q10" s="27">
        <v>348556</v>
      </c>
      <c r="R10" s="69">
        <f t="shared" si="6"/>
        <v>0.013819879889052719</v>
      </c>
      <c r="S10" s="48">
        <f t="shared" si="7"/>
        <v>0.13453792217032556</v>
      </c>
      <c r="T10" s="33">
        <v>1555672</v>
      </c>
      <c r="U10" s="62">
        <f t="shared" si="8"/>
        <v>0.059326993184690424</v>
      </c>
      <c r="V10" s="33">
        <v>1550156</v>
      </c>
      <c r="W10" s="72">
        <f t="shared" si="9"/>
        <v>0.061462059839148965</v>
      </c>
      <c r="X10" s="50">
        <f t="shared" si="10"/>
        <v>0.0035583515465540242</v>
      </c>
    </row>
    <row r="11" spans="1:24" ht="10.5" customHeight="1">
      <c r="A11" s="15" t="s">
        <v>4</v>
      </c>
      <c r="B11" s="113">
        <v>6520318</v>
      </c>
      <c r="C11" s="33">
        <v>5736814</v>
      </c>
      <c r="D11" s="48">
        <f>(B11-C11)/C11</f>
        <v>0.1365747608341494</v>
      </c>
      <c r="E11" s="85">
        <v>1219292</v>
      </c>
      <c r="F11" s="62">
        <f t="shared" si="11"/>
        <v>0.18699885496382232</v>
      </c>
      <c r="G11" s="85">
        <v>1208055</v>
      </c>
      <c r="H11" s="65">
        <f t="shared" si="0"/>
        <v>0.21057942614140882</v>
      </c>
      <c r="I11" s="48">
        <f t="shared" si="1"/>
        <v>0.009301728812016009</v>
      </c>
      <c r="J11" s="27">
        <v>4900147</v>
      </c>
      <c r="K11" s="62">
        <f t="shared" si="2"/>
        <v>0.7515196344718157</v>
      </c>
      <c r="L11" s="27">
        <v>4137532</v>
      </c>
      <c r="M11" s="31">
        <f t="shared" si="3"/>
        <v>0.7212247076513201</v>
      </c>
      <c r="N11" s="48">
        <f t="shared" si="4"/>
        <v>0.18431639924476717</v>
      </c>
      <c r="O11" s="27">
        <v>89533</v>
      </c>
      <c r="P11" s="62">
        <f t="shared" si="5"/>
        <v>0.013731385493774997</v>
      </c>
      <c r="Q11" s="27">
        <v>86565</v>
      </c>
      <c r="R11" s="69">
        <f t="shared" si="6"/>
        <v>0.0150893858507527</v>
      </c>
      <c r="S11" s="48">
        <f t="shared" si="7"/>
        <v>0.03428637440073933</v>
      </c>
      <c r="T11" s="33">
        <v>311346</v>
      </c>
      <c r="U11" s="62">
        <f t="shared" si="8"/>
        <v>0.04775012507058705</v>
      </c>
      <c r="V11" s="33">
        <v>304662</v>
      </c>
      <c r="W11" s="72">
        <f t="shared" si="9"/>
        <v>0.053106480356518444</v>
      </c>
      <c r="X11" s="50">
        <f t="shared" si="10"/>
        <v>0.021939066900368277</v>
      </c>
    </row>
    <row r="12" spans="1:24" ht="10.5" customHeight="1">
      <c r="A12" s="15" t="s">
        <v>5</v>
      </c>
      <c r="B12" s="113">
        <v>11204171</v>
      </c>
      <c r="C12" s="33">
        <v>10948621</v>
      </c>
      <c r="D12" s="48">
        <f>(B12-C12)/C12</f>
        <v>0.023340838996984185</v>
      </c>
      <c r="E12" s="85">
        <v>2911962</v>
      </c>
      <c r="F12" s="62">
        <f t="shared" si="11"/>
        <v>0.25989981766611736</v>
      </c>
      <c r="G12" s="85">
        <v>2906235</v>
      </c>
      <c r="H12" s="65">
        <f t="shared" si="0"/>
        <v>0.2654430178923903</v>
      </c>
      <c r="I12" s="48">
        <f t="shared" si="1"/>
        <v>0.0019705908159525984</v>
      </c>
      <c r="J12" s="27">
        <v>6210261</v>
      </c>
      <c r="K12" s="62">
        <f t="shared" si="2"/>
        <v>0.5542811690396371</v>
      </c>
      <c r="L12" s="27">
        <v>6273449</v>
      </c>
      <c r="M12" s="31">
        <f t="shared" si="3"/>
        <v>0.572989876989988</v>
      </c>
      <c r="N12" s="48">
        <f t="shared" si="4"/>
        <v>-0.01007229037806795</v>
      </c>
      <c r="O12" s="27">
        <v>301321</v>
      </c>
      <c r="P12" s="62">
        <f t="shared" si="5"/>
        <v>0.026893645232654875</v>
      </c>
      <c r="Q12" s="27">
        <v>234429</v>
      </c>
      <c r="R12" s="69">
        <f t="shared" si="6"/>
        <v>0.021411737606041894</v>
      </c>
      <c r="S12" s="48">
        <f t="shared" si="7"/>
        <v>0.2853401243020275</v>
      </c>
      <c r="T12" s="33">
        <v>1780627</v>
      </c>
      <c r="U12" s="62">
        <f t="shared" si="8"/>
        <v>0.15892536806159063</v>
      </c>
      <c r="V12" s="33">
        <v>1534508</v>
      </c>
      <c r="W12" s="72">
        <f t="shared" si="9"/>
        <v>0.14015536751157978</v>
      </c>
      <c r="X12" s="50">
        <f t="shared" si="10"/>
        <v>0.16038951898588993</v>
      </c>
    </row>
    <row r="13" spans="1:24" ht="10.5" customHeight="1">
      <c r="A13" s="17" t="s">
        <v>6</v>
      </c>
      <c r="B13" s="113">
        <v>15501632</v>
      </c>
      <c r="C13" s="33">
        <v>14339497</v>
      </c>
      <c r="D13" s="48">
        <f>(B13-C13)/C13</f>
        <v>0.08104433509766765</v>
      </c>
      <c r="E13" s="85">
        <v>3305586</v>
      </c>
      <c r="F13" s="62">
        <f t="shared" si="11"/>
        <v>0.2132411606726311</v>
      </c>
      <c r="G13" s="85">
        <v>3531125</v>
      </c>
      <c r="H13" s="65">
        <f t="shared" si="0"/>
        <v>0.24625166419714722</v>
      </c>
      <c r="I13" s="48">
        <f t="shared" si="1"/>
        <v>-0.06387171227300081</v>
      </c>
      <c r="J13" s="27">
        <v>11068417</v>
      </c>
      <c r="K13" s="62">
        <f t="shared" si="2"/>
        <v>0.714016240354564</v>
      </c>
      <c r="L13" s="27">
        <v>9991867</v>
      </c>
      <c r="M13" s="31">
        <f t="shared" si="3"/>
        <v>0.696807356631826</v>
      </c>
      <c r="N13" s="48">
        <f t="shared" si="4"/>
        <v>0.10774262707860303</v>
      </c>
      <c r="O13" s="27">
        <v>392643</v>
      </c>
      <c r="P13" s="62">
        <f t="shared" si="5"/>
        <v>0.02532913953834022</v>
      </c>
      <c r="Q13" s="27">
        <v>191015</v>
      </c>
      <c r="R13" s="69">
        <f t="shared" si="6"/>
        <v>0.013320899610355928</v>
      </c>
      <c r="S13" s="48">
        <f t="shared" si="7"/>
        <v>1.055561081590451</v>
      </c>
      <c r="T13" s="34">
        <v>734986</v>
      </c>
      <c r="U13" s="62">
        <f t="shared" si="8"/>
        <v>0.047413459434464705</v>
      </c>
      <c r="V13" s="34">
        <v>625490</v>
      </c>
      <c r="W13" s="73">
        <f t="shared" si="9"/>
        <v>0.04362007956067078</v>
      </c>
      <c r="X13" s="50">
        <f t="shared" si="10"/>
        <v>0.17505635581703943</v>
      </c>
    </row>
    <row r="14" spans="1:24" ht="10.5" customHeight="1">
      <c r="A14" s="15" t="s">
        <v>7</v>
      </c>
      <c r="B14" s="114">
        <v>9400660</v>
      </c>
      <c r="C14" s="77">
        <v>8697021</v>
      </c>
      <c r="D14" s="141">
        <f aca="true" t="shared" si="12" ref="D14:D58">(B14-C14)/C14</f>
        <v>0.0809057492214863</v>
      </c>
      <c r="E14" s="84">
        <v>2410670</v>
      </c>
      <c r="F14" s="61">
        <f t="shared" si="11"/>
        <v>0.2564362502207292</v>
      </c>
      <c r="G14" s="84">
        <v>2118617</v>
      </c>
      <c r="H14" s="64">
        <f t="shared" si="0"/>
        <v>0.2436026082954152</v>
      </c>
      <c r="I14" s="49">
        <f t="shared" si="1"/>
        <v>0.13785077718152927</v>
      </c>
      <c r="J14" s="26">
        <v>6377358</v>
      </c>
      <c r="K14" s="61">
        <f t="shared" si="2"/>
        <v>0.6783947084566403</v>
      </c>
      <c r="L14" s="26">
        <v>6042528</v>
      </c>
      <c r="M14" s="67">
        <f t="shared" si="3"/>
        <v>0.6947813509936334</v>
      </c>
      <c r="N14" s="49">
        <f t="shared" si="4"/>
        <v>0.055412238056654434</v>
      </c>
      <c r="O14" s="26">
        <v>156342</v>
      </c>
      <c r="P14" s="61">
        <f t="shared" si="5"/>
        <v>0.01663095995387558</v>
      </c>
      <c r="Q14" s="26">
        <v>123599</v>
      </c>
      <c r="R14" s="68">
        <f t="shared" si="6"/>
        <v>0.01421164787345</v>
      </c>
      <c r="S14" s="49">
        <f t="shared" si="7"/>
        <v>0.2649131465464931</v>
      </c>
      <c r="T14" s="22">
        <v>456290</v>
      </c>
      <c r="U14" s="64">
        <f t="shared" si="8"/>
        <v>0.04853808136875496</v>
      </c>
      <c r="V14" s="22">
        <v>412277</v>
      </c>
      <c r="W14" s="70">
        <f t="shared" si="9"/>
        <v>0.04740439283750148</v>
      </c>
      <c r="X14" s="71">
        <f t="shared" si="10"/>
        <v>0.10675589470186307</v>
      </c>
    </row>
    <row r="15" spans="1:24" ht="10.5" customHeight="1">
      <c r="A15" s="15" t="s">
        <v>8</v>
      </c>
      <c r="B15" s="115">
        <v>35384133</v>
      </c>
      <c r="C15" s="78">
        <v>35519078</v>
      </c>
      <c r="D15" s="142">
        <f t="shared" si="12"/>
        <v>-0.003799225869545375</v>
      </c>
      <c r="E15" s="85">
        <v>7036128</v>
      </c>
      <c r="F15" s="62">
        <f t="shared" si="11"/>
        <v>0.19884980649377504</v>
      </c>
      <c r="G15" s="85">
        <v>7215783</v>
      </c>
      <c r="H15" s="65">
        <f t="shared" si="0"/>
        <v>0.20315231718571072</v>
      </c>
      <c r="I15" s="48">
        <f t="shared" si="1"/>
        <v>-0.02489750592555236</v>
      </c>
      <c r="J15" s="27">
        <v>25132776</v>
      </c>
      <c r="K15" s="62">
        <f t="shared" si="2"/>
        <v>0.7102837873687622</v>
      </c>
      <c r="L15" s="27">
        <v>25181426</v>
      </c>
      <c r="M15" s="31">
        <f t="shared" si="3"/>
        <v>0.7089549452832081</v>
      </c>
      <c r="N15" s="48">
        <f t="shared" si="4"/>
        <v>-0.001931979547147171</v>
      </c>
      <c r="O15" s="27">
        <v>599718</v>
      </c>
      <c r="P15" s="62">
        <f t="shared" si="5"/>
        <v>0.016948783230042685</v>
      </c>
      <c r="Q15" s="27">
        <v>631280</v>
      </c>
      <c r="R15" s="69">
        <f t="shared" si="6"/>
        <v>0.017772983859547255</v>
      </c>
      <c r="S15" s="48">
        <f t="shared" si="7"/>
        <v>-0.049996831833734635</v>
      </c>
      <c r="T15" s="23">
        <v>2615511</v>
      </c>
      <c r="U15" s="65">
        <f t="shared" si="8"/>
        <v>0.07391762290742011</v>
      </c>
      <c r="V15" s="23">
        <v>2490589</v>
      </c>
      <c r="W15" s="72">
        <f t="shared" si="9"/>
        <v>0.07011975367153393</v>
      </c>
      <c r="X15" s="50">
        <f t="shared" si="10"/>
        <v>0.05015761331958023</v>
      </c>
    </row>
    <row r="16" spans="1:24" ht="10.5" customHeight="1">
      <c r="A16" s="15" t="s">
        <v>9</v>
      </c>
      <c r="B16" s="115">
        <v>8968268</v>
      </c>
      <c r="C16" s="78">
        <v>9279418</v>
      </c>
      <c r="D16" s="142">
        <f t="shared" si="12"/>
        <v>-0.03353119775399707</v>
      </c>
      <c r="E16" s="85">
        <v>2123498</v>
      </c>
      <c r="F16" s="62">
        <f t="shared" si="11"/>
        <v>0.23677905254392487</v>
      </c>
      <c r="G16" s="85">
        <v>2288732</v>
      </c>
      <c r="H16" s="65">
        <f t="shared" si="0"/>
        <v>0.24664607198425592</v>
      </c>
      <c r="I16" s="48">
        <f t="shared" si="1"/>
        <v>-0.07219456013198575</v>
      </c>
      <c r="J16" s="27">
        <v>5242787</v>
      </c>
      <c r="K16" s="62">
        <f t="shared" si="2"/>
        <v>0.5845930340172707</v>
      </c>
      <c r="L16" s="27">
        <v>5437814</v>
      </c>
      <c r="M16" s="31">
        <f t="shared" si="3"/>
        <v>0.5860080880072436</v>
      </c>
      <c r="N16" s="48">
        <f t="shared" si="4"/>
        <v>-0.03586496338418342</v>
      </c>
      <c r="O16" s="27">
        <v>222794</v>
      </c>
      <c r="P16" s="62">
        <f t="shared" si="5"/>
        <v>0.02484247794557433</v>
      </c>
      <c r="Q16" s="27">
        <v>252197</v>
      </c>
      <c r="R16" s="69">
        <f t="shared" si="6"/>
        <v>0.027178105351003696</v>
      </c>
      <c r="S16" s="48">
        <f t="shared" si="7"/>
        <v>-0.11658742966807693</v>
      </c>
      <c r="T16" s="23">
        <v>1379189</v>
      </c>
      <c r="U16" s="65">
        <f t="shared" si="8"/>
        <v>0.15378543549323012</v>
      </c>
      <c r="V16" s="23">
        <v>1300675</v>
      </c>
      <c r="W16" s="72">
        <f t="shared" si="9"/>
        <v>0.14016773465749685</v>
      </c>
      <c r="X16" s="50">
        <f t="shared" si="10"/>
        <v>0.06036404174755416</v>
      </c>
    </row>
    <row r="17" spans="1:24" ht="10.5" customHeight="1">
      <c r="A17" s="15" t="s">
        <v>10</v>
      </c>
      <c r="B17" s="115">
        <v>16936170</v>
      </c>
      <c r="C17" s="78">
        <v>17435976</v>
      </c>
      <c r="D17" s="142">
        <f t="shared" si="12"/>
        <v>-0.028665214955560847</v>
      </c>
      <c r="E17" s="85">
        <v>3539095</v>
      </c>
      <c r="F17" s="62">
        <f t="shared" si="11"/>
        <v>0.20896666719807372</v>
      </c>
      <c r="G17" s="85">
        <v>3868793</v>
      </c>
      <c r="H17" s="65">
        <f t="shared" si="0"/>
        <v>0.2218856575622724</v>
      </c>
      <c r="I17" s="48">
        <f t="shared" si="1"/>
        <v>-0.0852198605611621</v>
      </c>
      <c r="J17" s="27">
        <v>10828984</v>
      </c>
      <c r="K17" s="62">
        <f t="shared" si="2"/>
        <v>0.6393998170778872</v>
      </c>
      <c r="L17" s="27">
        <v>11006943</v>
      </c>
      <c r="M17" s="31">
        <f t="shared" si="3"/>
        <v>0.6312777099486716</v>
      </c>
      <c r="N17" s="48">
        <f t="shared" si="4"/>
        <v>-0.016167886033388198</v>
      </c>
      <c r="O17" s="27">
        <v>346583</v>
      </c>
      <c r="P17" s="62">
        <f t="shared" si="5"/>
        <v>0.02046407186512653</v>
      </c>
      <c r="Q17" s="27">
        <v>383081</v>
      </c>
      <c r="R17" s="69">
        <f t="shared" si="6"/>
        <v>0.021970723061330206</v>
      </c>
      <c r="S17" s="48">
        <f t="shared" si="7"/>
        <v>-0.09527488964474876</v>
      </c>
      <c r="T17" s="23">
        <v>2221508</v>
      </c>
      <c r="U17" s="65">
        <f t="shared" si="8"/>
        <v>0.1311694438589126</v>
      </c>
      <c r="V17" s="23">
        <v>2177159</v>
      </c>
      <c r="W17" s="72">
        <f t="shared" si="9"/>
        <v>0.12486590942772575</v>
      </c>
      <c r="X17" s="50">
        <f t="shared" si="10"/>
        <v>0.020370124552226088</v>
      </c>
    </row>
    <row r="18" spans="1:24" ht="10.5" customHeight="1">
      <c r="A18" s="17" t="s">
        <v>11</v>
      </c>
      <c r="B18" s="115">
        <v>99516330</v>
      </c>
      <c r="C18" s="78">
        <v>93148477</v>
      </c>
      <c r="D18" s="143">
        <f t="shared" si="12"/>
        <v>0.06836239523272077</v>
      </c>
      <c r="E18" s="86">
        <v>20107126</v>
      </c>
      <c r="F18" s="63">
        <f t="shared" si="11"/>
        <v>0.20204850801873422</v>
      </c>
      <c r="G18" s="86">
        <v>19922270</v>
      </c>
      <c r="H18" s="65">
        <f t="shared" si="0"/>
        <v>0.21387649741176123</v>
      </c>
      <c r="I18" s="48">
        <f t="shared" si="1"/>
        <v>0.00927886229832243</v>
      </c>
      <c r="J18" s="28">
        <v>73196050</v>
      </c>
      <c r="K18" s="63">
        <f t="shared" si="2"/>
        <v>0.7355179798129613</v>
      </c>
      <c r="L18" s="28">
        <v>67258015</v>
      </c>
      <c r="M18" s="31">
        <f t="shared" si="3"/>
        <v>0.7220516874366073</v>
      </c>
      <c r="N18" s="48">
        <f t="shared" si="4"/>
        <v>0.08828739593340659</v>
      </c>
      <c r="O18" s="28">
        <v>1610879</v>
      </c>
      <c r="P18" s="63">
        <f t="shared" si="5"/>
        <v>0.016187082059798626</v>
      </c>
      <c r="Q18" s="28">
        <v>1536479</v>
      </c>
      <c r="R18" s="69">
        <f t="shared" si="6"/>
        <v>0.016494944946872293</v>
      </c>
      <c r="S18" s="48">
        <f t="shared" si="7"/>
        <v>0.04842239952514808</v>
      </c>
      <c r="T18" s="24">
        <v>4602275</v>
      </c>
      <c r="U18" s="66">
        <f t="shared" si="8"/>
        <v>0.04624643010850581</v>
      </c>
      <c r="V18" s="24">
        <v>4431713</v>
      </c>
      <c r="W18" s="73">
        <f t="shared" si="9"/>
        <v>0.047576870204759224</v>
      </c>
      <c r="X18" s="50">
        <f t="shared" si="10"/>
        <v>0.038486698033017935</v>
      </c>
    </row>
    <row r="19" spans="1:24" ht="10.5" customHeight="1">
      <c r="A19" s="15" t="s">
        <v>12</v>
      </c>
      <c r="B19" s="114">
        <v>248090461</v>
      </c>
      <c r="C19" s="77">
        <v>247263013.7</v>
      </c>
      <c r="D19" s="48">
        <f t="shared" si="12"/>
        <v>0.00334642568501547</v>
      </c>
      <c r="E19" s="84">
        <v>64749342</v>
      </c>
      <c r="F19" s="61">
        <f t="shared" si="11"/>
        <v>0.2609908568794187</v>
      </c>
      <c r="G19" s="84">
        <v>66997380</v>
      </c>
      <c r="H19" s="64">
        <f t="shared" si="0"/>
        <v>0.2709559306807074</v>
      </c>
      <c r="I19" s="49">
        <f t="shared" si="1"/>
        <v>-0.03355411808640875</v>
      </c>
      <c r="J19" s="26">
        <v>166793473</v>
      </c>
      <c r="K19" s="61">
        <f t="shared" si="2"/>
        <v>0.6723090937381909</v>
      </c>
      <c r="L19" s="26">
        <v>164007172</v>
      </c>
      <c r="M19" s="67">
        <f t="shared" si="3"/>
        <v>0.6632903544522316</v>
      </c>
      <c r="N19" s="49">
        <f t="shared" si="4"/>
        <v>0.016988897290418494</v>
      </c>
      <c r="O19" s="26">
        <v>3331542</v>
      </c>
      <c r="P19" s="61">
        <f t="shared" si="5"/>
        <v>0.013428738801851798</v>
      </c>
      <c r="Q19" s="26">
        <v>3251237</v>
      </c>
      <c r="R19" s="68">
        <f t="shared" si="6"/>
        <v>0.013148901452542638</v>
      </c>
      <c r="S19" s="49">
        <f t="shared" si="7"/>
        <v>0.02469982963407466</v>
      </c>
      <c r="T19" s="22">
        <v>13216104</v>
      </c>
      <c r="U19" s="64">
        <f t="shared" si="8"/>
        <v>0.053271310580538606</v>
      </c>
      <c r="V19" s="22">
        <v>13007224.7</v>
      </c>
      <c r="W19" s="70">
        <f t="shared" si="9"/>
        <v>0.05260481341451837</v>
      </c>
      <c r="X19" s="71">
        <f t="shared" si="10"/>
        <v>0.01605871389305674</v>
      </c>
    </row>
    <row r="20" spans="1:24" ht="10.5" customHeight="1">
      <c r="A20" s="15" t="s">
        <v>13</v>
      </c>
      <c r="B20" s="115">
        <v>52294178</v>
      </c>
      <c r="C20" s="78">
        <v>52409960</v>
      </c>
      <c r="D20" s="48">
        <f t="shared" si="12"/>
        <v>-0.0022091602435872874</v>
      </c>
      <c r="E20" s="85">
        <v>11487883</v>
      </c>
      <c r="F20" s="62">
        <f t="shared" si="11"/>
        <v>0.21967804905547994</v>
      </c>
      <c r="G20" s="85">
        <v>12084161</v>
      </c>
      <c r="H20" s="65">
        <f t="shared" si="0"/>
        <v>0.23056993365383222</v>
      </c>
      <c r="I20" s="48">
        <f t="shared" si="1"/>
        <v>-0.049343764949838054</v>
      </c>
      <c r="J20" s="27">
        <v>35757011</v>
      </c>
      <c r="K20" s="62">
        <f t="shared" si="2"/>
        <v>0.683766575315516</v>
      </c>
      <c r="L20" s="27">
        <v>35481412</v>
      </c>
      <c r="M20" s="31">
        <f t="shared" si="3"/>
        <v>0.676997502001528</v>
      </c>
      <c r="N20" s="48">
        <f t="shared" si="4"/>
        <v>0.007767419177117303</v>
      </c>
      <c r="O20" s="27">
        <v>758290</v>
      </c>
      <c r="P20" s="62">
        <f t="shared" si="5"/>
        <v>0.014500466954466709</v>
      </c>
      <c r="Q20" s="27">
        <v>725642</v>
      </c>
      <c r="R20" s="69">
        <f t="shared" si="6"/>
        <v>0.013845498069450922</v>
      </c>
      <c r="S20" s="48">
        <f t="shared" si="7"/>
        <v>0.044991883049768346</v>
      </c>
      <c r="T20" s="23">
        <v>4290994</v>
      </c>
      <c r="U20" s="65">
        <f t="shared" si="8"/>
        <v>0.08205490867453734</v>
      </c>
      <c r="V20" s="23">
        <v>4118745</v>
      </c>
      <c r="W20" s="72">
        <f t="shared" si="9"/>
        <v>0.07858706627518891</v>
      </c>
      <c r="X20" s="50">
        <f t="shared" si="10"/>
        <v>0.041820748796053166</v>
      </c>
    </row>
    <row r="21" spans="1:24" ht="10.5" customHeight="1">
      <c r="A21" s="15" t="s">
        <v>14</v>
      </c>
      <c r="B21" s="115">
        <v>201623911</v>
      </c>
      <c r="C21" s="78">
        <v>198525540</v>
      </c>
      <c r="D21" s="48">
        <f t="shared" si="12"/>
        <v>0.015606913850983607</v>
      </c>
      <c r="E21" s="85">
        <v>36883560</v>
      </c>
      <c r="F21" s="62">
        <f t="shared" si="11"/>
        <v>0.18293246975057437</v>
      </c>
      <c r="G21" s="85">
        <v>35578033</v>
      </c>
      <c r="H21" s="65">
        <f t="shared" si="0"/>
        <v>0.17921136494578985</v>
      </c>
      <c r="I21" s="48">
        <f t="shared" si="1"/>
        <v>0.036694749257217225</v>
      </c>
      <c r="J21" s="27">
        <v>147951753</v>
      </c>
      <c r="K21" s="62">
        <f t="shared" si="2"/>
        <v>0.7338006304222519</v>
      </c>
      <c r="L21" s="27">
        <v>147465372</v>
      </c>
      <c r="M21" s="31">
        <f t="shared" si="3"/>
        <v>0.7428030267541396</v>
      </c>
      <c r="N21" s="48">
        <f t="shared" si="4"/>
        <v>0.003298272627691876</v>
      </c>
      <c r="O21" s="27">
        <v>2846546</v>
      </c>
      <c r="P21" s="62">
        <f t="shared" si="5"/>
        <v>0.014118097332215722</v>
      </c>
      <c r="Q21" s="27">
        <v>2613662</v>
      </c>
      <c r="R21" s="69">
        <f t="shared" si="6"/>
        <v>0.013165369050249152</v>
      </c>
      <c r="S21" s="48">
        <f t="shared" si="7"/>
        <v>0.08910256949827483</v>
      </c>
      <c r="T21" s="18">
        <v>13942052</v>
      </c>
      <c r="U21" s="65">
        <f t="shared" si="8"/>
        <v>0.06914880249495806</v>
      </c>
      <c r="V21" s="18">
        <v>12868473</v>
      </c>
      <c r="W21" s="72">
        <f t="shared" si="9"/>
        <v>0.06482023924982146</v>
      </c>
      <c r="X21" s="50">
        <f t="shared" si="10"/>
        <v>0.08342707017374944</v>
      </c>
    </row>
    <row r="22" spans="1:24" ht="10.5" customHeight="1">
      <c r="A22" s="15" t="s">
        <v>15</v>
      </c>
      <c r="B22" s="115">
        <v>48590879</v>
      </c>
      <c r="C22" s="78">
        <v>52697624</v>
      </c>
      <c r="D22" s="48">
        <f t="shared" si="12"/>
        <v>-0.07793036361563474</v>
      </c>
      <c r="E22" s="85">
        <v>10824040</v>
      </c>
      <c r="F22" s="62">
        <f t="shared" si="11"/>
        <v>0.22275867864007975</v>
      </c>
      <c r="G22" s="85">
        <v>11942243</v>
      </c>
      <c r="H22" s="65">
        <f t="shared" si="0"/>
        <v>0.226618243737137</v>
      </c>
      <c r="I22" s="48">
        <f t="shared" si="1"/>
        <v>-0.09363425279488953</v>
      </c>
      <c r="J22" s="27">
        <v>33159475</v>
      </c>
      <c r="K22" s="62">
        <f t="shared" si="2"/>
        <v>0.6824217977205146</v>
      </c>
      <c r="L22" s="27">
        <v>36293079</v>
      </c>
      <c r="M22" s="31">
        <f t="shared" si="3"/>
        <v>0.688704276306651</v>
      </c>
      <c r="N22" s="48">
        <f t="shared" si="4"/>
        <v>-0.0863416410605449</v>
      </c>
      <c r="O22" s="27">
        <v>1015929</v>
      </c>
      <c r="P22" s="62">
        <f t="shared" si="5"/>
        <v>0.020907812760497704</v>
      </c>
      <c r="Q22" s="27">
        <v>895507</v>
      </c>
      <c r="R22" s="69">
        <f t="shared" si="6"/>
        <v>0.016993308844436707</v>
      </c>
      <c r="S22" s="48">
        <f t="shared" si="7"/>
        <v>0.13447354403706505</v>
      </c>
      <c r="T22" s="18">
        <v>3591435</v>
      </c>
      <c r="U22" s="65">
        <f t="shared" si="8"/>
        <v>0.07391171087890795</v>
      </c>
      <c r="V22" s="18">
        <v>3566795</v>
      </c>
      <c r="W22" s="72">
        <f t="shared" si="9"/>
        <v>0.06768417111177537</v>
      </c>
      <c r="X22" s="50">
        <f t="shared" si="10"/>
        <v>0.006908162650222398</v>
      </c>
    </row>
    <row r="23" spans="1:24" ht="10.5" customHeight="1">
      <c r="A23" s="17" t="s">
        <v>16</v>
      </c>
      <c r="B23" s="115">
        <v>6359490</v>
      </c>
      <c r="C23" s="78">
        <v>6995856</v>
      </c>
      <c r="D23" s="48">
        <f t="shared" si="12"/>
        <v>-0.09096327883249741</v>
      </c>
      <c r="E23" s="86">
        <v>1129011</v>
      </c>
      <c r="F23" s="62">
        <f t="shared" si="11"/>
        <v>0.1775316888618427</v>
      </c>
      <c r="G23" s="86">
        <v>1321249</v>
      </c>
      <c r="H23" s="65">
        <f t="shared" si="0"/>
        <v>0.18886166324749967</v>
      </c>
      <c r="I23" s="48">
        <f t="shared" si="1"/>
        <v>-0.14549717729209255</v>
      </c>
      <c r="J23" s="28">
        <v>4744024</v>
      </c>
      <c r="K23" s="62">
        <f t="shared" si="2"/>
        <v>0.7459755420639076</v>
      </c>
      <c r="L23" s="28">
        <v>5167899</v>
      </c>
      <c r="M23" s="31">
        <f t="shared" si="3"/>
        <v>0.7387086012061997</v>
      </c>
      <c r="N23" s="48">
        <f t="shared" si="4"/>
        <v>-0.08202075930663505</v>
      </c>
      <c r="O23" s="27">
        <v>144291</v>
      </c>
      <c r="P23" s="62">
        <f t="shared" si="5"/>
        <v>0.022689083558587245</v>
      </c>
      <c r="Q23" s="27">
        <v>183314</v>
      </c>
      <c r="R23" s="69">
        <f t="shared" si="6"/>
        <v>0.026203226595859035</v>
      </c>
      <c r="S23" s="48">
        <f t="shared" si="7"/>
        <v>-0.21287517592764327</v>
      </c>
      <c r="T23" s="18">
        <v>342164</v>
      </c>
      <c r="U23" s="65">
        <f t="shared" si="8"/>
        <v>0.05380368551566242</v>
      </c>
      <c r="V23" s="18">
        <v>323394</v>
      </c>
      <c r="W23" s="73">
        <f t="shared" si="9"/>
        <v>0.04622650895044152</v>
      </c>
      <c r="X23" s="50">
        <f t="shared" si="10"/>
        <v>0.05804065628923233</v>
      </c>
    </row>
    <row r="24" spans="1:24" ht="10.5" customHeight="1">
      <c r="A24" s="15" t="s">
        <v>17</v>
      </c>
      <c r="B24" s="114">
        <v>59778575</v>
      </c>
      <c r="C24" s="77">
        <v>57024193</v>
      </c>
      <c r="D24" s="141">
        <f t="shared" si="12"/>
        <v>0.04830198999922717</v>
      </c>
      <c r="E24" s="84">
        <v>13120159</v>
      </c>
      <c r="F24" s="61">
        <f t="shared" si="11"/>
        <v>0.21947928668423428</v>
      </c>
      <c r="G24" s="84">
        <v>12790108</v>
      </c>
      <c r="H24" s="64">
        <f t="shared" si="0"/>
        <v>0.2242926611868054</v>
      </c>
      <c r="I24" s="49">
        <f t="shared" si="1"/>
        <v>0.025805176938302633</v>
      </c>
      <c r="J24" s="26">
        <v>42645669</v>
      </c>
      <c r="K24" s="61">
        <f t="shared" si="2"/>
        <v>0.7133938706300711</v>
      </c>
      <c r="L24" s="26">
        <v>40467300</v>
      </c>
      <c r="M24" s="67">
        <f t="shared" si="3"/>
        <v>0.7096514281227969</v>
      </c>
      <c r="N24" s="49">
        <f t="shared" si="4"/>
        <v>0.053830351913767414</v>
      </c>
      <c r="O24" s="26">
        <v>921620</v>
      </c>
      <c r="P24" s="61">
        <f t="shared" si="5"/>
        <v>0.015417229333419206</v>
      </c>
      <c r="Q24" s="26">
        <v>841508</v>
      </c>
      <c r="R24" s="68">
        <f t="shared" si="6"/>
        <v>0.014757034790479191</v>
      </c>
      <c r="S24" s="49">
        <f t="shared" si="7"/>
        <v>0.09520052096949762</v>
      </c>
      <c r="T24" s="22">
        <v>3091127</v>
      </c>
      <c r="U24" s="64">
        <f t="shared" si="8"/>
        <v>0.05170961335227546</v>
      </c>
      <c r="V24" s="22">
        <v>2925277</v>
      </c>
      <c r="W24" s="70">
        <f t="shared" si="9"/>
        <v>0.05129887589991848</v>
      </c>
      <c r="X24" s="71">
        <f t="shared" si="10"/>
        <v>0.05669548558991166</v>
      </c>
    </row>
    <row r="25" spans="1:24" ht="10.5" customHeight="1">
      <c r="A25" s="15" t="s">
        <v>18</v>
      </c>
      <c r="B25" s="115">
        <v>11722015</v>
      </c>
      <c r="C25" s="78">
        <v>11880081</v>
      </c>
      <c r="D25" s="142">
        <f t="shared" si="12"/>
        <v>-0.013305128138436094</v>
      </c>
      <c r="E25" s="85">
        <v>2876093</v>
      </c>
      <c r="F25" s="62">
        <f t="shared" si="11"/>
        <v>0.24535824258883818</v>
      </c>
      <c r="G25" s="85">
        <v>2888457</v>
      </c>
      <c r="H25" s="65">
        <f t="shared" si="0"/>
        <v>0.24313445337620174</v>
      </c>
      <c r="I25" s="48">
        <f t="shared" si="1"/>
        <v>-0.004280486086516088</v>
      </c>
      <c r="J25" s="27">
        <v>7513479</v>
      </c>
      <c r="K25" s="62">
        <f t="shared" si="2"/>
        <v>0.6409716247590538</v>
      </c>
      <c r="L25" s="27">
        <v>7633941</v>
      </c>
      <c r="M25" s="31">
        <f t="shared" si="3"/>
        <v>0.6425832450132285</v>
      </c>
      <c r="N25" s="48">
        <f t="shared" si="4"/>
        <v>-0.01577979185325116</v>
      </c>
      <c r="O25" s="27">
        <v>227740</v>
      </c>
      <c r="P25" s="62">
        <f t="shared" si="5"/>
        <v>0.0194284003219583</v>
      </c>
      <c r="Q25" s="27">
        <v>269910</v>
      </c>
      <c r="R25" s="69">
        <f t="shared" si="6"/>
        <v>0.022719542063728355</v>
      </c>
      <c r="S25" s="48">
        <f t="shared" si="7"/>
        <v>-0.15623726427327628</v>
      </c>
      <c r="T25" s="23">
        <v>1104703</v>
      </c>
      <c r="U25" s="65">
        <f t="shared" si="8"/>
        <v>0.09424173233014972</v>
      </c>
      <c r="V25" s="23">
        <v>1087773</v>
      </c>
      <c r="W25" s="72">
        <f t="shared" si="9"/>
        <v>0.09156275954684147</v>
      </c>
      <c r="X25" s="50">
        <f t="shared" si="10"/>
        <v>0.015563909014104964</v>
      </c>
    </row>
    <row r="26" spans="1:24" ht="10.5" customHeight="1">
      <c r="A26" s="15" t="s">
        <v>19</v>
      </c>
      <c r="B26" s="115">
        <v>153131300</v>
      </c>
      <c r="C26" s="78">
        <v>157903315</v>
      </c>
      <c r="D26" s="142">
        <f t="shared" si="12"/>
        <v>-0.03022111980359627</v>
      </c>
      <c r="E26" s="85">
        <v>31798437</v>
      </c>
      <c r="F26" s="62">
        <f t="shared" si="11"/>
        <v>0.2076547185323967</v>
      </c>
      <c r="G26" s="85">
        <v>32724052</v>
      </c>
      <c r="H26" s="65">
        <f t="shared" si="0"/>
        <v>0.20724107027138727</v>
      </c>
      <c r="I26" s="48">
        <f t="shared" si="1"/>
        <v>-0.028285464159511785</v>
      </c>
      <c r="J26" s="27">
        <v>109794080</v>
      </c>
      <c r="K26" s="62">
        <f t="shared" si="2"/>
        <v>0.7169930641220965</v>
      </c>
      <c r="L26" s="27">
        <v>113312909</v>
      </c>
      <c r="M26" s="31">
        <f t="shared" si="3"/>
        <v>0.7176094371419625</v>
      </c>
      <c r="N26" s="48">
        <f t="shared" si="4"/>
        <v>-0.031054087579730213</v>
      </c>
      <c r="O26" s="27">
        <v>2161593</v>
      </c>
      <c r="P26" s="62">
        <f t="shared" si="5"/>
        <v>0.014115944943979448</v>
      </c>
      <c r="Q26" s="27">
        <v>2139413</v>
      </c>
      <c r="R26" s="69">
        <f t="shared" si="6"/>
        <v>0.013548879578620627</v>
      </c>
      <c r="S26" s="48">
        <f t="shared" si="7"/>
        <v>0.010367329730164302</v>
      </c>
      <c r="T26" s="23">
        <v>9377190</v>
      </c>
      <c r="U26" s="65">
        <f t="shared" si="8"/>
        <v>0.06123627240152732</v>
      </c>
      <c r="V26" s="23">
        <v>9726941</v>
      </c>
      <c r="W26" s="72">
        <f t="shared" si="9"/>
        <v>0.06160061300802963</v>
      </c>
      <c r="X26" s="50">
        <f t="shared" si="10"/>
        <v>-0.035956936512722755</v>
      </c>
    </row>
    <row r="27" spans="1:24" ht="10.5" customHeight="1">
      <c r="A27" s="15" t="s">
        <v>20</v>
      </c>
      <c r="B27" s="115">
        <v>98581137</v>
      </c>
      <c r="C27" s="78">
        <v>91287496</v>
      </c>
      <c r="D27" s="142">
        <f t="shared" si="12"/>
        <v>0.07989748124978693</v>
      </c>
      <c r="E27" s="85">
        <v>17155221</v>
      </c>
      <c r="F27" s="62">
        <f t="shared" si="11"/>
        <v>0.1740213343248415</v>
      </c>
      <c r="G27" s="85">
        <v>16497042</v>
      </c>
      <c r="H27" s="65">
        <f t="shared" si="0"/>
        <v>0.1807152427535092</v>
      </c>
      <c r="I27" s="48">
        <f t="shared" si="1"/>
        <v>0.03989678876976854</v>
      </c>
      <c r="J27" s="27">
        <v>76091800</v>
      </c>
      <c r="K27" s="62">
        <f t="shared" si="2"/>
        <v>0.7718697746405583</v>
      </c>
      <c r="L27" s="27">
        <v>69630528</v>
      </c>
      <c r="M27" s="31">
        <f t="shared" si="3"/>
        <v>0.7627608495253282</v>
      </c>
      <c r="N27" s="48">
        <f t="shared" si="4"/>
        <v>0.09279366659405484</v>
      </c>
      <c r="O27" s="27">
        <v>1382239</v>
      </c>
      <c r="P27" s="62">
        <f t="shared" si="5"/>
        <v>0.014021333513327199</v>
      </c>
      <c r="Q27" s="27">
        <v>1305440</v>
      </c>
      <c r="R27" s="69">
        <f t="shared" si="6"/>
        <v>0.014300315565671776</v>
      </c>
      <c r="S27" s="48">
        <f t="shared" si="7"/>
        <v>0.05882997303591126</v>
      </c>
      <c r="T27" s="23">
        <v>3951877</v>
      </c>
      <c r="U27" s="65">
        <f t="shared" si="8"/>
        <v>0.04008755752127306</v>
      </c>
      <c r="V27" s="23">
        <v>3854486</v>
      </c>
      <c r="W27" s="72">
        <f t="shared" si="9"/>
        <v>0.042223592155490826</v>
      </c>
      <c r="X27" s="50">
        <f t="shared" si="10"/>
        <v>0.02526692274923297</v>
      </c>
    </row>
    <row r="28" spans="1:24" ht="10.5" customHeight="1">
      <c r="A28" s="17" t="s">
        <v>21</v>
      </c>
      <c r="B28" s="115">
        <v>11440904</v>
      </c>
      <c r="C28" s="78">
        <v>11185927</v>
      </c>
      <c r="D28" s="143">
        <f t="shared" si="12"/>
        <v>0.02279444519886461</v>
      </c>
      <c r="E28" s="86">
        <v>2583963</v>
      </c>
      <c r="F28" s="63">
        <f t="shared" si="11"/>
        <v>0.22585304447970195</v>
      </c>
      <c r="G28" s="86">
        <v>2666378</v>
      </c>
      <c r="H28" s="65">
        <f t="shared" si="0"/>
        <v>0.23836897916462355</v>
      </c>
      <c r="I28" s="48">
        <f t="shared" si="1"/>
        <v>-0.0309089708960995</v>
      </c>
      <c r="J28" s="27">
        <v>8021152</v>
      </c>
      <c r="K28" s="62">
        <f t="shared" si="2"/>
        <v>0.701094249195693</v>
      </c>
      <c r="L28" s="27">
        <v>7672955</v>
      </c>
      <c r="M28" s="31">
        <f t="shared" si="3"/>
        <v>0.6859471727287332</v>
      </c>
      <c r="N28" s="48">
        <f t="shared" si="4"/>
        <v>0.04537977871628336</v>
      </c>
      <c r="O28" s="27">
        <v>178749</v>
      </c>
      <c r="P28" s="62">
        <f t="shared" si="5"/>
        <v>0.015623677989081982</v>
      </c>
      <c r="Q28" s="27">
        <v>196545</v>
      </c>
      <c r="R28" s="69">
        <f t="shared" si="6"/>
        <v>0.017570738661176675</v>
      </c>
      <c r="S28" s="48">
        <f t="shared" si="7"/>
        <v>-0.09054415019461193</v>
      </c>
      <c r="T28" s="23">
        <v>657040</v>
      </c>
      <c r="U28" s="65">
        <f t="shared" si="8"/>
        <v>0.05742902833552314</v>
      </c>
      <c r="V28" s="23">
        <v>650049</v>
      </c>
      <c r="W28" s="72">
        <f t="shared" si="9"/>
        <v>0.05811310944546661</v>
      </c>
      <c r="X28" s="50">
        <f t="shared" si="10"/>
        <v>0.010754573885968597</v>
      </c>
    </row>
    <row r="29" spans="1:24" ht="10.5" customHeight="1">
      <c r="A29" s="15" t="s">
        <v>22</v>
      </c>
      <c r="B29" s="114">
        <v>9991126</v>
      </c>
      <c r="C29" s="77">
        <v>9959319</v>
      </c>
      <c r="D29" s="48">
        <f t="shared" si="12"/>
        <v>0.0031936922594807938</v>
      </c>
      <c r="E29" s="84">
        <v>1961417</v>
      </c>
      <c r="F29" s="62">
        <f t="shared" si="11"/>
        <v>0.19631591073918997</v>
      </c>
      <c r="G29" s="84">
        <v>1920293</v>
      </c>
      <c r="H29" s="64">
        <f t="shared" si="0"/>
        <v>0.1928136853533861</v>
      </c>
      <c r="I29" s="49">
        <f t="shared" si="1"/>
        <v>0.02141548190822963</v>
      </c>
      <c r="J29" s="26">
        <v>7116592</v>
      </c>
      <c r="K29" s="61">
        <f t="shared" si="2"/>
        <v>0.7122912872883397</v>
      </c>
      <c r="L29" s="26">
        <v>7269005</v>
      </c>
      <c r="M29" s="67">
        <f t="shared" si="3"/>
        <v>0.7298696828568298</v>
      </c>
      <c r="N29" s="49">
        <f t="shared" si="4"/>
        <v>-0.020967518938286602</v>
      </c>
      <c r="O29" s="26">
        <v>195549</v>
      </c>
      <c r="P29" s="61">
        <f t="shared" si="5"/>
        <v>0.019572268431005676</v>
      </c>
      <c r="Q29" s="26">
        <v>137391</v>
      </c>
      <c r="R29" s="68">
        <f t="shared" si="6"/>
        <v>0.013795220335848265</v>
      </c>
      <c r="S29" s="49">
        <f t="shared" si="7"/>
        <v>0.42330283643033384</v>
      </c>
      <c r="T29" s="22">
        <v>717568</v>
      </c>
      <c r="U29" s="64">
        <f t="shared" si="8"/>
        <v>0.0718205335414647</v>
      </c>
      <c r="V29" s="22">
        <v>632630</v>
      </c>
      <c r="W29" s="70">
        <f t="shared" si="9"/>
        <v>0.06352141145393575</v>
      </c>
      <c r="X29" s="71">
        <f t="shared" si="10"/>
        <v>0.13426173276638795</v>
      </c>
    </row>
    <row r="30" spans="1:24" ht="10.5" customHeight="1">
      <c r="A30" s="15" t="s">
        <v>23</v>
      </c>
      <c r="B30" s="115">
        <v>5193216</v>
      </c>
      <c r="C30" s="78">
        <v>4855117</v>
      </c>
      <c r="D30" s="48">
        <f t="shared" si="12"/>
        <v>0.06963766269690308</v>
      </c>
      <c r="E30" s="85">
        <v>1064368</v>
      </c>
      <c r="F30" s="62">
        <f t="shared" si="11"/>
        <v>0.2049535393867692</v>
      </c>
      <c r="G30" s="85">
        <v>1070721</v>
      </c>
      <c r="H30" s="65">
        <f t="shared" si="0"/>
        <v>0.22053454118613414</v>
      </c>
      <c r="I30" s="48">
        <f t="shared" si="1"/>
        <v>-0.005933385074169648</v>
      </c>
      <c r="J30" s="27">
        <v>3831864</v>
      </c>
      <c r="K30" s="62">
        <f t="shared" si="2"/>
        <v>0.73785954599231</v>
      </c>
      <c r="L30" s="27">
        <v>3515566</v>
      </c>
      <c r="M30" s="31">
        <f t="shared" si="3"/>
        <v>0.7240950115105362</v>
      </c>
      <c r="N30" s="48">
        <f t="shared" si="4"/>
        <v>0.08997071879748524</v>
      </c>
      <c r="O30" s="27">
        <v>84202</v>
      </c>
      <c r="P30" s="62">
        <f t="shared" si="5"/>
        <v>0.01621384513950508</v>
      </c>
      <c r="Q30" s="27">
        <v>85155</v>
      </c>
      <c r="R30" s="69">
        <f t="shared" si="6"/>
        <v>0.017539227170014646</v>
      </c>
      <c r="S30" s="48">
        <f t="shared" si="7"/>
        <v>-0.01119135693734954</v>
      </c>
      <c r="T30" s="23">
        <v>212782</v>
      </c>
      <c r="U30" s="65">
        <f t="shared" si="8"/>
        <v>0.040973069481415755</v>
      </c>
      <c r="V30" s="23">
        <v>183675</v>
      </c>
      <c r="W30" s="72">
        <f t="shared" si="9"/>
        <v>0.03783122013331502</v>
      </c>
      <c r="X30" s="50">
        <f t="shared" si="10"/>
        <v>0.15847012386007894</v>
      </c>
    </row>
    <row r="31" spans="1:24" ht="10.5" customHeight="1">
      <c r="A31" s="15" t="s">
        <v>24</v>
      </c>
      <c r="B31" s="115">
        <v>61890075</v>
      </c>
      <c r="C31" s="78">
        <v>61781082</v>
      </c>
      <c r="D31" s="48">
        <f t="shared" si="12"/>
        <v>0.001764180821566058</v>
      </c>
      <c r="E31" s="85">
        <v>14003862</v>
      </c>
      <c r="F31" s="62">
        <f t="shared" si="11"/>
        <v>0.2262699148449893</v>
      </c>
      <c r="G31" s="85">
        <v>13830924</v>
      </c>
      <c r="H31" s="65">
        <f t="shared" si="0"/>
        <v>0.2238698894914142</v>
      </c>
      <c r="I31" s="48">
        <f t="shared" si="1"/>
        <v>0.012503719925002842</v>
      </c>
      <c r="J31" s="27">
        <v>41672195</v>
      </c>
      <c r="K31" s="62">
        <f t="shared" si="2"/>
        <v>0.6733259735102922</v>
      </c>
      <c r="L31" s="27">
        <v>42089622</v>
      </c>
      <c r="M31" s="31">
        <f t="shared" si="3"/>
        <v>0.6812703927716902</v>
      </c>
      <c r="N31" s="48">
        <f t="shared" si="4"/>
        <v>-0.009917575406117925</v>
      </c>
      <c r="O31" s="27">
        <v>987594</v>
      </c>
      <c r="P31" s="62">
        <f t="shared" si="5"/>
        <v>0.015957227390659974</v>
      </c>
      <c r="Q31" s="27">
        <v>1068555</v>
      </c>
      <c r="R31" s="69">
        <f t="shared" si="6"/>
        <v>0.01729582851915737</v>
      </c>
      <c r="S31" s="48">
        <f t="shared" si="7"/>
        <v>-0.07576680657523478</v>
      </c>
      <c r="T31" s="18">
        <v>5226424</v>
      </c>
      <c r="U31" s="65">
        <f t="shared" si="8"/>
        <v>0.08444688425405851</v>
      </c>
      <c r="V31" s="18">
        <v>4791981</v>
      </c>
      <c r="W31" s="72">
        <f t="shared" si="9"/>
        <v>0.07756388921773821</v>
      </c>
      <c r="X31" s="50">
        <f t="shared" si="10"/>
        <v>0.09066041789397745</v>
      </c>
    </row>
    <row r="32" spans="1:24" ht="10.5" customHeight="1">
      <c r="A32" s="15" t="s">
        <v>25</v>
      </c>
      <c r="B32" s="115">
        <v>27562840</v>
      </c>
      <c r="C32" s="78">
        <v>28370677</v>
      </c>
      <c r="D32" s="48">
        <f t="shared" si="12"/>
        <v>-0.028474364570151074</v>
      </c>
      <c r="E32" s="85">
        <v>6085876</v>
      </c>
      <c r="F32" s="62">
        <f t="shared" si="11"/>
        <v>0.2208000336685189</v>
      </c>
      <c r="G32" s="85">
        <v>6472269</v>
      </c>
      <c r="H32" s="65">
        <f t="shared" si="0"/>
        <v>0.22813234241819466</v>
      </c>
      <c r="I32" s="48">
        <f t="shared" si="1"/>
        <v>-0.05969977453038494</v>
      </c>
      <c r="J32" s="27">
        <v>17831807</v>
      </c>
      <c r="K32" s="62">
        <f t="shared" si="2"/>
        <v>0.6469510035975974</v>
      </c>
      <c r="L32" s="27">
        <v>17861581</v>
      </c>
      <c r="M32" s="31">
        <f t="shared" si="3"/>
        <v>0.6295789487152528</v>
      </c>
      <c r="N32" s="48">
        <f t="shared" si="4"/>
        <v>-0.0016669297079581029</v>
      </c>
      <c r="O32" s="27">
        <v>571868</v>
      </c>
      <c r="P32" s="62">
        <f t="shared" si="5"/>
        <v>0.020747789415023997</v>
      </c>
      <c r="Q32" s="27">
        <v>874913</v>
      </c>
      <c r="R32" s="69">
        <f t="shared" si="6"/>
        <v>0.03083863666700657</v>
      </c>
      <c r="S32" s="48">
        <f t="shared" si="7"/>
        <v>-0.3463715820887334</v>
      </c>
      <c r="T32" s="18">
        <v>3073289</v>
      </c>
      <c r="U32" s="65">
        <f t="shared" si="8"/>
        <v>0.11150117331885974</v>
      </c>
      <c r="V32" s="18">
        <v>3161914</v>
      </c>
      <c r="W32" s="72">
        <f t="shared" si="9"/>
        <v>0.11145007219954603</v>
      </c>
      <c r="X32" s="50">
        <f t="shared" si="10"/>
        <v>-0.028028909072163252</v>
      </c>
    </row>
    <row r="33" spans="1:24" ht="10.5" customHeight="1">
      <c r="A33" s="17" t="s">
        <v>26</v>
      </c>
      <c r="B33" s="115">
        <v>71580612</v>
      </c>
      <c r="C33" s="78">
        <v>76116642</v>
      </c>
      <c r="D33" s="48">
        <f t="shared" si="12"/>
        <v>-0.05959314390143485</v>
      </c>
      <c r="E33" s="86">
        <v>14844044</v>
      </c>
      <c r="F33" s="62">
        <f t="shared" si="11"/>
        <v>0.20737520377724628</v>
      </c>
      <c r="G33" s="86">
        <v>16571262</v>
      </c>
      <c r="H33" s="65">
        <f t="shared" si="0"/>
        <v>0.2177087896231681</v>
      </c>
      <c r="I33" s="48">
        <f t="shared" si="1"/>
        <v>-0.10422972010218655</v>
      </c>
      <c r="J33" s="28">
        <v>50777702</v>
      </c>
      <c r="K33" s="62">
        <f t="shared" si="2"/>
        <v>0.7093778689682061</v>
      </c>
      <c r="L33" s="28">
        <v>53333845</v>
      </c>
      <c r="M33" s="31">
        <f t="shared" si="3"/>
        <v>0.7006857317746623</v>
      </c>
      <c r="N33" s="48">
        <f t="shared" si="4"/>
        <v>-0.04792722144821923</v>
      </c>
      <c r="O33" s="27">
        <v>1153150</v>
      </c>
      <c r="P33" s="62">
        <f t="shared" si="5"/>
        <v>0.016109809175702493</v>
      </c>
      <c r="Q33" s="27">
        <v>1227655</v>
      </c>
      <c r="R33" s="69">
        <f t="shared" si="6"/>
        <v>0.01612860167951182</v>
      </c>
      <c r="S33" s="48">
        <f t="shared" si="7"/>
        <v>-0.060688874317295985</v>
      </c>
      <c r="T33" s="18">
        <v>4805716</v>
      </c>
      <c r="U33" s="65">
        <f t="shared" si="8"/>
        <v>0.06713711807884515</v>
      </c>
      <c r="V33" s="18">
        <v>4983880</v>
      </c>
      <c r="W33" s="72">
        <f t="shared" si="9"/>
        <v>0.06547687692265773</v>
      </c>
      <c r="X33" s="50">
        <f t="shared" si="10"/>
        <v>-0.03574805171874122</v>
      </c>
    </row>
    <row r="34" spans="1:24" ht="10.5" customHeight="1">
      <c r="A34" s="15" t="s">
        <v>27</v>
      </c>
      <c r="B34" s="114">
        <v>170021360</v>
      </c>
      <c r="C34" s="77">
        <v>184086605</v>
      </c>
      <c r="D34" s="141">
        <f t="shared" si="12"/>
        <v>-0.07640558638147518</v>
      </c>
      <c r="E34" s="84">
        <v>41232621</v>
      </c>
      <c r="F34" s="61">
        <f t="shared" si="11"/>
        <v>0.24251435819593492</v>
      </c>
      <c r="G34" s="84">
        <v>46585265</v>
      </c>
      <c r="H34" s="64">
        <f t="shared" si="0"/>
        <v>0.253061677138323</v>
      </c>
      <c r="I34" s="49">
        <f t="shared" si="1"/>
        <v>-0.1148999367074546</v>
      </c>
      <c r="J34" s="26">
        <v>105761794</v>
      </c>
      <c r="K34" s="61">
        <f t="shared" si="2"/>
        <v>0.6220500412418769</v>
      </c>
      <c r="L34" s="26">
        <v>114038305</v>
      </c>
      <c r="M34" s="67">
        <f t="shared" si="3"/>
        <v>0.6194818194403662</v>
      </c>
      <c r="N34" s="49">
        <f t="shared" si="4"/>
        <v>-0.07257658731423622</v>
      </c>
      <c r="O34" s="26">
        <v>4495159</v>
      </c>
      <c r="P34" s="61">
        <f t="shared" si="5"/>
        <v>0.026438789808527586</v>
      </c>
      <c r="Q34" s="26">
        <v>5112382</v>
      </c>
      <c r="R34" s="68">
        <f t="shared" si="6"/>
        <v>0.02777161325779244</v>
      </c>
      <c r="S34" s="49">
        <f t="shared" si="7"/>
        <v>-0.12073100171309577</v>
      </c>
      <c r="T34" s="22">
        <v>18531786</v>
      </c>
      <c r="U34" s="64">
        <f t="shared" si="8"/>
        <v>0.1089968107536606</v>
      </c>
      <c r="V34" s="22">
        <v>18350653</v>
      </c>
      <c r="W34" s="70">
        <f t="shared" si="9"/>
        <v>0.09968489016351842</v>
      </c>
      <c r="X34" s="71">
        <f t="shared" si="10"/>
        <v>0.009870656918857329</v>
      </c>
    </row>
    <row r="35" spans="1:24" ht="10.5" customHeight="1">
      <c r="A35" s="15" t="s">
        <v>28</v>
      </c>
      <c r="B35" s="115">
        <v>12636368</v>
      </c>
      <c r="C35" s="78">
        <v>12755923</v>
      </c>
      <c r="D35" s="142">
        <f t="shared" si="12"/>
        <v>-0.009372508755344478</v>
      </c>
      <c r="E35" s="85">
        <v>2745070</v>
      </c>
      <c r="F35" s="62">
        <f t="shared" si="11"/>
        <v>0.21723568037904561</v>
      </c>
      <c r="G35" s="85">
        <v>3054105</v>
      </c>
      <c r="H35" s="65">
        <f t="shared" si="0"/>
        <v>0.23942642174933165</v>
      </c>
      <c r="I35" s="48">
        <f t="shared" si="1"/>
        <v>-0.10118676338894701</v>
      </c>
      <c r="J35" s="27">
        <v>8986539</v>
      </c>
      <c r="K35" s="62">
        <f t="shared" si="2"/>
        <v>0.7111647112524738</v>
      </c>
      <c r="L35" s="27">
        <v>8825294</v>
      </c>
      <c r="M35" s="31">
        <f t="shared" si="3"/>
        <v>0.6918585193717459</v>
      </c>
      <c r="N35" s="48">
        <f t="shared" si="4"/>
        <v>0.018270779421059515</v>
      </c>
      <c r="O35" s="27">
        <v>275004</v>
      </c>
      <c r="P35" s="62">
        <f t="shared" si="5"/>
        <v>0.02176289895957446</v>
      </c>
      <c r="Q35" s="27">
        <v>250711</v>
      </c>
      <c r="R35" s="69">
        <f t="shared" si="6"/>
        <v>0.01965447737494182</v>
      </c>
      <c r="S35" s="48">
        <f t="shared" si="7"/>
        <v>0.09689642656285524</v>
      </c>
      <c r="T35" s="23">
        <v>629755</v>
      </c>
      <c r="U35" s="65">
        <f t="shared" si="8"/>
        <v>0.0498367094089061</v>
      </c>
      <c r="V35" s="23">
        <v>625813</v>
      </c>
      <c r="W35" s="72">
        <f t="shared" si="9"/>
        <v>0.049060581503980544</v>
      </c>
      <c r="X35" s="50">
        <f t="shared" si="10"/>
        <v>0.006299006252666531</v>
      </c>
    </row>
    <row r="36" spans="1:24" ht="10.5" customHeight="1">
      <c r="A36" s="15" t="s">
        <v>29</v>
      </c>
      <c r="B36" s="115">
        <v>36734086</v>
      </c>
      <c r="C36" s="78">
        <v>32648238</v>
      </c>
      <c r="D36" s="142">
        <f t="shared" si="12"/>
        <v>0.1251475807055805</v>
      </c>
      <c r="E36" s="85">
        <v>8712174</v>
      </c>
      <c r="F36" s="62">
        <f t="shared" si="11"/>
        <v>0.2371686612809694</v>
      </c>
      <c r="G36" s="85">
        <v>8942393</v>
      </c>
      <c r="H36" s="65">
        <f t="shared" si="0"/>
        <v>0.273901243920116</v>
      </c>
      <c r="I36" s="48">
        <f t="shared" si="1"/>
        <v>-0.025744674831446122</v>
      </c>
      <c r="J36" s="27">
        <v>25500451</v>
      </c>
      <c r="K36" s="62">
        <f t="shared" si="2"/>
        <v>0.6941904311978798</v>
      </c>
      <c r="L36" s="27">
        <v>21360780</v>
      </c>
      <c r="M36" s="31">
        <f t="shared" si="3"/>
        <v>0.6542705306179157</v>
      </c>
      <c r="N36" s="48">
        <f t="shared" si="4"/>
        <v>0.19379774521342386</v>
      </c>
      <c r="O36" s="27">
        <v>701113</v>
      </c>
      <c r="P36" s="62">
        <f t="shared" si="5"/>
        <v>0.019086169722584086</v>
      </c>
      <c r="Q36" s="27">
        <v>687692</v>
      </c>
      <c r="R36" s="69">
        <f t="shared" si="6"/>
        <v>0.021063678842331398</v>
      </c>
      <c r="S36" s="48">
        <f t="shared" si="7"/>
        <v>0.019516004257720026</v>
      </c>
      <c r="T36" s="23">
        <v>1820348</v>
      </c>
      <c r="U36" s="65">
        <f t="shared" si="8"/>
        <v>0.04955473779856671</v>
      </c>
      <c r="V36" s="23">
        <v>1657373</v>
      </c>
      <c r="W36" s="72">
        <f t="shared" si="9"/>
        <v>0.05076454661963687</v>
      </c>
      <c r="X36" s="50">
        <f t="shared" si="10"/>
        <v>0.09833332629408105</v>
      </c>
    </row>
    <row r="37" spans="1:24" ht="10.5" customHeight="1">
      <c r="A37" s="15" t="s">
        <v>30</v>
      </c>
      <c r="B37" s="115">
        <v>127687167</v>
      </c>
      <c r="C37" s="78">
        <v>127444058</v>
      </c>
      <c r="D37" s="142">
        <f t="shared" si="12"/>
        <v>0.0019075742236644723</v>
      </c>
      <c r="E37" s="85">
        <v>25381931</v>
      </c>
      <c r="F37" s="62">
        <f t="shared" si="11"/>
        <v>0.19878216109219496</v>
      </c>
      <c r="G37" s="85">
        <v>27029011</v>
      </c>
      <c r="H37" s="65">
        <f t="shared" si="0"/>
        <v>0.2120852978488805</v>
      </c>
      <c r="I37" s="48">
        <f t="shared" si="1"/>
        <v>-0.06093748676190927</v>
      </c>
      <c r="J37" s="27">
        <v>91258594</v>
      </c>
      <c r="K37" s="62">
        <f t="shared" si="2"/>
        <v>0.7147045090286951</v>
      </c>
      <c r="L37" s="27">
        <v>89581280</v>
      </c>
      <c r="M37" s="31">
        <f t="shared" si="3"/>
        <v>0.7029066823970718</v>
      </c>
      <c r="N37" s="48">
        <f t="shared" si="4"/>
        <v>0.018723934286270526</v>
      </c>
      <c r="O37" s="27">
        <v>1900655</v>
      </c>
      <c r="P37" s="62">
        <f t="shared" si="5"/>
        <v>0.014885246847085268</v>
      </c>
      <c r="Q37" s="27">
        <v>1831630</v>
      </c>
      <c r="R37" s="69">
        <f t="shared" si="6"/>
        <v>0.014372031373953896</v>
      </c>
      <c r="S37" s="48">
        <f t="shared" si="7"/>
        <v>0.03768501280280406</v>
      </c>
      <c r="T37" s="23">
        <v>9145987</v>
      </c>
      <c r="U37" s="65">
        <f t="shared" si="8"/>
        <v>0.07162808303202467</v>
      </c>
      <c r="V37" s="23">
        <v>9002137</v>
      </c>
      <c r="W37" s="72">
        <f t="shared" si="9"/>
        <v>0.0706359883800938</v>
      </c>
      <c r="X37" s="50">
        <f t="shared" si="10"/>
        <v>0.015979539080553874</v>
      </c>
    </row>
    <row r="38" spans="1:24" ht="10.5" customHeight="1">
      <c r="A38" s="17" t="s">
        <v>31</v>
      </c>
      <c r="B38" s="115">
        <v>44022585</v>
      </c>
      <c r="C38" s="78">
        <v>46632890</v>
      </c>
      <c r="D38" s="143">
        <f t="shared" si="12"/>
        <v>-0.05597562149804569</v>
      </c>
      <c r="E38" s="86">
        <v>7164248</v>
      </c>
      <c r="F38" s="63">
        <f t="shared" si="11"/>
        <v>0.1627402843335983</v>
      </c>
      <c r="G38" s="86">
        <v>8412118</v>
      </c>
      <c r="H38" s="66">
        <f t="shared" si="0"/>
        <v>0.180390235303881</v>
      </c>
      <c r="I38" s="48">
        <f t="shared" si="1"/>
        <v>-0.14834195145622064</v>
      </c>
      <c r="J38" s="28">
        <v>34050451</v>
      </c>
      <c r="K38" s="63">
        <f t="shared" si="2"/>
        <v>0.7734768642050438</v>
      </c>
      <c r="L38" s="28">
        <v>34893740</v>
      </c>
      <c r="M38" s="35">
        <f t="shared" si="3"/>
        <v>0.7482645832158376</v>
      </c>
      <c r="N38" s="48">
        <f t="shared" si="4"/>
        <v>-0.02416734348338699</v>
      </c>
      <c r="O38" s="28">
        <v>689823</v>
      </c>
      <c r="P38" s="63">
        <f t="shared" si="5"/>
        <v>0.01566975224194581</v>
      </c>
      <c r="Q38" s="28">
        <v>616309</v>
      </c>
      <c r="R38" s="59">
        <f t="shared" si="6"/>
        <v>0.013216187116003319</v>
      </c>
      <c r="S38" s="48">
        <f t="shared" si="7"/>
        <v>0.11928107491534279</v>
      </c>
      <c r="T38" s="24">
        <v>2118063</v>
      </c>
      <c r="U38" s="66">
        <f t="shared" si="8"/>
        <v>0.04811309921941204</v>
      </c>
      <c r="V38" s="24">
        <v>2710723</v>
      </c>
      <c r="W38" s="73">
        <f t="shared" si="9"/>
        <v>0.05812899436427809</v>
      </c>
      <c r="X38" s="50">
        <f t="shared" si="10"/>
        <v>-0.21863539727224066</v>
      </c>
    </row>
    <row r="39" spans="1:24" ht="10.5" customHeight="1">
      <c r="A39" s="15" t="s">
        <v>32</v>
      </c>
      <c r="B39" s="114">
        <v>26978504</v>
      </c>
      <c r="C39" s="77">
        <v>30373952</v>
      </c>
      <c r="D39" s="48">
        <f t="shared" si="12"/>
        <v>-0.11178815321759908</v>
      </c>
      <c r="E39" s="84">
        <v>5991345</v>
      </c>
      <c r="F39" s="62">
        <f t="shared" si="11"/>
        <v>0.2220784740325112</v>
      </c>
      <c r="G39" s="84">
        <v>6641445</v>
      </c>
      <c r="H39" s="64">
        <f t="shared" si="0"/>
        <v>0.2186559391415381</v>
      </c>
      <c r="I39" s="49">
        <f t="shared" si="1"/>
        <v>-0.09788532465449913</v>
      </c>
      <c r="J39" s="27">
        <v>16862707</v>
      </c>
      <c r="K39" s="62">
        <f t="shared" si="2"/>
        <v>0.6250423299972452</v>
      </c>
      <c r="L39" s="27">
        <v>19356911</v>
      </c>
      <c r="M39" s="67">
        <f t="shared" si="3"/>
        <v>0.6372865473679553</v>
      </c>
      <c r="N39" s="49">
        <f t="shared" si="4"/>
        <v>-0.12885341054675511</v>
      </c>
      <c r="O39" s="27">
        <v>702416</v>
      </c>
      <c r="P39" s="62">
        <f t="shared" si="5"/>
        <v>0.026036136028891745</v>
      </c>
      <c r="Q39" s="27">
        <v>728582</v>
      </c>
      <c r="R39" s="68">
        <f t="shared" si="6"/>
        <v>0.02398706628627055</v>
      </c>
      <c r="S39" s="49">
        <f t="shared" si="7"/>
        <v>-0.0359135965478148</v>
      </c>
      <c r="T39" s="18">
        <v>3422036</v>
      </c>
      <c r="U39" s="65">
        <f t="shared" si="8"/>
        <v>0.12684305994135184</v>
      </c>
      <c r="V39" s="18">
        <v>3647014</v>
      </c>
      <c r="W39" s="70">
        <f t="shared" si="9"/>
        <v>0.12007044720423606</v>
      </c>
      <c r="X39" s="71">
        <f t="shared" si="10"/>
        <v>-0.06168827429782282</v>
      </c>
    </row>
    <row r="40" spans="1:24" ht="10.5" customHeight="1">
      <c r="A40" s="15" t="s">
        <v>33</v>
      </c>
      <c r="B40" s="115">
        <v>321707389</v>
      </c>
      <c r="C40" s="78">
        <v>335140485.96</v>
      </c>
      <c r="D40" s="48">
        <f t="shared" si="12"/>
        <v>-0.040081988069932135</v>
      </c>
      <c r="E40" s="85">
        <v>93332695</v>
      </c>
      <c r="F40" s="62">
        <f t="shared" si="11"/>
        <v>0.2901167277820902</v>
      </c>
      <c r="G40" s="85">
        <v>98328053</v>
      </c>
      <c r="H40" s="65">
        <f t="shared" si="0"/>
        <v>0.29339353828989717</v>
      </c>
      <c r="I40" s="48">
        <f t="shared" si="1"/>
        <v>-0.05080297888131681</v>
      </c>
      <c r="J40" s="27">
        <v>196561787</v>
      </c>
      <c r="K40" s="62">
        <f t="shared" si="2"/>
        <v>0.6109955621815077</v>
      </c>
      <c r="L40" s="27">
        <v>206845110</v>
      </c>
      <c r="M40" s="31">
        <f t="shared" si="3"/>
        <v>0.6171892643990723</v>
      </c>
      <c r="N40" s="48">
        <f t="shared" si="4"/>
        <v>-0.049715088744423305</v>
      </c>
      <c r="O40" s="27">
        <v>6664843</v>
      </c>
      <c r="P40" s="62">
        <f t="shared" si="5"/>
        <v>0.020717096429513467</v>
      </c>
      <c r="Q40" s="27">
        <v>6614834</v>
      </c>
      <c r="R40" s="69">
        <f t="shared" si="6"/>
        <v>0.019737495996796698</v>
      </c>
      <c r="S40" s="48">
        <f t="shared" si="7"/>
        <v>0.007560129248897251</v>
      </c>
      <c r="T40" s="18">
        <v>25148064</v>
      </c>
      <c r="U40" s="65">
        <f t="shared" si="8"/>
        <v>0.07817061360688858</v>
      </c>
      <c r="V40" s="18">
        <v>23352488.96</v>
      </c>
      <c r="W40" s="72">
        <f t="shared" si="9"/>
        <v>0.06967970131423391</v>
      </c>
      <c r="X40" s="50">
        <f t="shared" si="10"/>
        <v>0.07689009266102653</v>
      </c>
    </row>
    <row r="41" spans="1:24" ht="10.5" customHeight="1">
      <c r="A41" s="15" t="s">
        <v>34</v>
      </c>
      <c r="B41" s="115">
        <v>25076277</v>
      </c>
      <c r="C41" s="78">
        <v>27107560</v>
      </c>
      <c r="D41" s="48">
        <f t="shared" si="12"/>
        <v>-0.0749341881010316</v>
      </c>
      <c r="E41" s="85">
        <v>6240113</v>
      </c>
      <c r="F41" s="62">
        <f t="shared" si="11"/>
        <v>0.2488452731639549</v>
      </c>
      <c r="G41" s="85">
        <v>6493255</v>
      </c>
      <c r="H41" s="65">
        <f t="shared" si="0"/>
        <v>0.2395366827556593</v>
      </c>
      <c r="I41" s="48">
        <f aca="true" t="shared" si="13" ref="I41:I58">(E41-G41)/G41</f>
        <v>-0.03898537790368621</v>
      </c>
      <c r="J41" s="27">
        <v>14095330</v>
      </c>
      <c r="K41" s="62">
        <f t="shared" si="2"/>
        <v>0.5620981934439471</v>
      </c>
      <c r="L41" s="27">
        <v>16115625</v>
      </c>
      <c r="M41" s="31">
        <f t="shared" si="3"/>
        <v>0.5945066616102667</v>
      </c>
      <c r="N41" s="48">
        <f aca="true" t="shared" si="14" ref="N41:N58">(J41-L41)/L41</f>
        <v>-0.12536249757611015</v>
      </c>
      <c r="O41" s="27">
        <v>485060</v>
      </c>
      <c r="P41" s="62">
        <f t="shared" si="5"/>
        <v>0.019343381794673906</v>
      </c>
      <c r="Q41" s="27">
        <v>527013</v>
      </c>
      <c r="R41" s="69">
        <f t="shared" si="6"/>
        <v>0.019441550622778296</v>
      </c>
      <c r="S41" s="48">
        <f aca="true" t="shared" si="15" ref="S41:S58">(O41-Q41)/Q41</f>
        <v>-0.07960524692939264</v>
      </c>
      <c r="T41" s="18">
        <v>4255774</v>
      </c>
      <c r="U41" s="65">
        <f t="shared" si="8"/>
        <v>0.16971315159742414</v>
      </c>
      <c r="V41" s="18">
        <v>3971667</v>
      </c>
      <c r="W41" s="72">
        <f t="shared" si="9"/>
        <v>0.14651510501129575</v>
      </c>
      <c r="X41" s="50">
        <f aca="true" t="shared" si="16" ref="X41:X58">(T41-V41)/V41</f>
        <v>0.07153343923345033</v>
      </c>
    </row>
    <row r="42" spans="1:24" ht="10.5" customHeight="1">
      <c r="A42" s="15" t="s">
        <v>35</v>
      </c>
      <c r="B42" s="115">
        <v>406000436</v>
      </c>
      <c r="C42" s="78">
        <v>411902299</v>
      </c>
      <c r="D42" s="48">
        <f t="shared" si="12"/>
        <v>-0.014328307985481771</v>
      </c>
      <c r="E42" s="85">
        <v>82954208</v>
      </c>
      <c r="F42" s="62">
        <f t="shared" si="11"/>
        <v>0.2043204899415428</v>
      </c>
      <c r="G42" s="85">
        <v>89364665</v>
      </c>
      <c r="H42" s="65">
        <f t="shared" si="0"/>
        <v>0.21695597528092456</v>
      </c>
      <c r="I42" s="48">
        <f t="shared" si="13"/>
        <v>-0.071733688029827</v>
      </c>
      <c r="J42" s="27">
        <v>286651065</v>
      </c>
      <c r="K42" s="62">
        <f t="shared" si="2"/>
        <v>0.7060363477048088</v>
      </c>
      <c r="L42" s="27">
        <v>288796083</v>
      </c>
      <c r="M42" s="31">
        <f t="shared" si="3"/>
        <v>0.7011276307540104</v>
      </c>
      <c r="N42" s="48">
        <f t="shared" si="14"/>
        <v>-0.007427448384055818</v>
      </c>
      <c r="O42" s="27">
        <v>9862664</v>
      </c>
      <c r="P42" s="62">
        <f t="shared" si="5"/>
        <v>0.024292249774825365</v>
      </c>
      <c r="Q42" s="27">
        <v>7736540</v>
      </c>
      <c r="R42" s="69">
        <f t="shared" si="6"/>
        <v>0.01878246375119164</v>
      </c>
      <c r="S42" s="48">
        <f t="shared" si="15"/>
        <v>0.2748158737626898</v>
      </c>
      <c r="T42" s="18">
        <v>26532499</v>
      </c>
      <c r="U42" s="65">
        <f t="shared" si="8"/>
        <v>0.06535091257882295</v>
      </c>
      <c r="V42" s="18">
        <v>26005011</v>
      </c>
      <c r="W42" s="72">
        <f t="shared" si="9"/>
        <v>0.06313393021387337</v>
      </c>
      <c r="X42" s="50">
        <f t="shared" si="16"/>
        <v>0.020284090631609422</v>
      </c>
    </row>
    <row r="43" spans="1:24" ht="10.5" customHeight="1">
      <c r="A43" s="17" t="s">
        <v>36</v>
      </c>
      <c r="B43" s="115">
        <v>42357373</v>
      </c>
      <c r="C43" s="78">
        <v>41043429</v>
      </c>
      <c r="D43" s="48">
        <f t="shared" si="12"/>
        <v>0.032013504524682865</v>
      </c>
      <c r="E43" s="86">
        <v>8629419</v>
      </c>
      <c r="F43" s="62">
        <f t="shared" si="11"/>
        <v>0.20372885258960702</v>
      </c>
      <c r="G43" s="86">
        <v>8838964</v>
      </c>
      <c r="H43" s="66">
        <f t="shared" si="0"/>
        <v>0.21535637288005346</v>
      </c>
      <c r="I43" s="48">
        <f t="shared" si="13"/>
        <v>-0.023706963847799356</v>
      </c>
      <c r="J43" s="28">
        <v>29013820</v>
      </c>
      <c r="K43" s="62">
        <f t="shared" si="2"/>
        <v>0.684976851609754</v>
      </c>
      <c r="L43" s="28">
        <v>27874774</v>
      </c>
      <c r="M43" s="35">
        <f t="shared" si="3"/>
        <v>0.6791531477547843</v>
      </c>
      <c r="N43" s="48">
        <f t="shared" si="14"/>
        <v>0.04086296807285326</v>
      </c>
      <c r="O43" s="27">
        <v>1034593</v>
      </c>
      <c r="P43" s="62">
        <f t="shared" si="5"/>
        <v>0.024425334404000926</v>
      </c>
      <c r="Q43" s="27">
        <v>1023807</v>
      </c>
      <c r="R43" s="59">
        <f t="shared" si="6"/>
        <v>0.024944480150525434</v>
      </c>
      <c r="S43" s="48">
        <f t="shared" si="15"/>
        <v>0.010535188761162993</v>
      </c>
      <c r="T43" s="18">
        <v>3679541</v>
      </c>
      <c r="U43" s="65">
        <f t="shared" si="8"/>
        <v>0.08686896139663808</v>
      </c>
      <c r="V43" s="18">
        <v>3305884</v>
      </c>
      <c r="W43" s="73">
        <f t="shared" si="9"/>
        <v>0.08054599921463677</v>
      </c>
      <c r="X43" s="50">
        <f t="shared" si="16"/>
        <v>0.11302786183665246</v>
      </c>
    </row>
    <row r="44" spans="1:24" ht="10.5" customHeight="1">
      <c r="A44" s="15" t="s">
        <v>37</v>
      </c>
      <c r="B44" s="114">
        <v>173493092</v>
      </c>
      <c r="C44" s="77">
        <v>176088512</v>
      </c>
      <c r="D44" s="141">
        <f t="shared" si="12"/>
        <v>-0.014739292021503368</v>
      </c>
      <c r="E44" s="84">
        <v>37430112</v>
      </c>
      <c r="F44" s="64">
        <f t="shared" si="11"/>
        <v>0.21574410582295692</v>
      </c>
      <c r="G44" s="84">
        <v>38082801</v>
      </c>
      <c r="H44" s="64">
        <f t="shared" si="0"/>
        <v>0.2162707865916886</v>
      </c>
      <c r="I44" s="49">
        <f t="shared" si="13"/>
        <v>-0.017138681579645362</v>
      </c>
      <c r="J44" s="26">
        <v>119360414</v>
      </c>
      <c r="K44" s="64">
        <f t="shared" si="2"/>
        <v>0.6879836691134653</v>
      </c>
      <c r="L44" s="26">
        <v>122260085</v>
      </c>
      <c r="M44" s="67">
        <f t="shared" si="3"/>
        <v>0.6943103988521409</v>
      </c>
      <c r="N44" s="49">
        <f t="shared" si="14"/>
        <v>-0.023717233633528064</v>
      </c>
      <c r="O44" s="26">
        <v>2731711</v>
      </c>
      <c r="P44" s="61">
        <f t="shared" si="5"/>
        <v>0.015745358898785432</v>
      </c>
      <c r="Q44" s="26">
        <v>2659455</v>
      </c>
      <c r="R44" s="68">
        <f t="shared" si="6"/>
        <v>0.015102944364706767</v>
      </c>
      <c r="S44" s="49">
        <f t="shared" si="15"/>
        <v>0.027169476452882264</v>
      </c>
      <c r="T44" s="22">
        <v>13970855</v>
      </c>
      <c r="U44" s="64">
        <f t="shared" si="8"/>
        <v>0.08052686616479231</v>
      </c>
      <c r="V44" s="22">
        <v>13086171</v>
      </c>
      <c r="W44" s="70">
        <f t="shared" si="9"/>
        <v>0.07431587019146371</v>
      </c>
      <c r="X44" s="71">
        <f t="shared" si="16"/>
        <v>0.06760449638018638</v>
      </c>
    </row>
    <row r="45" spans="1:24" ht="10.5" customHeight="1">
      <c r="A45" s="15" t="s">
        <v>38</v>
      </c>
      <c r="B45" s="115">
        <v>4470031</v>
      </c>
      <c r="C45" s="78">
        <v>4749826</v>
      </c>
      <c r="D45" s="142">
        <f t="shared" si="12"/>
        <v>-0.05890636835959886</v>
      </c>
      <c r="E45" s="85">
        <v>882593</v>
      </c>
      <c r="F45" s="65">
        <f t="shared" si="11"/>
        <v>0.1974467291166437</v>
      </c>
      <c r="G45" s="85">
        <v>1111841</v>
      </c>
      <c r="H45" s="65">
        <f t="shared" si="0"/>
        <v>0.2340803642070257</v>
      </c>
      <c r="I45" s="48">
        <f t="shared" si="13"/>
        <v>-0.20618775526356736</v>
      </c>
      <c r="J45" s="27">
        <v>3097319</v>
      </c>
      <c r="K45" s="65">
        <f t="shared" si="2"/>
        <v>0.6929077225638928</v>
      </c>
      <c r="L45" s="27">
        <v>3184327</v>
      </c>
      <c r="M45" s="31">
        <f t="shared" si="3"/>
        <v>0.6704091897261079</v>
      </c>
      <c r="N45" s="48">
        <f t="shared" si="14"/>
        <v>-0.02732382698133703</v>
      </c>
      <c r="O45" s="27">
        <v>82693</v>
      </c>
      <c r="P45" s="62">
        <f t="shared" si="5"/>
        <v>0.01849942427692336</v>
      </c>
      <c r="Q45" s="27">
        <v>89678</v>
      </c>
      <c r="R45" s="69">
        <f t="shared" si="6"/>
        <v>0.018880270561490043</v>
      </c>
      <c r="S45" s="48">
        <f t="shared" si="15"/>
        <v>-0.07788978344744531</v>
      </c>
      <c r="T45" s="23">
        <v>407426</v>
      </c>
      <c r="U45" s="65">
        <f t="shared" si="8"/>
        <v>0.0911461240425402</v>
      </c>
      <c r="V45" s="23">
        <v>363980</v>
      </c>
      <c r="W45" s="72">
        <f t="shared" si="9"/>
        <v>0.0766301755053764</v>
      </c>
      <c r="X45" s="50">
        <f t="shared" si="16"/>
        <v>0.11936370130226935</v>
      </c>
    </row>
    <row r="46" spans="1:24" ht="10.5" customHeight="1">
      <c r="A46" s="15" t="s">
        <v>39</v>
      </c>
      <c r="B46" s="115">
        <v>3498547</v>
      </c>
      <c r="C46" s="78">
        <v>3511819</v>
      </c>
      <c r="D46" s="142">
        <f t="shared" si="12"/>
        <v>-0.003779238052986216</v>
      </c>
      <c r="E46" s="85">
        <v>709623</v>
      </c>
      <c r="F46" s="65">
        <f t="shared" si="11"/>
        <v>0.20283363350556674</v>
      </c>
      <c r="G46" s="85">
        <v>709637</v>
      </c>
      <c r="H46" s="65">
        <f t="shared" si="0"/>
        <v>0.20207106345742762</v>
      </c>
      <c r="I46" s="48">
        <f t="shared" si="13"/>
        <v>-1.972839634911934E-05</v>
      </c>
      <c r="J46" s="27">
        <v>2521979</v>
      </c>
      <c r="K46" s="65">
        <f t="shared" si="2"/>
        <v>0.720864690398614</v>
      </c>
      <c r="L46" s="27">
        <v>2510162</v>
      </c>
      <c r="M46" s="31">
        <f t="shared" si="3"/>
        <v>0.7147754482790827</v>
      </c>
      <c r="N46" s="48">
        <f t="shared" si="14"/>
        <v>0.004707664286209416</v>
      </c>
      <c r="O46" s="27">
        <v>32831</v>
      </c>
      <c r="P46" s="62">
        <f t="shared" si="5"/>
        <v>0.009384181490201505</v>
      </c>
      <c r="Q46" s="27">
        <v>31498</v>
      </c>
      <c r="R46" s="69">
        <f t="shared" si="6"/>
        <v>0.008969141063363458</v>
      </c>
      <c r="S46" s="48">
        <f t="shared" si="15"/>
        <v>0.04232014731094038</v>
      </c>
      <c r="T46" s="23">
        <v>234114</v>
      </c>
      <c r="U46" s="65">
        <f t="shared" si="8"/>
        <v>0.0669174946056177</v>
      </c>
      <c r="V46" s="23">
        <v>260522</v>
      </c>
      <c r="W46" s="72">
        <f t="shared" si="9"/>
        <v>0.0741843472001262</v>
      </c>
      <c r="X46" s="50">
        <f t="shared" si="16"/>
        <v>-0.10136571959373872</v>
      </c>
    </row>
    <row r="47" spans="1:24" ht="10.5" customHeight="1">
      <c r="A47" s="15" t="s">
        <v>40</v>
      </c>
      <c r="B47" s="115">
        <v>44555346</v>
      </c>
      <c r="C47" s="78">
        <v>45273828</v>
      </c>
      <c r="D47" s="142">
        <f t="shared" si="12"/>
        <v>-0.015869698493354702</v>
      </c>
      <c r="E47" s="85">
        <v>9220418</v>
      </c>
      <c r="F47" s="65">
        <f t="shared" si="11"/>
        <v>0.20694302317840826</v>
      </c>
      <c r="G47" s="85">
        <v>10172168</v>
      </c>
      <c r="H47" s="65">
        <f t="shared" si="0"/>
        <v>0.22468097904157783</v>
      </c>
      <c r="I47" s="48">
        <f t="shared" si="13"/>
        <v>-0.09356412516977698</v>
      </c>
      <c r="J47" s="27">
        <v>29687921</v>
      </c>
      <c r="K47" s="65">
        <f t="shared" si="2"/>
        <v>0.6663155752398376</v>
      </c>
      <c r="L47" s="27">
        <v>29908485</v>
      </c>
      <c r="M47" s="31">
        <f t="shared" si="3"/>
        <v>0.6606131250929345</v>
      </c>
      <c r="N47" s="48">
        <f t="shared" si="14"/>
        <v>-0.007374629641053366</v>
      </c>
      <c r="O47" s="27">
        <v>1123663</v>
      </c>
      <c r="P47" s="62">
        <f t="shared" si="5"/>
        <v>0.025219487690657818</v>
      </c>
      <c r="Q47" s="27">
        <v>1044289</v>
      </c>
      <c r="R47" s="69">
        <f t="shared" si="6"/>
        <v>0.023066063686949554</v>
      </c>
      <c r="S47" s="48">
        <f t="shared" si="15"/>
        <v>0.07600769518782635</v>
      </c>
      <c r="T47" s="23">
        <v>4523344</v>
      </c>
      <c r="U47" s="65">
        <f t="shared" si="8"/>
        <v>0.10152191389109626</v>
      </c>
      <c r="V47" s="23">
        <v>4148886</v>
      </c>
      <c r="W47" s="72">
        <f t="shared" si="9"/>
        <v>0.09163983217853812</v>
      </c>
      <c r="X47" s="50">
        <f t="shared" si="16"/>
        <v>0.09025507087926735</v>
      </c>
    </row>
    <row r="48" spans="1:24" ht="10.5" customHeight="1">
      <c r="A48" s="17" t="s">
        <v>41</v>
      </c>
      <c r="B48" s="115">
        <v>9833125</v>
      </c>
      <c r="C48" s="78">
        <v>9971155</v>
      </c>
      <c r="D48" s="143">
        <f t="shared" si="12"/>
        <v>-0.013842929931387086</v>
      </c>
      <c r="E48" s="86">
        <v>2120201</v>
      </c>
      <c r="F48" s="66">
        <f t="shared" si="11"/>
        <v>0.2156182291997712</v>
      </c>
      <c r="G48" s="86">
        <v>2074148</v>
      </c>
      <c r="H48" s="66">
        <f t="shared" si="0"/>
        <v>0.208014818744669</v>
      </c>
      <c r="I48" s="48">
        <f t="shared" si="13"/>
        <v>0.022203333609752053</v>
      </c>
      <c r="J48" s="28">
        <v>6418898</v>
      </c>
      <c r="K48" s="66">
        <f t="shared" si="2"/>
        <v>0.6527831182864043</v>
      </c>
      <c r="L48" s="28">
        <v>6589619</v>
      </c>
      <c r="M48" s="35">
        <f t="shared" si="3"/>
        <v>0.6608681742486201</v>
      </c>
      <c r="N48" s="48">
        <f t="shared" si="14"/>
        <v>-0.025907567645413188</v>
      </c>
      <c r="O48" s="28">
        <v>174382</v>
      </c>
      <c r="P48" s="63">
        <f t="shared" si="5"/>
        <v>0.017734138435136337</v>
      </c>
      <c r="Q48" s="28">
        <v>239760</v>
      </c>
      <c r="R48" s="59">
        <f t="shared" si="6"/>
        <v>0.024045358837566963</v>
      </c>
      <c r="S48" s="48">
        <f t="shared" si="15"/>
        <v>-0.272681014347681</v>
      </c>
      <c r="T48" s="24">
        <v>1119644</v>
      </c>
      <c r="U48" s="66">
        <f t="shared" si="8"/>
        <v>0.11386451407868811</v>
      </c>
      <c r="V48" s="24">
        <v>1067628</v>
      </c>
      <c r="W48" s="73">
        <f t="shared" si="9"/>
        <v>0.1070716481691439</v>
      </c>
      <c r="X48" s="50">
        <f t="shared" si="16"/>
        <v>0.048721090117531576</v>
      </c>
    </row>
    <row r="49" spans="1:24" ht="10.5" customHeight="1">
      <c r="A49" s="15" t="s">
        <v>42</v>
      </c>
      <c r="B49" s="116">
        <v>539414933</v>
      </c>
      <c r="C49" s="79">
        <v>546207989</v>
      </c>
      <c r="D49" s="48">
        <f t="shared" si="12"/>
        <v>-0.012436756943882781</v>
      </c>
      <c r="E49" s="84">
        <v>116748986</v>
      </c>
      <c r="F49" s="62">
        <f t="shared" si="11"/>
        <v>0.2164363254659841</v>
      </c>
      <c r="G49" s="84">
        <v>122394785</v>
      </c>
      <c r="H49" s="64">
        <f t="shared" si="0"/>
        <v>0.22408091325079466</v>
      </c>
      <c r="I49" s="49">
        <f t="shared" si="13"/>
        <v>-0.04612777415312262</v>
      </c>
      <c r="J49" s="26">
        <v>376680846</v>
      </c>
      <c r="K49" s="62">
        <f t="shared" si="2"/>
        <v>0.6983137153898555</v>
      </c>
      <c r="L49" s="26">
        <v>379107314</v>
      </c>
      <c r="M49" s="67">
        <f t="shared" si="3"/>
        <v>0.6940713457781372</v>
      </c>
      <c r="N49" s="49">
        <f t="shared" si="14"/>
        <v>-0.0064004779396052485</v>
      </c>
      <c r="O49" s="27">
        <v>8527585</v>
      </c>
      <c r="P49" s="62">
        <f t="shared" si="5"/>
        <v>0.015808952400655916</v>
      </c>
      <c r="Q49" s="27">
        <v>9106235</v>
      </c>
      <c r="R49" s="68">
        <f t="shared" si="6"/>
        <v>0.016671735279214308</v>
      </c>
      <c r="S49" s="49">
        <f t="shared" si="15"/>
        <v>-0.06354437371756824</v>
      </c>
      <c r="T49" s="18">
        <v>37457516</v>
      </c>
      <c r="U49" s="65">
        <f t="shared" si="8"/>
        <v>0.06944100674350445</v>
      </c>
      <c r="V49" s="18">
        <v>35599655</v>
      </c>
      <c r="W49" s="70">
        <f t="shared" si="9"/>
        <v>0.06517600569185376</v>
      </c>
      <c r="X49" s="71">
        <f t="shared" si="16"/>
        <v>0.052187612492312074</v>
      </c>
    </row>
    <row r="50" spans="1:24" ht="10.5" customHeight="1">
      <c r="A50" s="15" t="s">
        <v>43</v>
      </c>
      <c r="B50" s="115">
        <v>27532979</v>
      </c>
      <c r="C50" s="78">
        <v>27725870</v>
      </c>
      <c r="D50" s="48">
        <f t="shared" si="12"/>
        <v>-0.0069570765498070935</v>
      </c>
      <c r="E50" s="85">
        <v>6515174</v>
      </c>
      <c r="F50" s="62">
        <f t="shared" si="11"/>
        <v>0.23663164091324806</v>
      </c>
      <c r="G50" s="85">
        <v>6687692</v>
      </c>
      <c r="H50" s="65">
        <f t="shared" si="0"/>
        <v>0.24120765191498048</v>
      </c>
      <c r="I50" s="48">
        <f t="shared" si="13"/>
        <v>-0.02579634349189526</v>
      </c>
      <c r="J50" s="27">
        <v>16350718</v>
      </c>
      <c r="K50" s="62">
        <f t="shared" si="2"/>
        <v>0.5938593858659464</v>
      </c>
      <c r="L50" s="27">
        <v>16620815</v>
      </c>
      <c r="M50" s="31">
        <f t="shared" si="3"/>
        <v>0.5994695567713475</v>
      </c>
      <c r="N50" s="48">
        <f t="shared" si="14"/>
        <v>-0.01625052682434646</v>
      </c>
      <c r="O50" s="27">
        <v>628841</v>
      </c>
      <c r="P50" s="62">
        <f t="shared" si="5"/>
        <v>0.022839555429145536</v>
      </c>
      <c r="Q50" s="27">
        <v>633969</v>
      </c>
      <c r="R50" s="69">
        <f t="shared" si="6"/>
        <v>0.0228656125127904</v>
      </c>
      <c r="S50" s="48">
        <f t="shared" si="15"/>
        <v>-0.008088723581121475</v>
      </c>
      <c r="T50" s="18">
        <v>4038246</v>
      </c>
      <c r="U50" s="65">
        <f t="shared" si="8"/>
        <v>0.14666941779165996</v>
      </c>
      <c r="V50" s="18">
        <v>3783394</v>
      </c>
      <c r="W50" s="72">
        <f t="shared" si="9"/>
        <v>0.13645717880088162</v>
      </c>
      <c r="X50" s="50">
        <f t="shared" si="16"/>
        <v>0.06736068196968119</v>
      </c>
    </row>
    <row r="51" spans="1:24" ht="10.5" customHeight="1">
      <c r="A51" s="15" t="s">
        <v>44</v>
      </c>
      <c r="B51" s="115">
        <v>66010493</v>
      </c>
      <c r="C51" s="78">
        <v>67274150</v>
      </c>
      <c r="D51" s="48">
        <f t="shared" si="12"/>
        <v>-0.01878369329081081</v>
      </c>
      <c r="E51" s="85">
        <v>13433739</v>
      </c>
      <c r="F51" s="62">
        <f t="shared" si="11"/>
        <v>0.20350914512939633</v>
      </c>
      <c r="G51" s="85">
        <v>14706878</v>
      </c>
      <c r="H51" s="65">
        <f t="shared" si="0"/>
        <v>0.2186111307240597</v>
      </c>
      <c r="I51" s="48">
        <f t="shared" si="13"/>
        <v>-0.08656759102781705</v>
      </c>
      <c r="J51" s="27">
        <v>45122422</v>
      </c>
      <c r="K51" s="62">
        <f t="shared" si="2"/>
        <v>0.6835643842260049</v>
      </c>
      <c r="L51" s="27">
        <v>45348870</v>
      </c>
      <c r="M51" s="31">
        <f t="shared" si="3"/>
        <v>0.6740905682197397</v>
      </c>
      <c r="N51" s="48">
        <f t="shared" si="14"/>
        <v>-0.004993465107289333</v>
      </c>
      <c r="O51" s="27">
        <v>1536098</v>
      </c>
      <c r="P51" s="62">
        <f t="shared" si="5"/>
        <v>0.023270512462314135</v>
      </c>
      <c r="Q51" s="27">
        <v>1547083</v>
      </c>
      <c r="R51" s="69">
        <f t="shared" si="6"/>
        <v>0.02299669338074134</v>
      </c>
      <c r="S51" s="48">
        <f t="shared" si="15"/>
        <v>-0.007100459380653785</v>
      </c>
      <c r="T51" s="18">
        <v>5918234</v>
      </c>
      <c r="U51" s="65">
        <f t="shared" si="8"/>
        <v>0.08965595818228475</v>
      </c>
      <c r="V51" s="18">
        <v>5671319</v>
      </c>
      <c r="W51" s="72">
        <f t="shared" si="9"/>
        <v>0.0843016076754593</v>
      </c>
      <c r="X51" s="50">
        <f t="shared" si="16"/>
        <v>0.04353749101399516</v>
      </c>
    </row>
    <row r="52" spans="1:24" ht="10.5" customHeight="1">
      <c r="A52" s="15" t="s">
        <v>45</v>
      </c>
      <c r="B52" s="115">
        <v>41813698</v>
      </c>
      <c r="C52" s="78">
        <v>41519336</v>
      </c>
      <c r="D52" s="48">
        <f t="shared" si="12"/>
        <v>0.00708975692674854</v>
      </c>
      <c r="E52" s="85">
        <v>9845195</v>
      </c>
      <c r="F52" s="62">
        <f t="shared" si="11"/>
        <v>0.23545382185522074</v>
      </c>
      <c r="G52" s="85">
        <v>10456405</v>
      </c>
      <c r="H52" s="65">
        <f t="shared" si="0"/>
        <v>0.25184422506178805</v>
      </c>
      <c r="I52" s="48">
        <f t="shared" si="13"/>
        <v>-0.05845316817778194</v>
      </c>
      <c r="J52" s="27">
        <v>29010224</v>
      </c>
      <c r="K52" s="62">
        <f t="shared" si="2"/>
        <v>0.693797137961823</v>
      </c>
      <c r="L52" s="27">
        <v>28222484</v>
      </c>
      <c r="M52" s="31">
        <f t="shared" si="3"/>
        <v>0.6797431442545228</v>
      </c>
      <c r="N52" s="48">
        <f t="shared" si="14"/>
        <v>0.027911788345774242</v>
      </c>
      <c r="O52" s="27">
        <v>608949</v>
      </c>
      <c r="P52" s="62">
        <f t="shared" si="5"/>
        <v>0.014563385424556326</v>
      </c>
      <c r="Q52" s="27">
        <v>550562</v>
      </c>
      <c r="R52" s="69">
        <f t="shared" si="6"/>
        <v>0.013260375840307273</v>
      </c>
      <c r="S52" s="48">
        <f t="shared" si="15"/>
        <v>0.10604981818578108</v>
      </c>
      <c r="T52" s="18">
        <v>2349330</v>
      </c>
      <c r="U52" s="65">
        <f t="shared" si="8"/>
        <v>0.05618565475839998</v>
      </c>
      <c r="V52" s="18">
        <v>2289885</v>
      </c>
      <c r="W52" s="72">
        <f t="shared" si="9"/>
        <v>0.05515225484338189</v>
      </c>
      <c r="X52" s="50">
        <f t="shared" si="16"/>
        <v>0.02595981894287268</v>
      </c>
    </row>
    <row r="53" spans="1:24" ht="10.5" customHeight="1">
      <c r="A53" s="14" t="s">
        <v>46</v>
      </c>
      <c r="B53" s="115">
        <v>91213845</v>
      </c>
      <c r="C53" s="78">
        <v>90477779</v>
      </c>
      <c r="D53" s="48">
        <f t="shared" si="12"/>
        <v>0.008135323480917894</v>
      </c>
      <c r="E53" s="85">
        <v>20411260</v>
      </c>
      <c r="F53" s="62">
        <f t="shared" si="11"/>
        <v>0.22377370452917536</v>
      </c>
      <c r="G53" s="85">
        <v>20487058</v>
      </c>
      <c r="H53" s="65">
        <f t="shared" si="0"/>
        <v>0.2264319286617325</v>
      </c>
      <c r="I53" s="48">
        <f t="shared" si="13"/>
        <v>-0.003699799161011796</v>
      </c>
      <c r="J53" s="27">
        <v>64962098</v>
      </c>
      <c r="K53" s="62">
        <f t="shared" si="2"/>
        <v>0.7121955882903522</v>
      </c>
      <c r="L53" s="27">
        <v>64573236</v>
      </c>
      <c r="M53" s="31">
        <f t="shared" si="3"/>
        <v>0.7136916568210632</v>
      </c>
      <c r="N53" s="48">
        <f t="shared" si="14"/>
        <v>0.006022030551481112</v>
      </c>
      <c r="O53" s="27">
        <v>1392820</v>
      </c>
      <c r="P53" s="62">
        <f t="shared" si="5"/>
        <v>0.015269831021814726</v>
      </c>
      <c r="Q53" s="27">
        <v>1264823</v>
      </c>
      <c r="R53" s="69">
        <f t="shared" si="6"/>
        <v>0.013979377190503317</v>
      </c>
      <c r="S53" s="48">
        <f t="shared" si="15"/>
        <v>0.10119755886792065</v>
      </c>
      <c r="T53" s="23">
        <v>4447667</v>
      </c>
      <c r="U53" s="65">
        <f t="shared" si="8"/>
        <v>0.048760876158657714</v>
      </c>
      <c r="V53" s="23">
        <v>4152662</v>
      </c>
      <c r="W53" s="72">
        <f t="shared" si="9"/>
        <v>0.04589703732670096</v>
      </c>
      <c r="X53" s="50">
        <f t="shared" si="16"/>
        <v>0.07103997387699745</v>
      </c>
    </row>
    <row r="54" spans="1:24" ht="10.5" customHeight="1">
      <c r="A54" s="25" t="s">
        <v>47</v>
      </c>
      <c r="B54" s="114">
        <v>10210581</v>
      </c>
      <c r="C54" s="77">
        <v>10764741</v>
      </c>
      <c r="D54" s="141">
        <f t="shared" si="12"/>
        <v>-0.05147917632203134</v>
      </c>
      <c r="E54" s="84">
        <v>2325021</v>
      </c>
      <c r="F54" s="61">
        <f>E54/B54</f>
        <v>0.22770702274434726</v>
      </c>
      <c r="G54" s="84">
        <v>2541305</v>
      </c>
      <c r="H54" s="64">
        <f>G54/C54</f>
        <v>0.23607674350920288</v>
      </c>
      <c r="I54" s="49">
        <f t="shared" si="13"/>
        <v>-0.08510745463452832</v>
      </c>
      <c r="J54" s="26">
        <v>6140845</v>
      </c>
      <c r="K54" s="61">
        <f>J54/B54</f>
        <v>0.6014197429117892</v>
      </c>
      <c r="L54" s="26">
        <v>6554221</v>
      </c>
      <c r="M54" s="67">
        <f>L54/C54</f>
        <v>0.6088600738280652</v>
      </c>
      <c r="N54" s="49">
        <f t="shared" si="14"/>
        <v>-0.06307019552743186</v>
      </c>
      <c r="O54" s="26">
        <v>270796</v>
      </c>
      <c r="P54" s="61">
        <f>O54/B54</f>
        <v>0.026521115693612343</v>
      </c>
      <c r="Q54" s="26">
        <v>271477</v>
      </c>
      <c r="R54" s="68">
        <f>Q54/C54</f>
        <v>0.025219092591266246</v>
      </c>
      <c r="S54" s="49">
        <f t="shared" si="15"/>
        <v>-0.002508499799246345</v>
      </c>
      <c r="T54" s="26">
        <v>1473919</v>
      </c>
      <c r="U54" s="61">
        <f>T54/B54</f>
        <v>0.14435211865025116</v>
      </c>
      <c r="V54" s="26">
        <v>1397738</v>
      </c>
      <c r="W54" s="70">
        <f>V54/C54</f>
        <v>0.12984409007146572</v>
      </c>
      <c r="X54" s="71">
        <f t="shared" si="16"/>
        <v>0.05450306137487856</v>
      </c>
    </row>
    <row r="55" spans="1:24" ht="10.5" customHeight="1">
      <c r="A55" s="14" t="s">
        <v>48</v>
      </c>
      <c r="B55" s="115">
        <v>19172469</v>
      </c>
      <c r="C55" s="78">
        <v>19503989</v>
      </c>
      <c r="D55" s="48">
        <f t="shared" si="12"/>
        <v>-0.016997548552760155</v>
      </c>
      <c r="E55" s="85">
        <v>4429362</v>
      </c>
      <c r="F55" s="62">
        <f>E55/B55</f>
        <v>0.23102720885870254</v>
      </c>
      <c r="G55" s="85">
        <v>4670794</v>
      </c>
      <c r="H55" s="65">
        <f>G55/C55</f>
        <v>0.23947890864786686</v>
      </c>
      <c r="I55" s="48">
        <f t="shared" si="13"/>
        <v>-0.051689712712656564</v>
      </c>
      <c r="J55" s="27">
        <v>11174891</v>
      </c>
      <c r="K55" s="62">
        <f>J55/B55</f>
        <v>0.5828613414370366</v>
      </c>
      <c r="L55" s="27">
        <v>11437015</v>
      </c>
      <c r="M55" s="31">
        <f>L55/C55</f>
        <v>0.586393634655967</v>
      </c>
      <c r="N55" s="48">
        <f t="shared" si="14"/>
        <v>-0.022918917217473266</v>
      </c>
      <c r="O55" s="27">
        <v>683323</v>
      </c>
      <c r="P55" s="62">
        <f>O55/B55</f>
        <v>0.03564084521404103</v>
      </c>
      <c r="Q55" s="27">
        <v>736105</v>
      </c>
      <c r="R55" s="69">
        <f>Q55/C55</f>
        <v>0.03774125385325022</v>
      </c>
      <c r="S55" s="48">
        <f t="shared" si="15"/>
        <v>-0.07170444433878319</v>
      </c>
      <c r="T55" s="27">
        <v>2884893</v>
      </c>
      <c r="U55" s="62">
        <f>T55/B55</f>
        <v>0.15047060449021982</v>
      </c>
      <c r="V55" s="27">
        <v>2660075</v>
      </c>
      <c r="W55" s="72">
        <f>V55/C55</f>
        <v>0.1363862028429159</v>
      </c>
      <c r="X55" s="50">
        <f t="shared" si="16"/>
        <v>0.08451566215238292</v>
      </c>
    </row>
    <row r="56" spans="1:24" ht="10.5" customHeight="1">
      <c r="A56" s="15" t="s">
        <v>49</v>
      </c>
      <c r="B56" s="115">
        <v>2605060</v>
      </c>
      <c r="C56" s="78">
        <v>3124627</v>
      </c>
      <c r="D56" s="48">
        <f t="shared" si="12"/>
        <v>-0.16628128733445624</v>
      </c>
      <c r="E56" s="85">
        <v>676580</v>
      </c>
      <c r="F56" s="62">
        <f>E56/B56</f>
        <v>0.2597176264654173</v>
      </c>
      <c r="G56" s="85">
        <v>753667</v>
      </c>
      <c r="H56" s="65">
        <f>G56/C56</f>
        <v>0.24120222989816065</v>
      </c>
      <c r="I56" s="48">
        <f t="shared" si="13"/>
        <v>-0.1022825730727231</v>
      </c>
      <c r="J56" s="27">
        <v>1650583</v>
      </c>
      <c r="K56" s="62">
        <f>J56/B56</f>
        <v>0.6336065196195098</v>
      </c>
      <c r="L56" s="27">
        <v>2090103</v>
      </c>
      <c r="M56" s="31">
        <f>L56/C56</f>
        <v>0.668912801431979</v>
      </c>
      <c r="N56" s="48">
        <f t="shared" si="14"/>
        <v>-0.21028628732650975</v>
      </c>
      <c r="O56" s="27">
        <v>26054</v>
      </c>
      <c r="P56" s="62">
        <f>O56/B56</f>
        <v>0.010001305152280562</v>
      </c>
      <c r="Q56" s="27">
        <v>42454</v>
      </c>
      <c r="R56" s="69">
        <f>Q56/C56</f>
        <v>0.013586901732590802</v>
      </c>
      <c r="S56" s="48">
        <f t="shared" si="15"/>
        <v>-0.38630046638714843</v>
      </c>
      <c r="T56" s="27">
        <v>251843</v>
      </c>
      <c r="U56" s="62">
        <f>T56/B56</f>
        <v>0.09667454876279241</v>
      </c>
      <c r="V56" s="27">
        <v>238403</v>
      </c>
      <c r="W56" s="72">
        <f>V56/C56</f>
        <v>0.07629806693726963</v>
      </c>
      <c r="X56" s="50">
        <f t="shared" si="16"/>
        <v>0.05637512950759848</v>
      </c>
    </row>
    <row r="57" spans="1:24" ht="10.5" customHeight="1">
      <c r="A57" s="15" t="s">
        <v>50</v>
      </c>
      <c r="B57" s="115">
        <v>196077884</v>
      </c>
      <c r="C57" s="78">
        <v>196474242</v>
      </c>
      <c r="D57" s="48">
        <f t="shared" si="12"/>
        <v>-0.0020173535012289294</v>
      </c>
      <c r="E57" s="85">
        <v>34456454</v>
      </c>
      <c r="F57" s="62">
        <f>E57/B57</f>
        <v>0.1757284059634181</v>
      </c>
      <c r="G57" s="85">
        <v>34943466</v>
      </c>
      <c r="H57" s="65">
        <f>G57/C57</f>
        <v>0.1778526571437288</v>
      </c>
      <c r="I57" s="48">
        <f t="shared" si="13"/>
        <v>-0.013937140637394128</v>
      </c>
      <c r="J57" s="27">
        <v>148982677</v>
      </c>
      <c r="K57" s="62">
        <f>J57/B57</f>
        <v>0.7598137737961309</v>
      </c>
      <c r="L57" s="27">
        <v>148871676</v>
      </c>
      <c r="M57" s="31">
        <f>L57/C57</f>
        <v>0.7577159961762316</v>
      </c>
      <c r="N57" s="48">
        <f t="shared" si="14"/>
        <v>0.0007456153042839391</v>
      </c>
      <c r="O57" s="27">
        <v>2047690</v>
      </c>
      <c r="P57" s="62">
        <f>O57/B57</f>
        <v>0.010443248153371545</v>
      </c>
      <c r="Q57" s="27">
        <v>2175453</v>
      </c>
      <c r="R57" s="69">
        <f>Q57/C57</f>
        <v>0.011072459055472524</v>
      </c>
      <c r="S57" s="48">
        <f t="shared" si="15"/>
        <v>-0.058729377283719755</v>
      </c>
      <c r="T57" s="27">
        <v>10591063</v>
      </c>
      <c r="U57" s="62">
        <f>T57/B57</f>
        <v>0.05401457208707944</v>
      </c>
      <c r="V57" s="27">
        <v>10483647</v>
      </c>
      <c r="W57" s="72">
        <f>V57/C57</f>
        <v>0.05335888762456709</v>
      </c>
      <c r="X57" s="50">
        <f t="shared" si="16"/>
        <v>0.010246052733366547</v>
      </c>
    </row>
    <row r="58" spans="1:24" ht="10.5" customHeight="1">
      <c r="A58" s="14" t="s">
        <v>51</v>
      </c>
      <c r="B58" s="115">
        <v>21357218</v>
      </c>
      <c r="C58" s="78">
        <v>21457837</v>
      </c>
      <c r="D58" s="48">
        <f t="shared" si="12"/>
        <v>-0.0046891492371761425</v>
      </c>
      <c r="E58" s="85">
        <v>5312569</v>
      </c>
      <c r="F58" s="62">
        <f>E58/B58</f>
        <v>0.24874817497297635</v>
      </c>
      <c r="G58" s="85">
        <v>5502144</v>
      </c>
      <c r="H58" s="65">
        <f>G58/C58</f>
        <v>0.25641652511387797</v>
      </c>
      <c r="I58" s="48">
        <f t="shared" si="13"/>
        <v>-0.03445475072989729</v>
      </c>
      <c r="J58" s="27">
        <v>14488442</v>
      </c>
      <c r="K58" s="62">
        <f>J58/B58</f>
        <v>0.6783862017983803</v>
      </c>
      <c r="L58" s="27">
        <v>14063086</v>
      </c>
      <c r="M58" s="31">
        <f>L58/C58</f>
        <v>0.6553822736187249</v>
      </c>
      <c r="N58" s="48">
        <f t="shared" si="14"/>
        <v>0.030246277381792305</v>
      </c>
      <c r="O58" s="27">
        <v>367711</v>
      </c>
      <c r="P58" s="62">
        <f>O58/B58</f>
        <v>0.017217176881370973</v>
      </c>
      <c r="Q58" s="27">
        <v>353537</v>
      </c>
      <c r="R58" s="69">
        <f>Q58/C58</f>
        <v>0.01647589176858786</v>
      </c>
      <c r="S58" s="48">
        <f t="shared" si="15"/>
        <v>0.04009198471447119</v>
      </c>
      <c r="T58" s="27">
        <v>1188496</v>
      </c>
      <c r="U58" s="62">
        <f>T58/B58</f>
        <v>0.05564844634727238</v>
      </c>
      <c r="V58" s="27">
        <v>1539070</v>
      </c>
      <c r="W58" s="72">
        <f>V58/C58</f>
        <v>0.07172530949880922</v>
      </c>
      <c r="X58" s="50">
        <f t="shared" si="16"/>
        <v>-0.22778301181882565</v>
      </c>
    </row>
    <row r="59" spans="1:24" ht="10.5" customHeight="1" thickBot="1">
      <c r="A59" s="20" t="s">
        <v>126</v>
      </c>
      <c r="B59" s="10"/>
      <c r="C59" s="11"/>
      <c r="D59" s="11"/>
      <c r="E59" s="11"/>
      <c r="F59" s="37"/>
      <c r="G59" s="11"/>
      <c r="H59" s="37"/>
      <c r="I59" s="37"/>
      <c r="J59" s="11"/>
      <c r="K59" s="37"/>
      <c r="L59" s="11"/>
      <c r="M59" s="37"/>
      <c r="N59" s="37"/>
      <c r="O59" s="12"/>
      <c r="P59" s="42"/>
      <c r="R59" s="47"/>
      <c r="S59" s="47"/>
      <c r="T59" s="91"/>
      <c r="U59" s="47"/>
      <c r="V59" s="21"/>
      <c r="W59" s="47"/>
      <c r="X59" s="47"/>
    </row>
    <row r="60" spans="1:24" ht="10.5" customHeight="1">
      <c r="A60" s="120"/>
      <c r="B60" s="121" t="s">
        <v>136</v>
      </c>
      <c r="C60" s="136"/>
      <c r="D60" s="122"/>
      <c r="E60" s="123"/>
      <c r="F60" s="124"/>
      <c r="G60" s="123"/>
      <c r="H60" s="124"/>
      <c r="I60" s="124"/>
      <c r="J60" s="123"/>
      <c r="K60" s="124"/>
      <c r="L60" s="123" t="s">
        <v>121</v>
      </c>
      <c r="M60" s="124"/>
      <c r="N60" s="124"/>
      <c r="O60" s="125"/>
      <c r="P60" s="126"/>
      <c r="Q60" s="127"/>
      <c r="R60" s="128"/>
      <c r="S60" s="128"/>
      <c r="T60" s="129"/>
      <c r="U60" s="128"/>
      <c r="V60" s="129"/>
      <c r="W60" s="128"/>
      <c r="X60" s="128"/>
    </row>
    <row r="61" spans="1:24" ht="10.5" customHeight="1">
      <c r="A61" s="14"/>
      <c r="B61" s="119" t="s">
        <v>137</v>
      </c>
      <c r="C61" s="137"/>
      <c r="D61" s="137"/>
      <c r="E61" s="80"/>
      <c r="F61" s="36"/>
      <c r="G61" s="3"/>
      <c r="H61" s="36"/>
      <c r="I61" s="39"/>
      <c r="J61" s="4" t="s">
        <v>109</v>
      </c>
      <c r="K61" s="38"/>
      <c r="L61" s="2"/>
      <c r="M61" s="38"/>
      <c r="N61" s="38"/>
      <c r="O61" s="4"/>
      <c r="P61" s="38"/>
      <c r="Q61" s="57"/>
      <c r="R61" s="38"/>
      <c r="S61" s="46"/>
      <c r="T61" s="4"/>
      <c r="U61" s="38"/>
      <c r="V61" s="2"/>
      <c r="W61" s="38"/>
      <c r="X61" s="38"/>
    </row>
    <row r="62" spans="1:24" ht="10.5" customHeight="1">
      <c r="A62" s="14"/>
      <c r="B62" s="81" t="s">
        <v>140</v>
      </c>
      <c r="C62" s="1"/>
      <c r="D62" s="1"/>
      <c r="E62" s="81" t="s">
        <v>110</v>
      </c>
      <c r="F62" s="40" t="s">
        <v>111</v>
      </c>
      <c r="G62" s="6"/>
      <c r="H62" s="40"/>
      <c r="I62" s="40"/>
      <c r="J62" s="7" t="s">
        <v>134</v>
      </c>
      <c r="K62" s="51"/>
      <c r="L62" s="8"/>
      <c r="M62" s="51"/>
      <c r="N62" s="44"/>
      <c r="O62" s="5" t="s">
        <v>114</v>
      </c>
      <c r="P62" s="40"/>
      <c r="Q62" s="58"/>
      <c r="R62" s="40"/>
      <c r="S62" s="40"/>
      <c r="T62" s="5" t="s">
        <v>108</v>
      </c>
      <c r="U62" s="40"/>
      <c r="V62" s="6"/>
      <c r="W62" s="40"/>
      <c r="X62" s="40"/>
    </row>
    <row r="63" spans="1:24" ht="10.5" customHeight="1">
      <c r="A63" s="14"/>
      <c r="B63" s="146" t="s">
        <v>139</v>
      </c>
      <c r="C63" s="90" t="s">
        <v>139</v>
      </c>
      <c r="D63" s="138"/>
      <c r="E63" s="82" t="s">
        <v>127</v>
      </c>
      <c r="F63" s="36"/>
      <c r="G63" s="4" t="s">
        <v>122</v>
      </c>
      <c r="H63" s="36"/>
      <c r="I63" s="54"/>
      <c r="J63" s="4" t="s">
        <v>129</v>
      </c>
      <c r="K63" s="36"/>
      <c r="L63" s="4" t="s">
        <v>123</v>
      </c>
      <c r="M63" s="39"/>
      <c r="N63" s="54"/>
      <c r="O63" s="4" t="s">
        <v>129</v>
      </c>
      <c r="P63" s="36"/>
      <c r="Q63" s="4" t="s">
        <v>123</v>
      </c>
      <c r="R63" s="39"/>
      <c r="S63" s="54"/>
      <c r="T63" s="4" t="s">
        <v>130</v>
      </c>
      <c r="U63" s="36"/>
      <c r="V63" s="4" t="s">
        <v>124</v>
      </c>
      <c r="W63" s="39"/>
      <c r="X63" s="55"/>
    </row>
    <row r="64" spans="1:24" ht="10.5" customHeight="1">
      <c r="A64" s="21"/>
      <c r="B64" s="83">
        <v>2014</v>
      </c>
      <c r="C64" s="149">
        <v>2013</v>
      </c>
      <c r="D64" s="139" t="s">
        <v>105</v>
      </c>
      <c r="E64" s="89" t="s">
        <v>113</v>
      </c>
      <c r="F64" s="41" t="s">
        <v>105</v>
      </c>
      <c r="G64" s="90" t="s">
        <v>113</v>
      </c>
      <c r="H64" s="41" t="s">
        <v>105</v>
      </c>
      <c r="I64" s="52" t="s">
        <v>105</v>
      </c>
      <c r="J64" s="90" t="s">
        <v>113</v>
      </c>
      <c r="K64" s="41" t="s">
        <v>105</v>
      </c>
      <c r="L64" s="90" t="s">
        <v>113</v>
      </c>
      <c r="M64" s="41" t="s">
        <v>105</v>
      </c>
      <c r="N64" s="52" t="s">
        <v>105</v>
      </c>
      <c r="O64" s="90" t="s">
        <v>113</v>
      </c>
      <c r="P64" s="41" t="s">
        <v>105</v>
      </c>
      <c r="Q64" s="90" t="s">
        <v>113</v>
      </c>
      <c r="R64" s="41" t="s">
        <v>105</v>
      </c>
      <c r="S64" s="52" t="s">
        <v>105</v>
      </c>
      <c r="T64" s="90" t="s">
        <v>113</v>
      </c>
      <c r="U64" s="41" t="s">
        <v>105</v>
      </c>
      <c r="V64" s="90" t="s">
        <v>113</v>
      </c>
      <c r="W64" s="41" t="s">
        <v>105</v>
      </c>
      <c r="X64" s="53" t="s">
        <v>105</v>
      </c>
    </row>
    <row r="65" spans="1:24" ht="10.5" customHeight="1">
      <c r="A65" s="21"/>
      <c r="B65" s="147" t="s">
        <v>138</v>
      </c>
      <c r="C65" s="149" t="s">
        <v>138</v>
      </c>
      <c r="D65" s="139" t="s">
        <v>107</v>
      </c>
      <c r="E65" s="83" t="s">
        <v>112</v>
      </c>
      <c r="F65" s="52" t="s">
        <v>106</v>
      </c>
      <c r="G65" s="9" t="s">
        <v>112</v>
      </c>
      <c r="H65" s="52" t="s">
        <v>106</v>
      </c>
      <c r="I65" s="53" t="s">
        <v>107</v>
      </c>
      <c r="J65" s="9" t="s">
        <v>112</v>
      </c>
      <c r="K65" s="52" t="s">
        <v>106</v>
      </c>
      <c r="L65" s="9" t="s">
        <v>112</v>
      </c>
      <c r="M65" s="52" t="s">
        <v>106</v>
      </c>
      <c r="N65" s="53" t="s">
        <v>107</v>
      </c>
      <c r="O65" s="9" t="s">
        <v>112</v>
      </c>
      <c r="P65" s="52" t="s">
        <v>106</v>
      </c>
      <c r="Q65" s="9" t="s">
        <v>112</v>
      </c>
      <c r="R65" s="52" t="s">
        <v>106</v>
      </c>
      <c r="S65" s="53" t="s">
        <v>107</v>
      </c>
      <c r="T65" s="9" t="s">
        <v>112</v>
      </c>
      <c r="U65" s="52" t="s">
        <v>106</v>
      </c>
      <c r="V65" s="9" t="s">
        <v>112</v>
      </c>
      <c r="W65" s="52" t="s">
        <v>106</v>
      </c>
      <c r="X65" s="53" t="s">
        <v>107</v>
      </c>
    </row>
    <row r="66" spans="1:24" ht="10.5" customHeight="1" thickBot="1">
      <c r="A66" s="130" t="s">
        <v>0</v>
      </c>
      <c r="B66" s="131" t="s">
        <v>1</v>
      </c>
      <c r="C66" s="148" t="s">
        <v>1</v>
      </c>
      <c r="D66" s="140" t="s">
        <v>128</v>
      </c>
      <c r="E66" s="133" t="s">
        <v>1</v>
      </c>
      <c r="F66" s="134" t="s">
        <v>115</v>
      </c>
      <c r="G66" s="132" t="s">
        <v>1</v>
      </c>
      <c r="H66" s="134" t="s">
        <v>115</v>
      </c>
      <c r="I66" s="135" t="s">
        <v>128</v>
      </c>
      <c r="J66" s="132" t="s">
        <v>1</v>
      </c>
      <c r="K66" s="134" t="s">
        <v>115</v>
      </c>
      <c r="L66" s="132" t="s">
        <v>1</v>
      </c>
      <c r="M66" s="134" t="s">
        <v>115</v>
      </c>
      <c r="N66" s="135" t="s">
        <v>128</v>
      </c>
      <c r="O66" s="132" t="s">
        <v>1</v>
      </c>
      <c r="P66" s="134" t="s">
        <v>115</v>
      </c>
      <c r="Q66" s="132" t="s">
        <v>1</v>
      </c>
      <c r="R66" s="134" t="s">
        <v>115</v>
      </c>
      <c r="S66" s="135" t="s">
        <v>128</v>
      </c>
      <c r="T66" s="132" t="s">
        <v>1</v>
      </c>
      <c r="U66" s="134" t="s">
        <v>115</v>
      </c>
      <c r="V66" s="132" t="s">
        <v>1</v>
      </c>
      <c r="W66" s="134" t="s">
        <v>115</v>
      </c>
      <c r="X66" s="135" t="s">
        <v>128</v>
      </c>
    </row>
    <row r="67" spans="1:24" ht="10.5" customHeight="1">
      <c r="A67" s="15" t="s">
        <v>52</v>
      </c>
      <c r="B67" s="115">
        <v>154137744</v>
      </c>
      <c r="C67" s="78">
        <v>149796114</v>
      </c>
      <c r="D67" s="48">
        <f>(B67-C67)/C67</f>
        <v>0.02898359566256839</v>
      </c>
      <c r="E67" s="85">
        <v>27994220</v>
      </c>
      <c r="F67" s="62">
        <f aca="true" t="shared" si="17" ref="F67:F106">E67/B67</f>
        <v>0.18161820248257948</v>
      </c>
      <c r="G67" s="27">
        <v>29172499</v>
      </c>
      <c r="H67" s="65">
        <f aca="true" t="shared" si="18" ref="H67:H106">G67/C67</f>
        <v>0.19474803598710178</v>
      </c>
      <c r="I67" s="48">
        <f aca="true" t="shared" si="19" ref="I67:I98">(E67-G67)/G67</f>
        <v>-0.0403900605155561</v>
      </c>
      <c r="J67" s="27">
        <v>111533254</v>
      </c>
      <c r="K67" s="62">
        <f aca="true" t="shared" si="20" ref="K67:K106">J67/B67</f>
        <v>0.7235946959234073</v>
      </c>
      <c r="L67" s="27">
        <v>107178387</v>
      </c>
      <c r="M67" s="31">
        <f aca="true" t="shared" si="21" ref="M67:M106">L67/C67</f>
        <v>0.7154951095727357</v>
      </c>
      <c r="N67" s="48">
        <f aca="true" t="shared" si="22" ref="N67:N98">(J67-L67)/L67</f>
        <v>0.04063195129070192</v>
      </c>
      <c r="O67" s="27">
        <v>3060254</v>
      </c>
      <c r="P67" s="62">
        <f aca="true" t="shared" si="23" ref="P67:P106">O67/B67</f>
        <v>0.019854020959331024</v>
      </c>
      <c r="Q67" s="27">
        <v>2896359</v>
      </c>
      <c r="R67" s="69">
        <f aca="true" t="shared" si="24" ref="R67:R106">Q67/C67</f>
        <v>0.019335341369402948</v>
      </c>
      <c r="S67" s="48">
        <f aca="true" t="shared" si="25" ref="S67:S98">(O67-Q67)/Q67</f>
        <v>0.05658656264641227</v>
      </c>
      <c r="T67" s="27">
        <v>11550016</v>
      </c>
      <c r="U67" s="65">
        <f aca="true" t="shared" si="26" ref="U67:U106">T67/B67</f>
        <v>0.07493308063468218</v>
      </c>
      <c r="V67" s="27">
        <v>10548869</v>
      </c>
      <c r="W67" s="72">
        <f aca="true" t="shared" si="27" ref="W67:W106">V67/C67</f>
        <v>0.07042151307075964</v>
      </c>
      <c r="X67" s="50">
        <f aca="true" t="shared" si="28" ref="X67:X98">(T67-V67)/V67</f>
        <v>0.09490562447974281</v>
      </c>
    </row>
    <row r="68" spans="1:24" ht="10.5" customHeight="1">
      <c r="A68" s="15" t="s">
        <v>53</v>
      </c>
      <c r="B68" s="115">
        <v>5302626</v>
      </c>
      <c r="C68" s="78">
        <v>5420146</v>
      </c>
      <c r="D68" s="48">
        <f>(B68-C68)/C68</f>
        <v>-0.02168207277073348</v>
      </c>
      <c r="E68" s="85">
        <v>1202841</v>
      </c>
      <c r="F68" s="62">
        <f t="shared" si="17"/>
        <v>0.22683873989981568</v>
      </c>
      <c r="G68" s="27">
        <v>1301627</v>
      </c>
      <c r="H68" s="65">
        <f t="shared" si="18"/>
        <v>0.2401461141452647</v>
      </c>
      <c r="I68" s="48">
        <f t="shared" si="19"/>
        <v>-0.07589424620110062</v>
      </c>
      <c r="J68" s="27">
        <v>3622160</v>
      </c>
      <c r="K68" s="62">
        <f t="shared" si="20"/>
        <v>0.6830879643406871</v>
      </c>
      <c r="L68" s="27">
        <v>3655911</v>
      </c>
      <c r="M68" s="31">
        <f t="shared" si="21"/>
        <v>0.6745041554231196</v>
      </c>
      <c r="N68" s="48">
        <f t="shared" si="22"/>
        <v>-0.009231898697752762</v>
      </c>
      <c r="O68" s="27">
        <v>78928</v>
      </c>
      <c r="P68" s="62">
        <f t="shared" si="23"/>
        <v>0.014884700523853652</v>
      </c>
      <c r="Q68" s="27">
        <v>86588</v>
      </c>
      <c r="R68" s="69">
        <f t="shared" si="24"/>
        <v>0.0159752154277763</v>
      </c>
      <c r="S68" s="48">
        <f t="shared" si="25"/>
        <v>-0.08846491430683236</v>
      </c>
      <c r="T68" s="27">
        <v>398697</v>
      </c>
      <c r="U68" s="65">
        <f t="shared" si="26"/>
        <v>0.07518859523564363</v>
      </c>
      <c r="V68" s="27">
        <v>376020</v>
      </c>
      <c r="W68" s="72">
        <f t="shared" si="27"/>
        <v>0.06937451500383938</v>
      </c>
      <c r="X68" s="50">
        <f t="shared" si="28"/>
        <v>0.06030796234242859</v>
      </c>
    </row>
    <row r="69" spans="1:24" ht="10.5" customHeight="1">
      <c r="A69" s="15" t="s">
        <v>54</v>
      </c>
      <c r="B69" s="115">
        <v>41453685</v>
      </c>
      <c r="C69" s="78">
        <v>42953025</v>
      </c>
      <c r="D69" s="48">
        <f>(B69-C69)/C69</f>
        <v>-0.034906505420747434</v>
      </c>
      <c r="E69" s="85">
        <v>9278420</v>
      </c>
      <c r="F69" s="62">
        <f t="shared" si="17"/>
        <v>0.22382618095351475</v>
      </c>
      <c r="G69" s="27">
        <v>9585437</v>
      </c>
      <c r="H69" s="65">
        <f t="shared" si="18"/>
        <v>0.2231609298763009</v>
      </c>
      <c r="I69" s="48">
        <f t="shared" si="19"/>
        <v>-0.03202952562308844</v>
      </c>
      <c r="J69" s="27">
        <v>27640486</v>
      </c>
      <c r="K69" s="62">
        <f t="shared" si="20"/>
        <v>0.6667799497197897</v>
      </c>
      <c r="L69" s="27">
        <v>29076806</v>
      </c>
      <c r="M69" s="31">
        <f t="shared" si="21"/>
        <v>0.676944313002402</v>
      </c>
      <c r="N69" s="48">
        <f t="shared" si="22"/>
        <v>-0.049397447573849756</v>
      </c>
      <c r="O69" s="27">
        <v>662036</v>
      </c>
      <c r="P69" s="62">
        <f t="shared" si="23"/>
        <v>0.015970498159572546</v>
      </c>
      <c r="Q69" s="27">
        <v>580054</v>
      </c>
      <c r="R69" s="69">
        <f t="shared" si="24"/>
        <v>0.013504380657706878</v>
      </c>
      <c r="S69" s="48">
        <f t="shared" si="25"/>
        <v>0.14133511707530677</v>
      </c>
      <c r="T69" s="27">
        <v>3872743</v>
      </c>
      <c r="U69" s="65">
        <f t="shared" si="26"/>
        <v>0.09342337116712301</v>
      </c>
      <c r="V69" s="27">
        <v>3710728</v>
      </c>
      <c r="W69" s="72">
        <f t="shared" si="27"/>
        <v>0.08639037646359017</v>
      </c>
      <c r="X69" s="50">
        <f t="shared" si="28"/>
        <v>0.04366124383139912</v>
      </c>
    </row>
    <row r="70" spans="1:24" ht="10.5" customHeight="1">
      <c r="A70" s="15" t="s">
        <v>55</v>
      </c>
      <c r="B70" s="115">
        <v>35491725</v>
      </c>
      <c r="C70" s="78">
        <v>41313416</v>
      </c>
      <c r="D70" s="48">
        <f>(B70-C70)/C70</f>
        <v>-0.1409152658787644</v>
      </c>
      <c r="E70" s="85">
        <v>7554612</v>
      </c>
      <c r="F70" s="62">
        <f t="shared" si="17"/>
        <v>0.21285558816879147</v>
      </c>
      <c r="G70" s="27">
        <v>8224972</v>
      </c>
      <c r="H70" s="65">
        <f t="shared" si="18"/>
        <v>0.19908719240258418</v>
      </c>
      <c r="I70" s="48">
        <f t="shared" si="19"/>
        <v>-0.08150301301937563</v>
      </c>
      <c r="J70" s="27">
        <v>23303012</v>
      </c>
      <c r="K70" s="62">
        <f t="shared" si="20"/>
        <v>0.6565759201616714</v>
      </c>
      <c r="L70" s="27">
        <v>28618966</v>
      </c>
      <c r="M70" s="31">
        <f t="shared" si="21"/>
        <v>0.692728144290949</v>
      </c>
      <c r="N70" s="48">
        <f t="shared" si="22"/>
        <v>-0.18574933839328786</v>
      </c>
      <c r="O70" s="27">
        <v>716332</v>
      </c>
      <c r="P70" s="62">
        <f t="shared" si="23"/>
        <v>0.02018307084256964</v>
      </c>
      <c r="Q70" s="27">
        <v>822361</v>
      </c>
      <c r="R70" s="69">
        <f t="shared" si="24"/>
        <v>0.019905422490360033</v>
      </c>
      <c r="S70" s="48">
        <f t="shared" si="25"/>
        <v>-0.12893242748622563</v>
      </c>
      <c r="T70" s="27">
        <v>3917769</v>
      </c>
      <c r="U70" s="65">
        <f t="shared" si="26"/>
        <v>0.11038542082696741</v>
      </c>
      <c r="V70" s="27">
        <v>3647117</v>
      </c>
      <c r="W70" s="72">
        <f t="shared" si="27"/>
        <v>0.0882792408161068</v>
      </c>
      <c r="X70" s="50">
        <f t="shared" si="28"/>
        <v>0.07420984849128777</v>
      </c>
    </row>
    <row r="71" spans="1:24" ht="10.5" customHeight="1">
      <c r="A71" s="17" t="s">
        <v>56</v>
      </c>
      <c r="B71" s="117">
        <v>74510710</v>
      </c>
      <c r="C71" s="87">
        <v>72695560</v>
      </c>
      <c r="D71" s="48">
        <f>(B71-C71)/C71</f>
        <v>0.024969200319799448</v>
      </c>
      <c r="E71" s="86">
        <v>12525947</v>
      </c>
      <c r="F71" s="63">
        <f t="shared" si="17"/>
        <v>0.16810934964919808</v>
      </c>
      <c r="G71" s="28">
        <v>12926636</v>
      </c>
      <c r="H71" s="65">
        <f t="shared" si="18"/>
        <v>0.17781878288027494</v>
      </c>
      <c r="I71" s="48">
        <f t="shared" si="19"/>
        <v>-0.030997159663194662</v>
      </c>
      <c r="J71" s="28">
        <v>56955567</v>
      </c>
      <c r="K71" s="63">
        <f t="shared" si="20"/>
        <v>0.7643943669306064</v>
      </c>
      <c r="L71" s="28">
        <v>55161918</v>
      </c>
      <c r="M71" s="31">
        <f t="shared" si="21"/>
        <v>0.7588072504015376</v>
      </c>
      <c r="N71" s="48">
        <f t="shared" si="22"/>
        <v>0.03251607386095603</v>
      </c>
      <c r="O71" s="28">
        <v>938424</v>
      </c>
      <c r="P71" s="63">
        <f t="shared" si="23"/>
        <v>0.012594484739173737</v>
      </c>
      <c r="Q71" s="28">
        <v>864433</v>
      </c>
      <c r="R71" s="69">
        <f t="shared" si="24"/>
        <v>0.011891138881109108</v>
      </c>
      <c r="S71" s="48">
        <f t="shared" si="25"/>
        <v>0.08559483499588748</v>
      </c>
      <c r="T71" s="28">
        <v>4090772</v>
      </c>
      <c r="U71" s="66">
        <f t="shared" si="26"/>
        <v>0.05490179868102183</v>
      </c>
      <c r="V71" s="28">
        <v>3742573</v>
      </c>
      <c r="W71" s="73">
        <f t="shared" si="27"/>
        <v>0.05148282783707836</v>
      </c>
      <c r="X71" s="50">
        <f t="shared" si="28"/>
        <v>0.09303733020037284</v>
      </c>
    </row>
    <row r="72" spans="1:24" ht="10.5" customHeight="1">
      <c r="A72" s="15" t="s">
        <v>57</v>
      </c>
      <c r="B72" s="114">
        <v>24105792</v>
      </c>
      <c r="C72" s="77">
        <v>21816616</v>
      </c>
      <c r="D72" s="141">
        <f aca="true" t="shared" si="29" ref="D72:D116">(B72-C72)/C72</f>
        <v>0.1049280970064285</v>
      </c>
      <c r="E72" s="84">
        <v>5016068</v>
      </c>
      <c r="F72" s="61">
        <f t="shared" si="17"/>
        <v>0.20808559204360513</v>
      </c>
      <c r="G72" s="26">
        <v>5320166</v>
      </c>
      <c r="H72" s="64">
        <f t="shared" si="18"/>
        <v>0.24385844257422876</v>
      </c>
      <c r="I72" s="49">
        <f t="shared" si="19"/>
        <v>-0.05715949464734747</v>
      </c>
      <c r="J72" s="26">
        <v>17912078</v>
      </c>
      <c r="K72" s="61">
        <f t="shared" si="20"/>
        <v>0.7430611696973076</v>
      </c>
      <c r="L72" s="26">
        <v>15244450</v>
      </c>
      <c r="M72" s="67">
        <f t="shared" si="21"/>
        <v>0.6987541055863109</v>
      </c>
      <c r="N72" s="49">
        <f t="shared" si="22"/>
        <v>0.1749901111552073</v>
      </c>
      <c r="O72" s="26">
        <v>274881</v>
      </c>
      <c r="P72" s="61">
        <f t="shared" si="23"/>
        <v>0.011403110090720106</v>
      </c>
      <c r="Q72" s="26">
        <v>308261</v>
      </c>
      <c r="R72" s="68">
        <f t="shared" si="24"/>
        <v>0.014129643204060611</v>
      </c>
      <c r="S72" s="49">
        <f t="shared" si="25"/>
        <v>-0.10828486250287905</v>
      </c>
      <c r="T72" s="26">
        <v>902765</v>
      </c>
      <c r="U72" s="64">
        <f t="shared" si="26"/>
        <v>0.037450128168367174</v>
      </c>
      <c r="V72" s="26">
        <v>943739</v>
      </c>
      <c r="W72" s="70">
        <f t="shared" si="27"/>
        <v>0.043257808635399735</v>
      </c>
      <c r="X72" s="71">
        <f t="shared" si="28"/>
        <v>-0.043416664988942914</v>
      </c>
    </row>
    <row r="73" spans="1:24" ht="10.5" customHeight="1">
      <c r="A73" s="15" t="s">
        <v>58</v>
      </c>
      <c r="B73" s="115">
        <v>11679712</v>
      </c>
      <c r="C73" s="78">
        <v>11313753</v>
      </c>
      <c r="D73" s="142">
        <f t="shared" si="29"/>
        <v>0.03234638408669519</v>
      </c>
      <c r="E73" s="85">
        <v>2632422</v>
      </c>
      <c r="F73" s="62">
        <f t="shared" si="17"/>
        <v>0.22538415330788977</v>
      </c>
      <c r="G73" s="27">
        <v>2755126</v>
      </c>
      <c r="H73" s="65">
        <f t="shared" si="18"/>
        <v>0.2435200768480627</v>
      </c>
      <c r="I73" s="48">
        <f t="shared" si="19"/>
        <v>-0.04453662010376295</v>
      </c>
      <c r="J73" s="27">
        <v>8176955</v>
      </c>
      <c r="K73" s="62">
        <f t="shared" si="20"/>
        <v>0.70009902641435</v>
      </c>
      <c r="L73" s="27">
        <v>7803516</v>
      </c>
      <c r="M73" s="31">
        <f t="shared" si="21"/>
        <v>0.689737172094883</v>
      </c>
      <c r="N73" s="48">
        <f t="shared" si="22"/>
        <v>0.04785522320964037</v>
      </c>
      <c r="O73" s="27">
        <v>209369</v>
      </c>
      <c r="P73" s="62">
        <f t="shared" si="23"/>
        <v>0.017925870089947425</v>
      </c>
      <c r="Q73" s="27">
        <v>147709</v>
      </c>
      <c r="R73" s="69">
        <f t="shared" si="24"/>
        <v>0.013055703089858865</v>
      </c>
      <c r="S73" s="48">
        <f t="shared" si="25"/>
        <v>0.4174424036450047</v>
      </c>
      <c r="T73" s="27">
        <v>660966</v>
      </c>
      <c r="U73" s="65">
        <f t="shared" si="26"/>
        <v>0.05659095018781285</v>
      </c>
      <c r="V73" s="27">
        <v>607402</v>
      </c>
      <c r="W73" s="72">
        <f t="shared" si="27"/>
        <v>0.053687047967195325</v>
      </c>
      <c r="X73" s="50">
        <f t="shared" si="28"/>
        <v>0.08818541921165883</v>
      </c>
    </row>
    <row r="74" spans="1:24" ht="10.5" customHeight="1">
      <c r="A74" s="15" t="s">
        <v>59</v>
      </c>
      <c r="B74" s="115">
        <v>12664961</v>
      </c>
      <c r="C74" s="78">
        <v>12380136</v>
      </c>
      <c r="D74" s="142">
        <f t="shared" si="29"/>
        <v>0.023006613174524092</v>
      </c>
      <c r="E74" s="85">
        <v>2867867</v>
      </c>
      <c r="F74" s="62">
        <f t="shared" si="17"/>
        <v>0.22644104470594106</v>
      </c>
      <c r="G74" s="27">
        <v>2904783</v>
      </c>
      <c r="H74" s="65">
        <f t="shared" si="18"/>
        <v>0.23463255977155664</v>
      </c>
      <c r="I74" s="48">
        <f t="shared" si="19"/>
        <v>-0.012708694590955676</v>
      </c>
      <c r="J74" s="27">
        <v>8208483</v>
      </c>
      <c r="K74" s="62">
        <f t="shared" si="20"/>
        <v>0.64812540678175</v>
      </c>
      <c r="L74" s="27">
        <v>8085101</v>
      </c>
      <c r="M74" s="31">
        <f t="shared" si="21"/>
        <v>0.6530704509223485</v>
      </c>
      <c r="N74" s="48">
        <f t="shared" si="22"/>
        <v>0.015260415423381848</v>
      </c>
      <c r="O74" s="27">
        <v>219814</v>
      </c>
      <c r="P74" s="62">
        <f t="shared" si="23"/>
        <v>0.017356073974487563</v>
      </c>
      <c r="Q74" s="27">
        <v>179366</v>
      </c>
      <c r="R74" s="69">
        <f t="shared" si="24"/>
        <v>0.014488209176377383</v>
      </c>
      <c r="S74" s="48">
        <f t="shared" si="25"/>
        <v>0.22550539121126634</v>
      </c>
      <c r="T74" s="27">
        <v>1368797</v>
      </c>
      <c r="U74" s="65">
        <f t="shared" si="26"/>
        <v>0.10807747453782132</v>
      </c>
      <c r="V74" s="27">
        <v>1210886</v>
      </c>
      <c r="W74" s="72">
        <f t="shared" si="27"/>
        <v>0.09780878012971747</v>
      </c>
      <c r="X74" s="50">
        <f t="shared" si="28"/>
        <v>0.1304094687691492</v>
      </c>
    </row>
    <row r="75" spans="1:24" ht="10.5" customHeight="1">
      <c r="A75" s="15" t="s">
        <v>60</v>
      </c>
      <c r="B75" s="115">
        <v>25486687</v>
      </c>
      <c r="C75" s="78">
        <v>25910302</v>
      </c>
      <c r="D75" s="142">
        <f t="shared" si="29"/>
        <v>-0.016349288402736487</v>
      </c>
      <c r="E75" s="85">
        <v>5940185</v>
      </c>
      <c r="F75" s="62">
        <f t="shared" si="17"/>
        <v>0.23307011225115293</v>
      </c>
      <c r="G75" s="27">
        <v>5919584</v>
      </c>
      <c r="H75" s="65">
        <f t="shared" si="18"/>
        <v>0.22846449261764684</v>
      </c>
      <c r="I75" s="48">
        <f t="shared" si="19"/>
        <v>0.003480143199251839</v>
      </c>
      <c r="J75" s="27">
        <v>17098297</v>
      </c>
      <c r="K75" s="62">
        <f t="shared" si="20"/>
        <v>0.6708716986244623</v>
      </c>
      <c r="L75" s="27">
        <v>17485139</v>
      </c>
      <c r="M75" s="31">
        <f t="shared" si="21"/>
        <v>0.6748334697140929</v>
      </c>
      <c r="N75" s="48">
        <f t="shared" si="22"/>
        <v>-0.022124044881770742</v>
      </c>
      <c r="O75" s="27">
        <v>424233</v>
      </c>
      <c r="P75" s="62">
        <f t="shared" si="23"/>
        <v>0.01664527837611848</v>
      </c>
      <c r="Q75" s="27">
        <v>481804</v>
      </c>
      <c r="R75" s="69">
        <f t="shared" si="24"/>
        <v>0.018595074654089327</v>
      </c>
      <c r="S75" s="48">
        <f t="shared" si="25"/>
        <v>-0.11949049821089074</v>
      </c>
      <c r="T75" s="27">
        <v>2023972</v>
      </c>
      <c r="U75" s="65">
        <f t="shared" si="26"/>
        <v>0.07941291074826634</v>
      </c>
      <c r="V75" s="27">
        <v>2023775</v>
      </c>
      <c r="W75" s="72">
        <f t="shared" si="27"/>
        <v>0.07810696301417097</v>
      </c>
      <c r="X75" s="50">
        <f t="shared" si="28"/>
        <v>9.734283702486689E-05</v>
      </c>
    </row>
    <row r="76" spans="1:24" ht="10.5" customHeight="1">
      <c r="A76" s="17" t="s">
        <v>61</v>
      </c>
      <c r="B76" s="117">
        <v>1421068654</v>
      </c>
      <c r="C76" s="87">
        <v>1501649201.77</v>
      </c>
      <c r="D76" s="143">
        <f t="shared" si="29"/>
        <v>-0.05366136623321836</v>
      </c>
      <c r="E76" s="86">
        <v>324773895</v>
      </c>
      <c r="F76" s="62">
        <f t="shared" si="17"/>
        <v>0.22854201595808332</v>
      </c>
      <c r="G76" s="28">
        <v>350146450</v>
      </c>
      <c r="H76" s="65">
        <f t="shared" si="18"/>
        <v>0.2331745986927446</v>
      </c>
      <c r="I76" s="48">
        <f t="shared" si="19"/>
        <v>-0.07246269382425553</v>
      </c>
      <c r="J76" s="28">
        <v>986063636</v>
      </c>
      <c r="K76" s="62">
        <f t="shared" si="20"/>
        <v>0.6938888091187183</v>
      </c>
      <c r="L76" s="28">
        <v>1039158444.77</v>
      </c>
      <c r="M76" s="31">
        <f t="shared" si="21"/>
        <v>0.692011452172145</v>
      </c>
      <c r="N76" s="48">
        <f t="shared" si="22"/>
        <v>-0.051094045414558135</v>
      </c>
      <c r="O76" s="27">
        <v>24948971</v>
      </c>
      <c r="P76" s="62">
        <f t="shared" si="23"/>
        <v>0.017556485346273777</v>
      </c>
      <c r="Q76" s="27">
        <v>31537522</v>
      </c>
      <c r="R76" s="69">
        <f t="shared" si="24"/>
        <v>0.02100192372681089</v>
      </c>
      <c r="S76" s="48">
        <f t="shared" si="25"/>
        <v>-0.20891149913426932</v>
      </c>
      <c r="T76" s="28">
        <v>85282152</v>
      </c>
      <c r="U76" s="65">
        <f t="shared" si="26"/>
        <v>0.06001268957692455</v>
      </c>
      <c r="V76" s="28">
        <v>80806785</v>
      </c>
      <c r="W76" s="73">
        <f t="shared" si="27"/>
        <v>0.05381202540829957</v>
      </c>
      <c r="X76" s="50">
        <f t="shared" si="28"/>
        <v>0.055383554734914894</v>
      </c>
    </row>
    <row r="77" spans="1:24" ht="10.5" customHeight="1">
      <c r="A77" s="15" t="s">
        <v>62</v>
      </c>
      <c r="B77" s="114">
        <v>8352767</v>
      </c>
      <c r="C77" s="77">
        <v>9356783</v>
      </c>
      <c r="D77" s="48">
        <f t="shared" si="29"/>
        <v>-0.10730354652875887</v>
      </c>
      <c r="E77" s="84">
        <v>1759372</v>
      </c>
      <c r="F77" s="61">
        <f t="shared" si="17"/>
        <v>0.2106334344056287</v>
      </c>
      <c r="G77" s="26">
        <v>1938792</v>
      </c>
      <c r="H77" s="64">
        <f t="shared" si="18"/>
        <v>0.20720711381251442</v>
      </c>
      <c r="I77" s="49">
        <f t="shared" si="19"/>
        <v>-0.09254216027299474</v>
      </c>
      <c r="J77" s="26">
        <v>6042379</v>
      </c>
      <c r="K77" s="61">
        <f t="shared" si="20"/>
        <v>0.7233984857951862</v>
      </c>
      <c r="L77" s="26">
        <v>6863441</v>
      </c>
      <c r="M77" s="67">
        <f t="shared" si="21"/>
        <v>0.7335257213937739</v>
      </c>
      <c r="N77" s="49">
        <f t="shared" si="22"/>
        <v>-0.11962833220246229</v>
      </c>
      <c r="O77" s="26">
        <v>127076</v>
      </c>
      <c r="P77" s="61">
        <f t="shared" si="23"/>
        <v>0.015213641180222075</v>
      </c>
      <c r="Q77" s="26">
        <v>140279</v>
      </c>
      <c r="R77" s="68">
        <f t="shared" si="24"/>
        <v>0.014992225426196161</v>
      </c>
      <c r="S77" s="49">
        <f t="shared" si="25"/>
        <v>-0.09411957598785278</v>
      </c>
      <c r="T77" s="26">
        <v>423940</v>
      </c>
      <c r="U77" s="64">
        <f t="shared" si="26"/>
        <v>0.05075443861896303</v>
      </c>
      <c r="V77" s="26">
        <v>414271</v>
      </c>
      <c r="W77" s="70">
        <f t="shared" si="27"/>
        <v>0.044274939367515524</v>
      </c>
      <c r="X77" s="71">
        <f t="shared" si="28"/>
        <v>0.023339794482355753</v>
      </c>
    </row>
    <row r="78" spans="1:24" ht="10.5" customHeight="1">
      <c r="A78" s="15" t="s">
        <v>63</v>
      </c>
      <c r="B78" s="115">
        <v>15267347</v>
      </c>
      <c r="C78" s="78">
        <v>14775278</v>
      </c>
      <c r="D78" s="48">
        <f t="shared" si="29"/>
        <v>0.03330353581164429</v>
      </c>
      <c r="E78" s="85">
        <v>2954348</v>
      </c>
      <c r="F78" s="62">
        <f t="shared" si="17"/>
        <v>0.19350762119967535</v>
      </c>
      <c r="G78" s="27">
        <v>2929706</v>
      </c>
      <c r="H78" s="65">
        <f t="shared" si="18"/>
        <v>0.19828432331357826</v>
      </c>
      <c r="I78" s="48">
        <f t="shared" si="19"/>
        <v>0.008411082886815264</v>
      </c>
      <c r="J78" s="27">
        <v>10627049</v>
      </c>
      <c r="K78" s="62">
        <f t="shared" si="20"/>
        <v>0.6960638937465691</v>
      </c>
      <c r="L78" s="27">
        <v>10305453</v>
      </c>
      <c r="M78" s="31">
        <f t="shared" si="21"/>
        <v>0.6974794653609901</v>
      </c>
      <c r="N78" s="48">
        <f t="shared" si="22"/>
        <v>0.03120639141239109</v>
      </c>
      <c r="O78" s="27">
        <v>182360</v>
      </c>
      <c r="P78" s="62">
        <f t="shared" si="23"/>
        <v>0.011944445881789416</v>
      </c>
      <c r="Q78" s="27">
        <v>133102</v>
      </c>
      <c r="R78" s="69">
        <f t="shared" si="24"/>
        <v>0.00900842610203341</v>
      </c>
      <c r="S78" s="48">
        <f t="shared" si="25"/>
        <v>0.3700770837402894</v>
      </c>
      <c r="T78" s="27">
        <v>1503590</v>
      </c>
      <c r="U78" s="65">
        <f t="shared" si="26"/>
        <v>0.09848403917196616</v>
      </c>
      <c r="V78" s="27">
        <v>1407017</v>
      </c>
      <c r="W78" s="72">
        <f t="shared" si="27"/>
        <v>0.09522778522339817</v>
      </c>
      <c r="X78" s="50">
        <f t="shared" si="28"/>
        <v>0.06863669735333688</v>
      </c>
    </row>
    <row r="79" spans="1:24" ht="10.5" customHeight="1">
      <c r="A79" s="15" t="s">
        <v>64</v>
      </c>
      <c r="B79" s="115">
        <v>94248208</v>
      </c>
      <c r="C79" s="78">
        <v>91552029</v>
      </c>
      <c r="D79" s="48">
        <f t="shared" si="29"/>
        <v>0.029449691388052143</v>
      </c>
      <c r="E79" s="85">
        <v>18419261</v>
      </c>
      <c r="F79" s="62">
        <f t="shared" si="17"/>
        <v>0.19543354076291827</v>
      </c>
      <c r="G79" s="27">
        <v>19193041</v>
      </c>
      <c r="H79" s="65">
        <f t="shared" si="18"/>
        <v>0.20964080435617652</v>
      </c>
      <c r="I79" s="48">
        <f t="shared" si="19"/>
        <v>-0.040315653991464924</v>
      </c>
      <c r="J79" s="27">
        <v>69323087</v>
      </c>
      <c r="K79" s="62">
        <f t="shared" si="20"/>
        <v>0.7355374544627946</v>
      </c>
      <c r="L79" s="27">
        <v>65957427</v>
      </c>
      <c r="M79" s="31">
        <f t="shared" si="21"/>
        <v>0.7204365399700754</v>
      </c>
      <c r="N79" s="48">
        <f t="shared" si="22"/>
        <v>0.051027763711886456</v>
      </c>
      <c r="O79" s="27">
        <v>1679703</v>
      </c>
      <c r="P79" s="62">
        <f t="shared" si="23"/>
        <v>0.01782212135004201</v>
      </c>
      <c r="Q79" s="27">
        <v>1779875</v>
      </c>
      <c r="R79" s="69">
        <f t="shared" si="24"/>
        <v>0.019441131119005566</v>
      </c>
      <c r="S79" s="48">
        <f t="shared" si="25"/>
        <v>-0.05628035676662687</v>
      </c>
      <c r="T79" s="27">
        <v>4826157</v>
      </c>
      <c r="U79" s="65">
        <f t="shared" si="26"/>
        <v>0.05120688342424505</v>
      </c>
      <c r="V79" s="27">
        <v>4621686</v>
      </c>
      <c r="W79" s="72">
        <f t="shared" si="27"/>
        <v>0.05048152455474253</v>
      </c>
      <c r="X79" s="50">
        <f t="shared" si="28"/>
        <v>0.0442416468795154</v>
      </c>
    </row>
    <row r="80" spans="1:24" ht="10.5" customHeight="1">
      <c r="A80" s="15" t="s">
        <v>65</v>
      </c>
      <c r="B80" s="115">
        <v>72701141</v>
      </c>
      <c r="C80" s="78">
        <v>74128400</v>
      </c>
      <c r="D80" s="48">
        <f t="shared" si="29"/>
        <v>-0.01925387570755608</v>
      </c>
      <c r="E80" s="85">
        <v>16389804</v>
      </c>
      <c r="F80" s="62">
        <f t="shared" si="17"/>
        <v>0.22544080841867392</v>
      </c>
      <c r="G80" s="27">
        <v>17143357</v>
      </c>
      <c r="H80" s="65">
        <f t="shared" si="18"/>
        <v>0.23126570922885156</v>
      </c>
      <c r="I80" s="48">
        <f t="shared" si="19"/>
        <v>-0.04395597665031417</v>
      </c>
      <c r="J80" s="27">
        <v>46576915</v>
      </c>
      <c r="K80" s="62">
        <f t="shared" si="20"/>
        <v>0.640662778593805</v>
      </c>
      <c r="L80" s="27">
        <v>48169132</v>
      </c>
      <c r="M80" s="31">
        <f t="shared" si="21"/>
        <v>0.6498067137561313</v>
      </c>
      <c r="N80" s="48">
        <f t="shared" si="22"/>
        <v>-0.0330547164520216</v>
      </c>
      <c r="O80" s="27">
        <v>1647113</v>
      </c>
      <c r="P80" s="62">
        <f t="shared" si="23"/>
        <v>0.02265594428566121</v>
      </c>
      <c r="Q80" s="27">
        <v>1432338</v>
      </c>
      <c r="R80" s="69">
        <f t="shared" si="24"/>
        <v>0.019322391957738196</v>
      </c>
      <c r="S80" s="48">
        <f t="shared" si="25"/>
        <v>0.14994714934603426</v>
      </c>
      <c r="T80" s="27">
        <v>8087309</v>
      </c>
      <c r="U80" s="65">
        <f t="shared" si="26"/>
        <v>0.11124046870185986</v>
      </c>
      <c r="V80" s="27">
        <v>7383573</v>
      </c>
      <c r="W80" s="72">
        <f t="shared" si="27"/>
        <v>0.09960518505727899</v>
      </c>
      <c r="X80" s="50">
        <f t="shared" si="28"/>
        <v>0.09531103708191142</v>
      </c>
    </row>
    <row r="81" spans="1:24" ht="10.5" customHeight="1">
      <c r="A81" s="17" t="s">
        <v>66</v>
      </c>
      <c r="B81" s="117">
        <v>256205852</v>
      </c>
      <c r="C81" s="87">
        <v>234748419</v>
      </c>
      <c r="D81" s="48">
        <f t="shared" si="29"/>
        <v>0.09140608099260511</v>
      </c>
      <c r="E81" s="86">
        <v>57915396</v>
      </c>
      <c r="F81" s="63">
        <f t="shared" si="17"/>
        <v>0.22605024650256622</v>
      </c>
      <c r="G81" s="28">
        <v>58926678</v>
      </c>
      <c r="H81" s="65">
        <f t="shared" si="18"/>
        <v>0.2510205531991251</v>
      </c>
      <c r="I81" s="48">
        <f t="shared" si="19"/>
        <v>-0.017161700511948087</v>
      </c>
      <c r="J81" s="28">
        <v>182486786</v>
      </c>
      <c r="K81" s="63">
        <f t="shared" si="20"/>
        <v>0.7122662678290425</v>
      </c>
      <c r="L81" s="28">
        <v>160356910</v>
      </c>
      <c r="M81" s="31">
        <f t="shared" si="21"/>
        <v>0.6831011287875809</v>
      </c>
      <c r="N81" s="48">
        <f t="shared" si="22"/>
        <v>0.13800388146666084</v>
      </c>
      <c r="O81" s="28">
        <v>3729684</v>
      </c>
      <c r="P81" s="63">
        <f t="shared" si="23"/>
        <v>0.014557372405373473</v>
      </c>
      <c r="Q81" s="28">
        <v>3893821</v>
      </c>
      <c r="R81" s="69">
        <f t="shared" si="24"/>
        <v>0.016587208623543487</v>
      </c>
      <c r="S81" s="48">
        <f t="shared" si="25"/>
        <v>-0.04215319605087137</v>
      </c>
      <c r="T81" s="27">
        <v>12073986</v>
      </c>
      <c r="U81" s="66">
        <f t="shared" si="26"/>
        <v>0.047126113263017896</v>
      </c>
      <c r="V81" s="27">
        <v>11571010</v>
      </c>
      <c r="W81" s="72">
        <f t="shared" si="27"/>
        <v>0.049291109389750565</v>
      </c>
      <c r="X81" s="50">
        <f t="shared" si="28"/>
        <v>0.04346863411232036</v>
      </c>
    </row>
    <row r="82" spans="1:24" ht="10.5" customHeight="1">
      <c r="A82" s="15" t="s">
        <v>67</v>
      </c>
      <c r="B82" s="114">
        <v>8309942</v>
      </c>
      <c r="C82" s="77">
        <v>8702987</v>
      </c>
      <c r="D82" s="141">
        <f t="shared" si="29"/>
        <v>-0.04516208055923788</v>
      </c>
      <c r="E82" s="84">
        <v>2123373</v>
      </c>
      <c r="F82" s="62">
        <f t="shared" si="17"/>
        <v>0.25552200003321324</v>
      </c>
      <c r="G82" s="26">
        <v>2298529</v>
      </c>
      <c r="H82" s="64">
        <f t="shared" si="18"/>
        <v>0.2641080585320879</v>
      </c>
      <c r="I82" s="49">
        <f t="shared" si="19"/>
        <v>-0.07620351972935734</v>
      </c>
      <c r="J82" s="26">
        <v>4712237</v>
      </c>
      <c r="K82" s="62">
        <f t="shared" si="20"/>
        <v>0.5670601551731649</v>
      </c>
      <c r="L82" s="26">
        <v>4999985</v>
      </c>
      <c r="M82" s="67">
        <f t="shared" si="21"/>
        <v>0.5745136698469158</v>
      </c>
      <c r="N82" s="49">
        <f t="shared" si="22"/>
        <v>-0.057549772649317946</v>
      </c>
      <c r="O82" s="27">
        <v>165998</v>
      </c>
      <c r="P82" s="62">
        <f t="shared" si="23"/>
        <v>0.019975831359593122</v>
      </c>
      <c r="Q82" s="27">
        <v>171159</v>
      </c>
      <c r="R82" s="68">
        <f t="shared" si="24"/>
        <v>0.019666696043553783</v>
      </c>
      <c r="S82" s="49">
        <f t="shared" si="25"/>
        <v>-0.030153249317885707</v>
      </c>
      <c r="T82" s="26">
        <v>1308334</v>
      </c>
      <c r="U82" s="65">
        <f t="shared" si="26"/>
        <v>0.15744201343402878</v>
      </c>
      <c r="V82" s="26">
        <v>1233314</v>
      </c>
      <c r="W82" s="70">
        <f t="shared" si="27"/>
        <v>0.14171157557744254</v>
      </c>
      <c r="X82" s="71">
        <f t="shared" si="28"/>
        <v>0.06082798054672208</v>
      </c>
    </row>
    <row r="83" spans="1:24" ht="10.5" customHeight="1">
      <c r="A83" s="15" t="s">
        <v>68</v>
      </c>
      <c r="B83" s="115">
        <v>73334561</v>
      </c>
      <c r="C83" s="78">
        <v>79041659</v>
      </c>
      <c r="D83" s="142">
        <f t="shared" si="29"/>
        <v>-0.0722036717372038</v>
      </c>
      <c r="E83" s="85">
        <v>16612429</v>
      </c>
      <c r="F83" s="62">
        <f t="shared" si="17"/>
        <v>0.22652933042034573</v>
      </c>
      <c r="G83" s="27">
        <v>18801610</v>
      </c>
      <c r="H83" s="65">
        <f t="shared" si="18"/>
        <v>0.23786962771112888</v>
      </c>
      <c r="I83" s="48">
        <f t="shared" si="19"/>
        <v>-0.11643582650634707</v>
      </c>
      <c r="J83" s="27">
        <v>49405954</v>
      </c>
      <c r="K83" s="62">
        <f t="shared" si="20"/>
        <v>0.6737062760899325</v>
      </c>
      <c r="L83" s="27">
        <v>52456724</v>
      </c>
      <c r="M83" s="31">
        <f t="shared" si="21"/>
        <v>0.6636591977402702</v>
      </c>
      <c r="N83" s="48">
        <f t="shared" si="22"/>
        <v>-0.058157844550109535</v>
      </c>
      <c r="O83" s="27">
        <v>1963188</v>
      </c>
      <c r="P83" s="62">
        <f t="shared" si="23"/>
        <v>0.026770297295432094</v>
      </c>
      <c r="Q83" s="27">
        <v>2556728</v>
      </c>
      <c r="R83" s="69">
        <f t="shared" si="24"/>
        <v>0.032346588271888375</v>
      </c>
      <c r="S83" s="48">
        <f t="shared" si="25"/>
        <v>-0.2321482770165618</v>
      </c>
      <c r="T83" s="27">
        <v>5352990</v>
      </c>
      <c r="U83" s="65">
        <f t="shared" si="26"/>
        <v>0.07299409619428962</v>
      </c>
      <c r="V83" s="27">
        <v>5226597</v>
      </c>
      <c r="W83" s="72">
        <f t="shared" si="27"/>
        <v>0.06612458627671264</v>
      </c>
      <c r="X83" s="50">
        <f t="shared" si="28"/>
        <v>0.02418265651627627</v>
      </c>
    </row>
    <row r="84" spans="1:24" ht="10.5" customHeight="1">
      <c r="A84" s="15" t="s">
        <v>69</v>
      </c>
      <c r="B84" s="115">
        <v>221642226</v>
      </c>
      <c r="C84" s="78">
        <v>235867755.91</v>
      </c>
      <c r="D84" s="142">
        <f t="shared" si="29"/>
        <v>-0.060311465020373656</v>
      </c>
      <c r="E84" s="85">
        <v>38567906</v>
      </c>
      <c r="F84" s="62">
        <f t="shared" si="17"/>
        <v>0.1740097394618298</v>
      </c>
      <c r="G84" s="27">
        <v>41816443</v>
      </c>
      <c r="H84" s="65">
        <f t="shared" si="18"/>
        <v>0.17728766205736018</v>
      </c>
      <c r="I84" s="48">
        <f t="shared" si="19"/>
        <v>-0.07768563672429049</v>
      </c>
      <c r="J84" s="27">
        <v>169161323</v>
      </c>
      <c r="K84" s="62">
        <f t="shared" si="20"/>
        <v>0.7632179393469907</v>
      </c>
      <c r="L84" s="27">
        <v>180545580.91</v>
      </c>
      <c r="M84" s="31">
        <f t="shared" si="21"/>
        <v>0.7654525741063596</v>
      </c>
      <c r="N84" s="48">
        <f t="shared" si="22"/>
        <v>-0.06305475798754069</v>
      </c>
      <c r="O84" s="27">
        <v>4108611</v>
      </c>
      <c r="P84" s="62">
        <f t="shared" si="23"/>
        <v>0.018537131097032027</v>
      </c>
      <c r="Q84" s="27">
        <v>2478334</v>
      </c>
      <c r="R84" s="69">
        <f t="shared" si="24"/>
        <v>0.010507303087861053</v>
      </c>
      <c r="S84" s="48">
        <f t="shared" si="25"/>
        <v>0.6578116589612215</v>
      </c>
      <c r="T84" s="27">
        <v>9804386</v>
      </c>
      <c r="U84" s="65">
        <f t="shared" si="26"/>
        <v>0.044235190094147496</v>
      </c>
      <c r="V84" s="27">
        <v>11027398</v>
      </c>
      <c r="W84" s="72">
        <f t="shared" si="27"/>
        <v>0.04675246074841922</v>
      </c>
      <c r="X84" s="50">
        <f t="shared" si="28"/>
        <v>-0.11090667082116742</v>
      </c>
    </row>
    <row r="85" spans="1:24" ht="10.5" customHeight="1">
      <c r="A85" s="15" t="s">
        <v>70</v>
      </c>
      <c r="B85" s="115">
        <v>9855259</v>
      </c>
      <c r="C85" s="78">
        <v>9351816</v>
      </c>
      <c r="D85" s="142">
        <f t="shared" si="29"/>
        <v>0.05383371529123328</v>
      </c>
      <c r="E85" s="85">
        <v>1747956</v>
      </c>
      <c r="F85" s="62">
        <f t="shared" si="17"/>
        <v>0.17736276641740212</v>
      </c>
      <c r="G85" s="27">
        <v>1852652</v>
      </c>
      <c r="H85" s="65">
        <f t="shared" si="18"/>
        <v>0.1981061218484196</v>
      </c>
      <c r="I85" s="48">
        <f t="shared" si="19"/>
        <v>-0.056511422544546955</v>
      </c>
      <c r="J85" s="27">
        <v>7462255</v>
      </c>
      <c r="K85" s="62">
        <f t="shared" si="20"/>
        <v>0.7571850724572535</v>
      </c>
      <c r="L85" s="27">
        <v>6906336</v>
      </c>
      <c r="M85" s="31">
        <f t="shared" si="21"/>
        <v>0.7385021262180522</v>
      </c>
      <c r="N85" s="48">
        <f t="shared" si="22"/>
        <v>0.08049405647220176</v>
      </c>
      <c r="O85" s="27">
        <v>125106</v>
      </c>
      <c r="P85" s="62">
        <f t="shared" si="23"/>
        <v>0.012694339134060302</v>
      </c>
      <c r="Q85" s="27">
        <v>152195</v>
      </c>
      <c r="R85" s="69">
        <f t="shared" si="24"/>
        <v>0.016274379222174604</v>
      </c>
      <c r="S85" s="48">
        <f t="shared" si="25"/>
        <v>-0.17798876441407405</v>
      </c>
      <c r="T85" s="27">
        <v>519942</v>
      </c>
      <c r="U85" s="65">
        <f t="shared" si="26"/>
        <v>0.052757821991284044</v>
      </c>
      <c r="V85" s="27">
        <v>440633</v>
      </c>
      <c r="W85" s="72">
        <f t="shared" si="27"/>
        <v>0.047117372711353606</v>
      </c>
      <c r="X85" s="50">
        <f t="shared" si="28"/>
        <v>0.17998878885603212</v>
      </c>
    </row>
    <row r="86" spans="1:24" ht="10.5" customHeight="1">
      <c r="A86" s="17" t="s">
        <v>71</v>
      </c>
      <c r="B86" s="117">
        <v>19875938</v>
      </c>
      <c r="C86" s="87">
        <v>20934211</v>
      </c>
      <c r="D86" s="143">
        <f t="shared" si="29"/>
        <v>-0.05055232318046283</v>
      </c>
      <c r="E86" s="86">
        <v>4773405</v>
      </c>
      <c r="F86" s="62">
        <f t="shared" si="17"/>
        <v>0.2401599864117105</v>
      </c>
      <c r="G86" s="28">
        <v>5243042</v>
      </c>
      <c r="H86" s="65">
        <f t="shared" si="18"/>
        <v>0.25045328911607895</v>
      </c>
      <c r="I86" s="48">
        <f t="shared" si="19"/>
        <v>-0.08957338125462279</v>
      </c>
      <c r="J86" s="28">
        <v>12872453</v>
      </c>
      <c r="K86" s="62">
        <f t="shared" si="20"/>
        <v>0.6476400258443149</v>
      </c>
      <c r="L86" s="28">
        <v>13538672</v>
      </c>
      <c r="M86" s="31">
        <f t="shared" si="21"/>
        <v>0.646724732066568</v>
      </c>
      <c r="N86" s="48">
        <f t="shared" si="22"/>
        <v>-0.049208592984599966</v>
      </c>
      <c r="O86" s="27">
        <v>466990</v>
      </c>
      <c r="P86" s="62">
        <f t="shared" si="23"/>
        <v>0.023495243343987088</v>
      </c>
      <c r="Q86" s="27">
        <v>422240</v>
      </c>
      <c r="R86" s="69">
        <f t="shared" si="24"/>
        <v>0.020169854980443255</v>
      </c>
      <c r="S86" s="48">
        <f t="shared" si="25"/>
        <v>0.10598237968927623</v>
      </c>
      <c r="T86" s="28">
        <v>1763090</v>
      </c>
      <c r="U86" s="65">
        <f t="shared" si="26"/>
        <v>0.08870474439998756</v>
      </c>
      <c r="V86" s="28">
        <v>1730257</v>
      </c>
      <c r="W86" s="72">
        <f t="shared" si="27"/>
        <v>0.08265212383690983</v>
      </c>
      <c r="X86" s="50">
        <f t="shared" si="28"/>
        <v>0.0189757937693649</v>
      </c>
    </row>
    <row r="87" spans="1:24" ht="10.5" customHeight="1">
      <c r="A87" s="15" t="s">
        <v>72</v>
      </c>
      <c r="B87" s="114">
        <v>41276311</v>
      </c>
      <c r="C87" s="77">
        <v>39345159</v>
      </c>
      <c r="D87" s="48">
        <f t="shared" si="29"/>
        <v>0.0490823280190582</v>
      </c>
      <c r="E87" s="84">
        <v>7426115</v>
      </c>
      <c r="F87" s="61">
        <f t="shared" si="17"/>
        <v>0.17991227462163467</v>
      </c>
      <c r="G87" s="26">
        <v>7679688</v>
      </c>
      <c r="H87" s="64">
        <f t="shared" si="18"/>
        <v>0.19518762143012308</v>
      </c>
      <c r="I87" s="49">
        <f t="shared" si="19"/>
        <v>-0.03301865909135892</v>
      </c>
      <c r="J87" s="26">
        <v>30150285</v>
      </c>
      <c r="K87" s="61">
        <f t="shared" si="20"/>
        <v>0.730450087945117</v>
      </c>
      <c r="L87" s="26">
        <v>28046846</v>
      </c>
      <c r="M87" s="67">
        <f t="shared" si="21"/>
        <v>0.7128410892938569</v>
      </c>
      <c r="N87" s="49">
        <f t="shared" si="22"/>
        <v>0.07499734551257564</v>
      </c>
      <c r="O87" s="26">
        <v>818968</v>
      </c>
      <c r="P87" s="61">
        <f t="shared" si="23"/>
        <v>0.019841114192593424</v>
      </c>
      <c r="Q87" s="26">
        <v>795282</v>
      </c>
      <c r="R87" s="68">
        <f t="shared" si="24"/>
        <v>0.020212956821447844</v>
      </c>
      <c r="S87" s="49">
        <f t="shared" si="25"/>
        <v>0.02978314610414922</v>
      </c>
      <c r="T87" s="26">
        <v>2880943</v>
      </c>
      <c r="U87" s="64">
        <f t="shared" si="26"/>
        <v>0.06979652324065491</v>
      </c>
      <c r="V87" s="26">
        <v>2823343</v>
      </c>
      <c r="W87" s="70">
        <f t="shared" si="27"/>
        <v>0.07175833245457211</v>
      </c>
      <c r="X87" s="71">
        <f t="shared" si="28"/>
        <v>0.02040134691392438</v>
      </c>
    </row>
    <row r="88" spans="1:24" ht="10.5" customHeight="1">
      <c r="A88" s="15" t="s">
        <v>73</v>
      </c>
      <c r="B88" s="115">
        <v>7547070</v>
      </c>
      <c r="C88" s="78">
        <v>7826227</v>
      </c>
      <c r="D88" s="48">
        <f t="shared" si="29"/>
        <v>-0.03566942282660598</v>
      </c>
      <c r="E88" s="85">
        <v>1348223</v>
      </c>
      <c r="F88" s="62">
        <f t="shared" si="17"/>
        <v>0.17864191003926028</v>
      </c>
      <c r="G88" s="27">
        <v>1528048</v>
      </c>
      <c r="H88" s="65">
        <f t="shared" si="18"/>
        <v>0.1952470839396813</v>
      </c>
      <c r="I88" s="48">
        <f t="shared" si="19"/>
        <v>-0.11768282148204769</v>
      </c>
      <c r="J88" s="27">
        <v>5564229</v>
      </c>
      <c r="K88" s="62">
        <f t="shared" si="20"/>
        <v>0.7372700928969785</v>
      </c>
      <c r="L88" s="27">
        <v>5681620</v>
      </c>
      <c r="M88" s="31">
        <f t="shared" si="21"/>
        <v>0.7259717869159685</v>
      </c>
      <c r="N88" s="48">
        <f t="shared" si="22"/>
        <v>-0.020661536674399204</v>
      </c>
      <c r="O88" s="27">
        <v>184514</v>
      </c>
      <c r="P88" s="62">
        <f t="shared" si="23"/>
        <v>0.02444842833046467</v>
      </c>
      <c r="Q88" s="27">
        <v>209009</v>
      </c>
      <c r="R88" s="69">
        <f t="shared" si="24"/>
        <v>0.026706227662448328</v>
      </c>
      <c r="S88" s="48">
        <f t="shared" si="25"/>
        <v>-0.11719591022396164</v>
      </c>
      <c r="T88" s="27">
        <v>450104</v>
      </c>
      <c r="U88" s="65">
        <f t="shared" si="26"/>
        <v>0.0596395687332965</v>
      </c>
      <c r="V88" s="27">
        <v>407550</v>
      </c>
      <c r="W88" s="72">
        <f t="shared" si="27"/>
        <v>0.05207490148190182</v>
      </c>
      <c r="X88" s="50">
        <f t="shared" si="28"/>
        <v>0.10441418230891915</v>
      </c>
    </row>
    <row r="89" spans="1:24" ht="10.5" customHeight="1">
      <c r="A89" s="15" t="s">
        <v>74</v>
      </c>
      <c r="B89" s="115">
        <v>27502956</v>
      </c>
      <c r="C89" s="78">
        <v>27793256</v>
      </c>
      <c r="D89" s="48">
        <f t="shared" si="29"/>
        <v>-0.010444979890085566</v>
      </c>
      <c r="E89" s="85">
        <v>6250402</v>
      </c>
      <c r="F89" s="62">
        <f t="shared" si="17"/>
        <v>0.2272629167570206</v>
      </c>
      <c r="G89" s="27">
        <v>6645589</v>
      </c>
      <c r="H89" s="65">
        <f t="shared" si="18"/>
        <v>0.23910796921382654</v>
      </c>
      <c r="I89" s="48">
        <f t="shared" si="19"/>
        <v>-0.059466060871353914</v>
      </c>
      <c r="J89" s="27">
        <v>18121901</v>
      </c>
      <c r="K89" s="62">
        <f t="shared" si="20"/>
        <v>0.6589073916272854</v>
      </c>
      <c r="L89" s="27">
        <v>18082051</v>
      </c>
      <c r="M89" s="31">
        <f t="shared" si="21"/>
        <v>0.6505913161092028</v>
      </c>
      <c r="N89" s="48">
        <f t="shared" si="22"/>
        <v>0.0022038429158285195</v>
      </c>
      <c r="O89" s="27">
        <v>417913</v>
      </c>
      <c r="P89" s="62">
        <f t="shared" si="23"/>
        <v>0.015195203017450197</v>
      </c>
      <c r="Q89" s="27">
        <v>458684</v>
      </c>
      <c r="R89" s="69">
        <f t="shared" si="24"/>
        <v>0.01650342802584915</v>
      </c>
      <c r="S89" s="48">
        <f t="shared" si="25"/>
        <v>-0.08888690252984625</v>
      </c>
      <c r="T89" s="27">
        <v>2712740</v>
      </c>
      <c r="U89" s="65">
        <f t="shared" si="26"/>
        <v>0.09863448859824377</v>
      </c>
      <c r="V89" s="27">
        <v>2606932</v>
      </c>
      <c r="W89" s="72">
        <f t="shared" si="27"/>
        <v>0.09379728665112141</v>
      </c>
      <c r="X89" s="50">
        <f t="shared" si="28"/>
        <v>0.04058717296807128</v>
      </c>
    </row>
    <row r="90" spans="1:24" ht="10.5" customHeight="1">
      <c r="A90" s="15" t="s">
        <v>75</v>
      </c>
      <c r="B90" s="115">
        <v>136634333</v>
      </c>
      <c r="C90" s="78">
        <v>145630622</v>
      </c>
      <c r="D90" s="48">
        <f t="shared" si="29"/>
        <v>-0.061774706970626</v>
      </c>
      <c r="E90" s="85">
        <v>29694593</v>
      </c>
      <c r="F90" s="62">
        <f t="shared" si="17"/>
        <v>0.21732892712990373</v>
      </c>
      <c r="G90" s="27">
        <v>32211292</v>
      </c>
      <c r="H90" s="65">
        <f t="shared" si="18"/>
        <v>0.2211848823937592</v>
      </c>
      <c r="I90" s="48">
        <f t="shared" si="19"/>
        <v>-0.0781309548216818</v>
      </c>
      <c r="J90" s="27">
        <v>93860846</v>
      </c>
      <c r="K90" s="62">
        <f t="shared" si="20"/>
        <v>0.6869492018525095</v>
      </c>
      <c r="L90" s="27">
        <v>100203000</v>
      </c>
      <c r="M90" s="31">
        <f t="shared" si="21"/>
        <v>0.6880627070314923</v>
      </c>
      <c r="N90" s="48">
        <f t="shared" si="22"/>
        <v>-0.06329305509815075</v>
      </c>
      <c r="O90" s="27">
        <v>2613722</v>
      </c>
      <c r="P90" s="62">
        <f t="shared" si="23"/>
        <v>0.019129320885988444</v>
      </c>
      <c r="Q90" s="27">
        <v>2738740</v>
      </c>
      <c r="R90" s="69">
        <f t="shared" si="24"/>
        <v>0.018806072255874867</v>
      </c>
      <c r="S90" s="48">
        <f t="shared" si="25"/>
        <v>-0.04564799871473743</v>
      </c>
      <c r="T90" s="27">
        <v>10465172</v>
      </c>
      <c r="U90" s="65">
        <f t="shared" si="26"/>
        <v>0.07659255013159832</v>
      </c>
      <c r="V90" s="27">
        <v>10477590</v>
      </c>
      <c r="W90" s="72">
        <f t="shared" si="27"/>
        <v>0.07194633831887362</v>
      </c>
      <c r="X90" s="50">
        <f t="shared" si="28"/>
        <v>-0.0011851962140148641</v>
      </c>
    </row>
    <row r="91" spans="1:24" ht="10.5" customHeight="1">
      <c r="A91" s="17" t="s">
        <v>76</v>
      </c>
      <c r="B91" s="117">
        <v>15540633</v>
      </c>
      <c r="C91" s="87">
        <v>13665992</v>
      </c>
      <c r="D91" s="48">
        <f t="shared" si="29"/>
        <v>0.13717562545038808</v>
      </c>
      <c r="E91" s="86">
        <v>3620639</v>
      </c>
      <c r="F91" s="63">
        <f t="shared" si="17"/>
        <v>0.23297886257271502</v>
      </c>
      <c r="G91" s="28">
        <v>3725828</v>
      </c>
      <c r="H91" s="66">
        <f t="shared" si="18"/>
        <v>0.27263501983610117</v>
      </c>
      <c r="I91" s="48">
        <f t="shared" si="19"/>
        <v>-0.028232382171157658</v>
      </c>
      <c r="J91" s="28">
        <v>10950333</v>
      </c>
      <c r="K91" s="63">
        <f t="shared" si="20"/>
        <v>0.704625931260329</v>
      </c>
      <c r="L91" s="28">
        <v>9178758</v>
      </c>
      <c r="M91" s="35">
        <f t="shared" si="21"/>
        <v>0.6716495955800355</v>
      </c>
      <c r="N91" s="48">
        <f t="shared" si="22"/>
        <v>0.19300813900965685</v>
      </c>
      <c r="O91" s="28">
        <v>361974</v>
      </c>
      <c r="P91" s="63">
        <f t="shared" si="23"/>
        <v>0.02329210142212354</v>
      </c>
      <c r="Q91" s="28">
        <v>198011</v>
      </c>
      <c r="R91" s="59">
        <f t="shared" si="24"/>
        <v>0.014489325033996801</v>
      </c>
      <c r="S91" s="48">
        <f t="shared" si="25"/>
        <v>0.8280499568205807</v>
      </c>
      <c r="T91" s="28">
        <v>607687</v>
      </c>
      <c r="U91" s="66">
        <f t="shared" si="26"/>
        <v>0.039103104744832466</v>
      </c>
      <c r="V91" s="28">
        <v>563395</v>
      </c>
      <c r="W91" s="73">
        <f t="shared" si="27"/>
        <v>0.04122605954986656</v>
      </c>
      <c r="X91" s="50">
        <f t="shared" si="28"/>
        <v>0.07861624615056932</v>
      </c>
    </row>
    <row r="92" spans="1:24" ht="10.5" customHeight="1">
      <c r="A92" s="15" t="s">
        <v>77</v>
      </c>
      <c r="B92" s="114">
        <v>104183216</v>
      </c>
      <c r="C92" s="77">
        <v>100198823</v>
      </c>
      <c r="D92" s="141">
        <f t="shared" si="29"/>
        <v>0.03976486829590803</v>
      </c>
      <c r="E92" s="84">
        <v>21130984</v>
      </c>
      <c r="F92" s="62">
        <f t="shared" si="17"/>
        <v>0.20282522282667872</v>
      </c>
      <c r="G92" s="26">
        <v>21897671</v>
      </c>
      <c r="H92" s="64">
        <f t="shared" si="18"/>
        <v>0.2185421978459767</v>
      </c>
      <c r="I92" s="49">
        <f t="shared" si="19"/>
        <v>-0.03501226226295938</v>
      </c>
      <c r="J92" s="26">
        <v>73826632</v>
      </c>
      <c r="K92" s="62">
        <f t="shared" si="20"/>
        <v>0.7086230856993319</v>
      </c>
      <c r="L92" s="26">
        <v>69735621</v>
      </c>
      <c r="M92" s="67">
        <f t="shared" si="21"/>
        <v>0.6959724566824502</v>
      </c>
      <c r="N92" s="49">
        <f t="shared" si="22"/>
        <v>0.05866458119014958</v>
      </c>
      <c r="O92" s="27">
        <v>1546994</v>
      </c>
      <c r="P92" s="62">
        <f t="shared" si="23"/>
        <v>0.014848783320338278</v>
      </c>
      <c r="Q92" s="27">
        <v>1646178</v>
      </c>
      <c r="R92" s="68">
        <f t="shared" si="24"/>
        <v>0.016429115140404394</v>
      </c>
      <c r="S92" s="49">
        <f t="shared" si="25"/>
        <v>-0.06025107855894077</v>
      </c>
      <c r="T92" s="27">
        <v>7678606</v>
      </c>
      <c r="U92" s="64">
        <f t="shared" si="26"/>
        <v>0.07370290815365116</v>
      </c>
      <c r="V92" s="27">
        <v>6919353</v>
      </c>
      <c r="W92" s="70">
        <f t="shared" si="27"/>
        <v>0.06905623033116866</v>
      </c>
      <c r="X92" s="71">
        <f t="shared" si="28"/>
        <v>0.10972890095360072</v>
      </c>
    </row>
    <row r="93" spans="1:24" ht="10.5" customHeight="1">
      <c r="A93" s="15" t="s">
        <v>78</v>
      </c>
      <c r="B93" s="115">
        <v>22132444</v>
      </c>
      <c r="C93" s="78">
        <v>23162187</v>
      </c>
      <c r="D93" s="142">
        <f t="shared" si="29"/>
        <v>-0.04445793482282135</v>
      </c>
      <c r="E93" s="85">
        <v>5375820</v>
      </c>
      <c r="F93" s="62">
        <f t="shared" si="17"/>
        <v>0.24289319335903437</v>
      </c>
      <c r="G93" s="27">
        <v>5767163</v>
      </c>
      <c r="H93" s="65">
        <f t="shared" si="18"/>
        <v>0.2489904342798027</v>
      </c>
      <c r="I93" s="48">
        <f t="shared" si="19"/>
        <v>-0.06785710755877716</v>
      </c>
      <c r="J93" s="27">
        <v>13471730</v>
      </c>
      <c r="K93" s="62">
        <f t="shared" si="20"/>
        <v>0.6086869574819663</v>
      </c>
      <c r="L93" s="27">
        <v>14278692</v>
      </c>
      <c r="M93" s="31">
        <f t="shared" si="21"/>
        <v>0.6164656213163291</v>
      </c>
      <c r="N93" s="48">
        <f t="shared" si="22"/>
        <v>-0.0565151205726687</v>
      </c>
      <c r="O93" s="27">
        <v>467174</v>
      </c>
      <c r="P93" s="62">
        <f t="shared" si="23"/>
        <v>0.02110810717514975</v>
      </c>
      <c r="Q93" s="27">
        <v>446162</v>
      </c>
      <c r="R93" s="69">
        <f t="shared" si="24"/>
        <v>0.019262516100055666</v>
      </c>
      <c r="S93" s="48">
        <f t="shared" si="25"/>
        <v>0.047095001367216394</v>
      </c>
      <c r="T93" s="27">
        <v>2817720</v>
      </c>
      <c r="U93" s="65">
        <f t="shared" si="26"/>
        <v>0.1273117419838496</v>
      </c>
      <c r="V93" s="27">
        <v>2670170</v>
      </c>
      <c r="W93" s="72">
        <f t="shared" si="27"/>
        <v>0.11528142830381259</v>
      </c>
      <c r="X93" s="50">
        <f t="shared" si="28"/>
        <v>0.055258653943381884</v>
      </c>
    </row>
    <row r="94" spans="1:24" ht="10.5" customHeight="1">
      <c r="A94" s="15" t="s">
        <v>79</v>
      </c>
      <c r="B94" s="115">
        <v>51493379</v>
      </c>
      <c r="C94" s="78">
        <v>53384498</v>
      </c>
      <c r="D94" s="142">
        <f t="shared" si="29"/>
        <v>-0.035424497201416036</v>
      </c>
      <c r="E94" s="85">
        <v>12538224</v>
      </c>
      <c r="F94" s="62">
        <f t="shared" si="17"/>
        <v>0.24349196427758218</v>
      </c>
      <c r="G94" s="27">
        <v>13208631</v>
      </c>
      <c r="H94" s="65">
        <f t="shared" si="18"/>
        <v>0.2474244676797373</v>
      </c>
      <c r="I94" s="48">
        <f t="shared" si="19"/>
        <v>-0.05075522209682442</v>
      </c>
      <c r="J94" s="27">
        <v>28822501</v>
      </c>
      <c r="K94" s="62">
        <f t="shared" si="20"/>
        <v>0.5597321744995604</v>
      </c>
      <c r="L94" s="27">
        <v>30098479</v>
      </c>
      <c r="M94" s="31">
        <f t="shared" si="21"/>
        <v>0.5638056013938728</v>
      </c>
      <c r="N94" s="48">
        <f t="shared" si="22"/>
        <v>-0.04239343788767532</v>
      </c>
      <c r="O94" s="27">
        <v>1060516</v>
      </c>
      <c r="P94" s="62">
        <f t="shared" si="23"/>
        <v>0.020595191471120978</v>
      </c>
      <c r="Q94" s="27">
        <v>1268595</v>
      </c>
      <c r="R94" s="69">
        <f t="shared" si="24"/>
        <v>0.023763359168423762</v>
      </c>
      <c r="S94" s="48">
        <f t="shared" si="25"/>
        <v>-0.1640231910105274</v>
      </c>
      <c r="T94" s="27">
        <v>9072138</v>
      </c>
      <c r="U94" s="65">
        <f t="shared" si="26"/>
        <v>0.17618066975173644</v>
      </c>
      <c r="V94" s="27">
        <v>8808793</v>
      </c>
      <c r="W94" s="72">
        <f t="shared" si="27"/>
        <v>0.16500657175796615</v>
      </c>
      <c r="X94" s="50">
        <f t="shared" si="28"/>
        <v>0.029895696266219445</v>
      </c>
    </row>
    <row r="95" spans="1:24" ht="10.5" customHeight="1">
      <c r="A95" s="15" t="s">
        <v>80</v>
      </c>
      <c r="B95" s="115">
        <v>62741204</v>
      </c>
      <c r="C95" s="78">
        <v>64994580</v>
      </c>
      <c r="D95" s="142">
        <f t="shared" si="29"/>
        <v>-0.034670214039386055</v>
      </c>
      <c r="E95" s="85">
        <v>13375645</v>
      </c>
      <c r="F95" s="62">
        <f t="shared" si="17"/>
        <v>0.21318757287475706</v>
      </c>
      <c r="G95" s="27">
        <v>14055146</v>
      </c>
      <c r="H95" s="65">
        <f t="shared" si="18"/>
        <v>0.21625104739502893</v>
      </c>
      <c r="I95" s="48">
        <f t="shared" si="19"/>
        <v>-0.04834535336737164</v>
      </c>
      <c r="J95" s="27">
        <v>43227794</v>
      </c>
      <c r="K95" s="62">
        <f t="shared" si="20"/>
        <v>0.6889857261903996</v>
      </c>
      <c r="L95" s="27">
        <v>44672627</v>
      </c>
      <c r="M95" s="31">
        <f t="shared" si="21"/>
        <v>0.6873284972377697</v>
      </c>
      <c r="N95" s="48">
        <f t="shared" si="22"/>
        <v>-0.03234269164425902</v>
      </c>
      <c r="O95" s="27">
        <v>974772</v>
      </c>
      <c r="P95" s="62">
        <f t="shared" si="23"/>
        <v>0.015536392957967462</v>
      </c>
      <c r="Q95" s="27">
        <v>1074527</v>
      </c>
      <c r="R95" s="69">
        <f t="shared" si="24"/>
        <v>0.016532563176806434</v>
      </c>
      <c r="S95" s="48">
        <f t="shared" si="25"/>
        <v>-0.09283619676378536</v>
      </c>
      <c r="T95" s="27">
        <v>5162993</v>
      </c>
      <c r="U95" s="65">
        <f t="shared" si="26"/>
        <v>0.08229030797687593</v>
      </c>
      <c r="V95" s="27">
        <v>5192280</v>
      </c>
      <c r="W95" s="72">
        <f t="shared" si="27"/>
        <v>0.07988789219039495</v>
      </c>
      <c r="X95" s="50">
        <f t="shared" si="28"/>
        <v>-0.005640489341869083</v>
      </c>
    </row>
    <row r="96" spans="1:24" ht="10.5" customHeight="1">
      <c r="A96" s="17" t="s">
        <v>81</v>
      </c>
      <c r="B96" s="117">
        <v>99812748</v>
      </c>
      <c r="C96" s="87">
        <v>98910080</v>
      </c>
      <c r="D96" s="143">
        <f t="shared" si="29"/>
        <v>0.009126147709111144</v>
      </c>
      <c r="E96" s="86">
        <v>21295917</v>
      </c>
      <c r="F96" s="62">
        <f t="shared" si="17"/>
        <v>0.2133586884112238</v>
      </c>
      <c r="G96" s="28">
        <v>22129880</v>
      </c>
      <c r="H96" s="66">
        <f t="shared" si="18"/>
        <v>0.22373735821465315</v>
      </c>
      <c r="I96" s="48">
        <f t="shared" si="19"/>
        <v>-0.03768493096211999</v>
      </c>
      <c r="J96" s="28">
        <v>69250167</v>
      </c>
      <c r="K96" s="62">
        <f t="shared" si="20"/>
        <v>0.6938008259225565</v>
      </c>
      <c r="L96" s="28">
        <v>68092577</v>
      </c>
      <c r="M96" s="35">
        <f t="shared" si="21"/>
        <v>0.6884290964075653</v>
      </c>
      <c r="N96" s="48">
        <f t="shared" si="22"/>
        <v>0.01700023777922225</v>
      </c>
      <c r="O96" s="27">
        <v>1561731</v>
      </c>
      <c r="P96" s="62">
        <f t="shared" si="23"/>
        <v>0.015646608587512288</v>
      </c>
      <c r="Q96" s="27">
        <v>1471029</v>
      </c>
      <c r="R96" s="59">
        <f t="shared" si="24"/>
        <v>0.014872387121717017</v>
      </c>
      <c r="S96" s="48">
        <f t="shared" si="25"/>
        <v>0.061658879600606106</v>
      </c>
      <c r="T96" s="28">
        <v>7704933</v>
      </c>
      <c r="U96" s="65">
        <f t="shared" si="26"/>
        <v>0.07719387707870742</v>
      </c>
      <c r="V96" s="28">
        <v>7216594</v>
      </c>
      <c r="W96" s="73">
        <f t="shared" si="27"/>
        <v>0.0729611582560645</v>
      </c>
      <c r="X96" s="50">
        <f t="shared" si="28"/>
        <v>0.06766890308641445</v>
      </c>
    </row>
    <row r="97" spans="1:24" ht="10.5" customHeight="1">
      <c r="A97" s="15" t="s">
        <v>82</v>
      </c>
      <c r="B97" s="114">
        <v>34213781</v>
      </c>
      <c r="C97" s="77">
        <v>34267341</v>
      </c>
      <c r="D97" s="48">
        <f t="shared" si="29"/>
        <v>-0.0015630042611126437</v>
      </c>
      <c r="E97" s="84">
        <v>7151599</v>
      </c>
      <c r="F97" s="64">
        <f t="shared" si="17"/>
        <v>0.20902685382828634</v>
      </c>
      <c r="G97" s="26">
        <v>7707849</v>
      </c>
      <c r="H97" s="64">
        <f t="shared" si="18"/>
        <v>0.22493280117649048</v>
      </c>
      <c r="I97" s="49">
        <f t="shared" si="19"/>
        <v>-0.07216669657124834</v>
      </c>
      <c r="J97" s="26">
        <v>24089996</v>
      </c>
      <c r="K97" s="64">
        <f t="shared" si="20"/>
        <v>0.7041021277361891</v>
      </c>
      <c r="L97" s="26">
        <v>23703640</v>
      </c>
      <c r="M97" s="67">
        <f t="shared" si="21"/>
        <v>0.6917268544413762</v>
      </c>
      <c r="N97" s="49">
        <f t="shared" si="22"/>
        <v>0.01629943755473843</v>
      </c>
      <c r="O97" s="26">
        <v>536451</v>
      </c>
      <c r="P97" s="61">
        <f t="shared" si="23"/>
        <v>0.015679383696294777</v>
      </c>
      <c r="Q97" s="26">
        <v>530037</v>
      </c>
      <c r="R97" s="68">
        <f t="shared" si="24"/>
        <v>0.01546770144785964</v>
      </c>
      <c r="S97" s="49">
        <f t="shared" si="25"/>
        <v>0.012101042002728112</v>
      </c>
      <c r="T97" s="26">
        <v>2435735</v>
      </c>
      <c r="U97" s="64">
        <f t="shared" si="26"/>
        <v>0.07119163473922979</v>
      </c>
      <c r="V97" s="26">
        <v>2325815</v>
      </c>
      <c r="W97" s="70">
        <f t="shared" si="27"/>
        <v>0.06787264293427378</v>
      </c>
      <c r="X97" s="71">
        <f t="shared" si="28"/>
        <v>0.047260852647351574</v>
      </c>
    </row>
    <row r="98" spans="1:24" ht="10.5" customHeight="1">
      <c r="A98" s="15" t="s">
        <v>83</v>
      </c>
      <c r="B98" s="115">
        <v>37711218</v>
      </c>
      <c r="C98" s="78">
        <v>40181792</v>
      </c>
      <c r="D98" s="48">
        <f t="shared" si="29"/>
        <v>-0.0614849133657354</v>
      </c>
      <c r="E98" s="85">
        <v>7248411</v>
      </c>
      <c r="F98" s="65">
        <f t="shared" si="17"/>
        <v>0.19220835031104008</v>
      </c>
      <c r="G98" s="27">
        <v>7939740</v>
      </c>
      <c r="H98" s="65">
        <f t="shared" si="18"/>
        <v>0.1975954681165041</v>
      </c>
      <c r="I98" s="48">
        <f t="shared" si="19"/>
        <v>-0.08707199480083731</v>
      </c>
      <c r="J98" s="27">
        <v>25094068</v>
      </c>
      <c r="K98" s="65">
        <f t="shared" si="20"/>
        <v>0.6654271416001467</v>
      </c>
      <c r="L98" s="27">
        <v>26568834</v>
      </c>
      <c r="M98" s="31">
        <f t="shared" si="21"/>
        <v>0.6612157566292712</v>
      </c>
      <c r="N98" s="48">
        <f t="shared" si="22"/>
        <v>-0.05550736626229062</v>
      </c>
      <c r="O98" s="27">
        <v>675400</v>
      </c>
      <c r="P98" s="62">
        <f t="shared" si="23"/>
        <v>0.017909790131944294</v>
      </c>
      <c r="Q98" s="27">
        <v>653803</v>
      </c>
      <c r="R98" s="69">
        <f t="shared" si="24"/>
        <v>0.016271125986616026</v>
      </c>
      <c r="S98" s="48">
        <f t="shared" si="25"/>
        <v>0.03303288605283243</v>
      </c>
      <c r="T98" s="27">
        <v>4693339</v>
      </c>
      <c r="U98" s="65">
        <f t="shared" si="26"/>
        <v>0.12445471795686897</v>
      </c>
      <c r="V98" s="27">
        <v>5019415</v>
      </c>
      <c r="W98" s="72">
        <f t="shared" si="27"/>
        <v>0.12491764926760857</v>
      </c>
      <c r="X98" s="50">
        <f t="shared" si="28"/>
        <v>-0.06496294886953957</v>
      </c>
    </row>
    <row r="99" spans="1:24" ht="10.5" customHeight="1">
      <c r="A99" s="15" t="s">
        <v>84</v>
      </c>
      <c r="B99" s="115">
        <v>17137682</v>
      </c>
      <c r="C99" s="78">
        <v>17092893</v>
      </c>
      <c r="D99" s="48">
        <f t="shared" si="29"/>
        <v>0.002620328811512481</v>
      </c>
      <c r="E99" s="85">
        <v>3773258</v>
      </c>
      <c r="F99" s="65">
        <f t="shared" si="17"/>
        <v>0.22017318328114618</v>
      </c>
      <c r="G99" s="27">
        <v>4150311</v>
      </c>
      <c r="H99" s="65">
        <f t="shared" si="18"/>
        <v>0.24280916050899048</v>
      </c>
      <c r="I99" s="48">
        <f aca="true" t="shared" si="30" ref="I99:I117">(E99-G99)/G99</f>
        <v>-0.09084933635093852</v>
      </c>
      <c r="J99" s="27">
        <v>10385338</v>
      </c>
      <c r="K99" s="65">
        <f t="shared" si="20"/>
        <v>0.6059943229195174</v>
      </c>
      <c r="L99" s="27">
        <v>10265959</v>
      </c>
      <c r="M99" s="31">
        <f t="shared" si="21"/>
        <v>0.6005980965305288</v>
      </c>
      <c r="N99" s="48">
        <f aca="true" t="shared" si="31" ref="N99:N117">(J99-L99)/L99</f>
        <v>0.011628626219917691</v>
      </c>
      <c r="O99" s="27">
        <v>367082</v>
      </c>
      <c r="P99" s="62">
        <f t="shared" si="23"/>
        <v>0.021419582881745617</v>
      </c>
      <c r="Q99" s="27">
        <v>335063</v>
      </c>
      <c r="R99" s="69">
        <f t="shared" si="24"/>
        <v>0.0196024745489251</v>
      </c>
      <c r="S99" s="48">
        <f aca="true" t="shared" si="32" ref="S99:S117">(O99-Q99)/Q99</f>
        <v>0.09556113327941312</v>
      </c>
      <c r="T99" s="27">
        <v>2612004</v>
      </c>
      <c r="U99" s="65">
        <f t="shared" si="26"/>
        <v>0.15241291091759085</v>
      </c>
      <c r="V99" s="27">
        <v>2341560</v>
      </c>
      <c r="W99" s="72">
        <f t="shared" si="27"/>
        <v>0.13699026841155562</v>
      </c>
      <c r="X99" s="50">
        <f aca="true" t="shared" si="33" ref="X99:X117">(T99-V99)/V99</f>
        <v>0.11549736073386972</v>
      </c>
    </row>
    <row r="100" spans="1:24" ht="10.5" customHeight="1">
      <c r="A100" s="15" t="s">
        <v>85</v>
      </c>
      <c r="B100" s="115">
        <v>44194608</v>
      </c>
      <c r="C100" s="78">
        <v>44214092</v>
      </c>
      <c r="D100" s="48">
        <f t="shared" si="29"/>
        <v>-0.0004406739824036192</v>
      </c>
      <c r="E100" s="85">
        <v>8811630</v>
      </c>
      <c r="F100" s="65">
        <f t="shared" si="17"/>
        <v>0.19938246765306755</v>
      </c>
      <c r="G100" s="27">
        <v>9258914</v>
      </c>
      <c r="H100" s="65">
        <f t="shared" si="18"/>
        <v>0.2094109271767924</v>
      </c>
      <c r="I100" s="48">
        <f t="shared" si="30"/>
        <v>-0.04830847332635339</v>
      </c>
      <c r="J100" s="27">
        <v>31722366</v>
      </c>
      <c r="K100" s="65">
        <f t="shared" si="20"/>
        <v>0.7177881518940048</v>
      </c>
      <c r="L100" s="27">
        <v>31484972</v>
      </c>
      <c r="M100" s="31">
        <f t="shared" si="21"/>
        <v>0.7121026481783229</v>
      </c>
      <c r="N100" s="48">
        <f t="shared" si="31"/>
        <v>0.00753991459798662</v>
      </c>
      <c r="O100" s="27">
        <v>610953</v>
      </c>
      <c r="P100" s="62">
        <f t="shared" si="23"/>
        <v>0.013824152484846116</v>
      </c>
      <c r="Q100" s="27">
        <v>581055</v>
      </c>
      <c r="R100" s="69">
        <f t="shared" si="24"/>
        <v>0.01314185079272916</v>
      </c>
      <c r="S100" s="48">
        <f t="shared" si="32"/>
        <v>0.05145468157059142</v>
      </c>
      <c r="T100" s="27">
        <v>3049659</v>
      </c>
      <c r="U100" s="65">
        <f t="shared" si="26"/>
        <v>0.06900522796808153</v>
      </c>
      <c r="V100" s="27">
        <v>2889151</v>
      </c>
      <c r="W100" s="72">
        <f t="shared" si="27"/>
        <v>0.06534457385215556</v>
      </c>
      <c r="X100" s="50">
        <f t="shared" si="33"/>
        <v>0.05555542095238359</v>
      </c>
    </row>
    <row r="101" spans="1:24" ht="10.5" customHeight="1">
      <c r="A101" s="17" t="s">
        <v>86</v>
      </c>
      <c r="B101" s="117">
        <v>33383115</v>
      </c>
      <c r="C101" s="87">
        <v>33740395</v>
      </c>
      <c r="D101" s="48">
        <f t="shared" si="29"/>
        <v>-0.010589087649981573</v>
      </c>
      <c r="E101" s="86">
        <v>6636676</v>
      </c>
      <c r="F101" s="66">
        <f t="shared" si="17"/>
        <v>0.19880337709647528</v>
      </c>
      <c r="G101" s="28">
        <v>7185909</v>
      </c>
      <c r="H101" s="66">
        <f t="shared" si="18"/>
        <v>0.21297643373766076</v>
      </c>
      <c r="I101" s="48">
        <f t="shared" si="30"/>
        <v>-0.07643194479640641</v>
      </c>
      <c r="J101" s="28">
        <v>24240913</v>
      </c>
      <c r="K101" s="66">
        <f t="shared" si="20"/>
        <v>0.7261429318384459</v>
      </c>
      <c r="L101" s="28">
        <v>23975503</v>
      </c>
      <c r="M101" s="35">
        <f t="shared" si="21"/>
        <v>0.710587502013536</v>
      </c>
      <c r="N101" s="48">
        <f t="shared" si="31"/>
        <v>0.01107004929156231</v>
      </c>
      <c r="O101" s="28">
        <v>410806</v>
      </c>
      <c r="P101" s="63">
        <f t="shared" si="23"/>
        <v>0.012305801900152218</v>
      </c>
      <c r="Q101" s="28">
        <v>513166</v>
      </c>
      <c r="R101" s="59">
        <f t="shared" si="24"/>
        <v>0.015209246957541547</v>
      </c>
      <c r="S101" s="48">
        <f t="shared" si="32"/>
        <v>-0.19946761866530519</v>
      </c>
      <c r="T101" s="28">
        <v>2094720</v>
      </c>
      <c r="U101" s="66">
        <f t="shared" si="26"/>
        <v>0.06274788916492664</v>
      </c>
      <c r="V101" s="28">
        <v>2065817</v>
      </c>
      <c r="W101" s="73">
        <f t="shared" si="27"/>
        <v>0.061226817291261705</v>
      </c>
      <c r="X101" s="50">
        <f t="shared" si="33"/>
        <v>0.013991074717654081</v>
      </c>
    </row>
    <row r="102" spans="1:24" ht="10.5" customHeight="1">
      <c r="A102" s="15" t="s">
        <v>87</v>
      </c>
      <c r="B102" s="114">
        <v>47926602</v>
      </c>
      <c r="C102" s="77">
        <v>46185186</v>
      </c>
      <c r="D102" s="141">
        <f t="shared" si="29"/>
        <v>0.0377050771214822</v>
      </c>
      <c r="E102" s="84">
        <v>9242157</v>
      </c>
      <c r="F102" s="62">
        <f t="shared" si="17"/>
        <v>0.19283981368009356</v>
      </c>
      <c r="G102" s="26">
        <v>9844706</v>
      </c>
      <c r="H102" s="64">
        <f t="shared" si="18"/>
        <v>0.21315722318407465</v>
      </c>
      <c r="I102" s="49">
        <f t="shared" si="30"/>
        <v>-0.061205382872784625</v>
      </c>
      <c r="J102" s="26">
        <v>35218547</v>
      </c>
      <c r="K102" s="62">
        <f t="shared" si="20"/>
        <v>0.734843396575455</v>
      </c>
      <c r="L102" s="26">
        <v>33195824</v>
      </c>
      <c r="M102" s="67">
        <f t="shared" si="21"/>
        <v>0.7187547972633476</v>
      </c>
      <c r="N102" s="49">
        <f t="shared" si="31"/>
        <v>0.06093305591691292</v>
      </c>
      <c r="O102" s="27">
        <v>640563</v>
      </c>
      <c r="P102" s="62">
        <f t="shared" si="23"/>
        <v>0.013365500020218416</v>
      </c>
      <c r="Q102" s="27">
        <v>617589</v>
      </c>
      <c r="R102" s="68">
        <f t="shared" si="24"/>
        <v>0.013372015000654106</v>
      </c>
      <c r="S102" s="49">
        <f t="shared" si="32"/>
        <v>0.03719949675269475</v>
      </c>
      <c r="T102" s="26">
        <v>2825335</v>
      </c>
      <c r="U102" s="65">
        <f t="shared" si="26"/>
        <v>0.0589512897242329</v>
      </c>
      <c r="V102" s="26">
        <v>2527067</v>
      </c>
      <c r="W102" s="70">
        <f t="shared" si="27"/>
        <v>0.05471596455192364</v>
      </c>
      <c r="X102" s="71">
        <f t="shared" si="33"/>
        <v>0.11802932015652928</v>
      </c>
    </row>
    <row r="103" spans="1:24" ht="10.5" customHeight="1">
      <c r="A103" s="15" t="s">
        <v>88</v>
      </c>
      <c r="B103" s="115">
        <v>5696097</v>
      </c>
      <c r="C103" s="78">
        <v>5844200</v>
      </c>
      <c r="D103" s="142">
        <f t="shared" si="29"/>
        <v>-0.025341877416926183</v>
      </c>
      <c r="E103" s="85">
        <v>1504531</v>
      </c>
      <c r="F103" s="62">
        <f t="shared" si="17"/>
        <v>0.2641336690719979</v>
      </c>
      <c r="G103" s="27">
        <v>1659735</v>
      </c>
      <c r="H103" s="65">
        <f t="shared" si="18"/>
        <v>0.2839969542452346</v>
      </c>
      <c r="I103" s="48">
        <f t="shared" si="30"/>
        <v>-0.0935113135530672</v>
      </c>
      <c r="J103" s="27">
        <v>3648143</v>
      </c>
      <c r="K103" s="62">
        <f t="shared" si="20"/>
        <v>0.6404636367674216</v>
      </c>
      <c r="L103" s="27">
        <v>3589879</v>
      </c>
      <c r="M103" s="31">
        <f t="shared" si="21"/>
        <v>0.614263543342117</v>
      </c>
      <c r="N103" s="48">
        <f t="shared" si="31"/>
        <v>0.01623007349272775</v>
      </c>
      <c r="O103" s="27">
        <v>97534</v>
      </c>
      <c r="P103" s="62">
        <f t="shared" si="23"/>
        <v>0.017122952786794186</v>
      </c>
      <c r="Q103" s="27">
        <v>137562</v>
      </c>
      <c r="R103" s="69">
        <f t="shared" si="24"/>
        <v>0.02353820882242223</v>
      </c>
      <c r="S103" s="48">
        <f t="shared" si="32"/>
        <v>-0.29098152105959496</v>
      </c>
      <c r="T103" s="27">
        <v>445889</v>
      </c>
      <c r="U103" s="65">
        <f t="shared" si="26"/>
        <v>0.0782797413737863</v>
      </c>
      <c r="V103" s="27">
        <v>457024</v>
      </c>
      <c r="W103" s="72">
        <f t="shared" si="27"/>
        <v>0.0782012935902262</v>
      </c>
      <c r="X103" s="50">
        <f t="shared" si="33"/>
        <v>-0.02436414717826635</v>
      </c>
    </row>
    <row r="104" spans="1:24" ht="10.5" customHeight="1">
      <c r="A104" s="15" t="s">
        <v>89</v>
      </c>
      <c r="B104" s="115">
        <v>22382016</v>
      </c>
      <c r="C104" s="78">
        <v>21059690</v>
      </c>
      <c r="D104" s="142">
        <f t="shared" si="29"/>
        <v>0.06278943327275947</v>
      </c>
      <c r="E104" s="85">
        <v>5274110</v>
      </c>
      <c r="F104" s="62">
        <f t="shared" si="17"/>
        <v>0.2356405249643285</v>
      </c>
      <c r="G104" s="27">
        <v>5222281</v>
      </c>
      <c r="H104" s="65">
        <f t="shared" si="18"/>
        <v>0.2479752076122678</v>
      </c>
      <c r="I104" s="48">
        <f t="shared" si="30"/>
        <v>0.009924590423226938</v>
      </c>
      <c r="J104" s="27">
        <v>15985307</v>
      </c>
      <c r="K104" s="62">
        <f t="shared" si="20"/>
        <v>0.7142031799101565</v>
      </c>
      <c r="L104" s="27">
        <v>14818319</v>
      </c>
      <c r="M104" s="31">
        <f t="shared" si="21"/>
        <v>0.7036342415296711</v>
      </c>
      <c r="N104" s="48">
        <f t="shared" si="31"/>
        <v>0.07875306234128177</v>
      </c>
      <c r="O104" s="27">
        <v>325622</v>
      </c>
      <c r="P104" s="62">
        <f t="shared" si="23"/>
        <v>0.014548376696719366</v>
      </c>
      <c r="Q104" s="27">
        <v>248468</v>
      </c>
      <c r="R104" s="69">
        <f t="shared" si="24"/>
        <v>0.011798274333572811</v>
      </c>
      <c r="S104" s="48">
        <f t="shared" si="32"/>
        <v>0.31051885957145386</v>
      </c>
      <c r="T104" s="27">
        <v>796977</v>
      </c>
      <c r="U104" s="65">
        <f t="shared" si="26"/>
        <v>0.03560791842879569</v>
      </c>
      <c r="V104" s="27">
        <v>770622</v>
      </c>
      <c r="W104" s="72">
        <f t="shared" si="27"/>
        <v>0.03659227652448825</v>
      </c>
      <c r="X104" s="50">
        <f t="shared" si="33"/>
        <v>0.03419964651930518</v>
      </c>
    </row>
    <row r="105" spans="1:24" ht="10.5" customHeight="1">
      <c r="A105" s="15" t="s">
        <v>90</v>
      </c>
      <c r="B105" s="115">
        <v>1901687</v>
      </c>
      <c r="C105" s="78">
        <v>1962127</v>
      </c>
      <c r="D105" s="142">
        <f t="shared" si="29"/>
        <v>-0.03080330681958915</v>
      </c>
      <c r="E105" s="85">
        <v>416758</v>
      </c>
      <c r="F105" s="62">
        <f t="shared" si="17"/>
        <v>0.21915173211995453</v>
      </c>
      <c r="G105" s="27">
        <v>453230</v>
      </c>
      <c r="H105" s="65">
        <f t="shared" si="18"/>
        <v>0.230989125576479</v>
      </c>
      <c r="I105" s="48">
        <f t="shared" si="30"/>
        <v>-0.08047128389559385</v>
      </c>
      <c r="J105" s="27">
        <v>1245669</v>
      </c>
      <c r="K105" s="62">
        <f t="shared" si="20"/>
        <v>0.6550336622167581</v>
      </c>
      <c r="L105" s="27">
        <v>1293983</v>
      </c>
      <c r="M105" s="31">
        <f t="shared" si="21"/>
        <v>0.6594797380597688</v>
      </c>
      <c r="N105" s="48">
        <f t="shared" si="31"/>
        <v>-0.037337430244446794</v>
      </c>
      <c r="O105" s="27">
        <v>32230</v>
      </c>
      <c r="P105" s="62">
        <f t="shared" si="23"/>
        <v>0.016948109757283926</v>
      </c>
      <c r="Q105" s="27">
        <v>36049</v>
      </c>
      <c r="R105" s="69">
        <f t="shared" si="24"/>
        <v>0.018372409125403198</v>
      </c>
      <c r="S105" s="48">
        <f t="shared" si="32"/>
        <v>-0.10593913839496241</v>
      </c>
      <c r="T105" s="27">
        <v>207030</v>
      </c>
      <c r="U105" s="65">
        <f t="shared" si="26"/>
        <v>0.10886649590600346</v>
      </c>
      <c r="V105" s="27">
        <v>178865</v>
      </c>
      <c r="W105" s="72">
        <f t="shared" si="27"/>
        <v>0.091158727238349</v>
      </c>
      <c r="X105" s="50">
        <f t="shared" si="33"/>
        <v>0.1574651273306684</v>
      </c>
    </row>
    <row r="106" spans="1:24" ht="10.5" customHeight="1">
      <c r="A106" s="14" t="s">
        <v>91</v>
      </c>
      <c r="B106" s="115">
        <v>272404908</v>
      </c>
      <c r="C106" s="78">
        <v>268577693</v>
      </c>
      <c r="D106" s="143">
        <f t="shared" si="29"/>
        <v>0.014249936237258542</v>
      </c>
      <c r="E106" s="85">
        <v>32341116</v>
      </c>
      <c r="F106" s="62">
        <f t="shared" si="17"/>
        <v>0.11872442474494622</v>
      </c>
      <c r="G106" s="27">
        <v>34138960</v>
      </c>
      <c r="H106" s="65">
        <f t="shared" si="18"/>
        <v>0.1271101840911263</v>
      </c>
      <c r="I106" s="48">
        <f t="shared" si="30"/>
        <v>-0.05266252984859527</v>
      </c>
      <c r="J106" s="27">
        <v>223242040</v>
      </c>
      <c r="K106" s="62">
        <f t="shared" si="20"/>
        <v>0.8195228259250014</v>
      </c>
      <c r="L106" s="27">
        <v>219064692</v>
      </c>
      <c r="M106" s="31">
        <f t="shared" si="21"/>
        <v>0.8156473814078073</v>
      </c>
      <c r="N106" s="48">
        <f t="shared" si="31"/>
        <v>0.01906901546690144</v>
      </c>
      <c r="O106" s="27">
        <v>3285855</v>
      </c>
      <c r="P106" s="62">
        <f t="shared" si="23"/>
        <v>0.012062392796535076</v>
      </c>
      <c r="Q106" s="27">
        <v>3401770</v>
      </c>
      <c r="R106" s="69">
        <f t="shared" si="24"/>
        <v>0.012665869462211815</v>
      </c>
      <c r="S106" s="48">
        <f t="shared" si="32"/>
        <v>-0.03407490806256743</v>
      </c>
      <c r="T106" s="27">
        <v>13535897</v>
      </c>
      <c r="U106" s="65">
        <f t="shared" si="26"/>
        <v>0.049690356533517374</v>
      </c>
      <c r="V106" s="27">
        <v>11972271</v>
      </c>
      <c r="W106" s="72">
        <f t="shared" si="27"/>
        <v>0.04457656503885451</v>
      </c>
      <c r="X106" s="50">
        <f t="shared" si="33"/>
        <v>0.13060395976669756</v>
      </c>
    </row>
    <row r="107" spans="1:24" ht="10.5" customHeight="1">
      <c r="A107" s="25" t="s">
        <v>92</v>
      </c>
      <c r="B107" s="114">
        <v>23538309</v>
      </c>
      <c r="C107" s="77">
        <v>24558012</v>
      </c>
      <c r="D107" s="48">
        <f t="shared" si="29"/>
        <v>-0.04152221279149143</v>
      </c>
      <c r="E107" s="84">
        <v>5510197</v>
      </c>
      <c r="F107" s="64">
        <f aca="true" t="shared" si="34" ref="F107:F119">E107/B107</f>
        <v>0.2340948536277606</v>
      </c>
      <c r="G107" s="26">
        <v>5662773</v>
      </c>
      <c r="H107" s="64">
        <f aca="true" t="shared" si="35" ref="H107:H119">G107/C107</f>
        <v>0.23058759805150353</v>
      </c>
      <c r="I107" s="49">
        <f t="shared" si="30"/>
        <v>-0.026943689955433496</v>
      </c>
      <c r="J107" s="26">
        <v>14035482</v>
      </c>
      <c r="K107" s="64">
        <f aca="true" t="shared" si="36" ref="K107:K119">J107/B107</f>
        <v>0.5962825112033324</v>
      </c>
      <c r="L107" s="26">
        <v>14859424</v>
      </c>
      <c r="M107" s="67">
        <f aca="true" t="shared" si="37" ref="M107:M119">L107/C107</f>
        <v>0.6050743846855356</v>
      </c>
      <c r="N107" s="49">
        <f t="shared" si="31"/>
        <v>-0.055449121042646064</v>
      </c>
      <c r="O107" s="26">
        <v>532567</v>
      </c>
      <c r="P107" s="61">
        <f aca="true" t="shared" si="38" ref="P107:P119">O107/B107</f>
        <v>0.02262554204722183</v>
      </c>
      <c r="Q107" s="26">
        <v>727137</v>
      </c>
      <c r="R107" s="68">
        <f aca="true" t="shared" si="39" ref="R107:R119">Q107/C107</f>
        <v>0.02960895206012604</v>
      </c>
      <c r="S107" s="49">
        <f t="shared" si="32"/>
        <v>-0.26758368780573677</v>
      </c>
      <c r="T107" s="26">
        <v>3460063</v>
      </c>
      <c r="U107" s="64">
        <f aca="true" t="shared" si="40" ref="U107:U119">T107/B107</f>
        <v>0.14699709312168516</v>
      </c>
      <c r="V107" s="26">
        <v>3308678</v>
      </c>
      <c r="W107" s="70">
        <f aca="true" t="shared" si="41" ref="W107:W119">V107/C107</f>
        <v>0.1347290652028348</v>
      </c>
      <c r="X107" s="71">
        <f t="shared" si="33"/>
        <v>0.04575392347034072</v>
      </c>
    </row>
    <row r="108" spans="1:24" ht="10.5" customHeight="1">
      <c r="A108" s="14" t="s">
        <v>93</v>
      </c>
      <c r="B108" s="115">
        <v>1509596627.51</v>
      </c>
      <c r="C108" s="78">
        <v>1544552128.85</v>
      </c>
      <c r="D108" s="48">
        <f t="shared" si="29"/>
        <v>-0.02263148047066959</v>
      </c>
      <c r="E108" s="85">
        <v>288019189</v>
      </c>
      <c r="F108" s="65">
        <f t="shared" si="34"/>
        <v>0.1907921518578592</v>
      </c>
      <c r="G108" s="27">
        <v>316237440.25</v>
      </c>
      <c r="H108" s="65">
        <f t="shared" si="35"/>
        <v>0.20474377934104132</v>
      </c>
      <c r="I108" s="48">
        <f t="shared" si="30"/>
        <v>-0.08923121572098545</v>
      </c>
      <c r="J108" s="27">
        <v>1121225077.51</v>
      </c>
      <c r="K108" s="65">
        <f t="shared" si="36"/>
        <v>0.7427315728436685</v>
      </c>
      <c r="L108" s="27">
        <v>1127731727</v>
      </c>
      <c r="M108" s="31">
        <f t="shared" si="37"/>
        <v>0.7301351025553637</v>
      </c>
      <c r="N108" s="48">
        <f t="shared" si="31"/>
        <v>-0.005769678491984122</v>
      </c>
      <c r="O108" s="27">
        <v>20955428</v>
      </c>
      <c r="P108" s="62">
        <f t="shared" si="38"/>
        <v>0.013881475102766275</v>
      </c>
      <c r="Q108" s="27">
        <v>22138148</v>
      </c>
      <c r="R108" s="69">
        <f t="shared" si="39"/>
        <v>0.01433305330813471</v>
      </c>
      <c r="S108" s="48">
        <f t="shared" si="32"/>
        <v>-0.05342452313535893</v>
      </c>
      <c r="T108" s="27">
        <v>79396933</v>
      </c>
      <c r="U108" s="65">
        <f t="shared" si="40"/>
        <v>0.052594800195705955</v>
      </c>
      <c r="V108" s="27">
        <v>78444813.6</v>
      </c>
      <c r="W108" s="72">
        <f t="shared" si="41"/>
        <v>0.05078806479546034</v>
      </c>
      <c r="X108" s="50">
        <f t="shared" si="33"/>
        <v>0.01213744231524321</v>
      </c>
    </row>
    <row r="109" spans="1:24" ht="10.5" customHeight="1">
      <c r="A109" s="14" t="s">
        <v>94</v>
      </c>
      <c r="B109" s="115">
        <v>7444168</v>
      </c>
      <c r="C109" s="78">
        <v>6704309</v>
      </c>
      <c r="D109" s="48">
        <f t="shared" si="29"/>
        <v>0.11035574285135127</v>
      </c>
      <c r="E109" s="85">
        <v>1842457</v>
      </c>
      <c r="F109" s="65">
        <f t="shared" si="34"/>
        <v>0.24750341475367024</v>
      </c>
      <c r="G109" s="27">
        <v>1828705</v>
      </c>
      <c r="H109" s="65">
        <f t="shared" si="35"/>
        <v>0.27276561984240283</v>
      </c>
      <c r="I109" s="48">
        <f t="shared" si="30"/>
        <v>0.007520075681971669</v>
      </c>
      <c r="J109" s="27">
        <v>4143601</v>
      </c>
      <c r="K109" s="65">
        <f t="shared" si="36"/>
        <v>0.5566237892535472</v>
      </c>
      <c r="L109" s="27">
        <v>3598821</v>
      </c>
      <c r="M109" s="31">
        <f t="shared" si="37"/>
        <v>0.5367922331742168</v>
      </c>
      <c r="N109" s="48">
        <f t="shared" si="31"/>
        <v>0.1513773538611673</v>
      </c>
      <c r="O109" s="27">
        <v>192232</v>
      </c>
      <c r="P109" s="62">
        <f t="shared" si="38"/>
        <v>0.02582316788121923</v>
      </c>
      <c r="Q109" s="27">
        <v>176356</v>
      </c>
      <c r="R109" s="69">
        <f t="shared" si="39"/>
        <v>0.02630487347763953</v>
      </c>
      <c r="S109" s="48">
        <f t="shared" si="32"/>
        <v>0.09002245458050762</v>
      </c>
      <c r="T109" s="27">
        <v>1265878</v>
      </c>
      <c r="U109" s="65">
        <f t="shared" si="40"/>
        <v>0.1700496281115633</v>
      </c>
      <c r="V109" s="27">
        <v>1100427</v>
      </c>
      <c r="W109" s="72">
        <f t="shared" si="41"/>
        <v>0.16413727350574087</v>
      </c>
      <c r="X109" s="50">
        <f t="shared" si="33"/>
        <v>0.15035163622848222</v>
      </c>
    </row>
    <row r="110" spans="1:24" ht="10.5" customHeight="1">
      <c r="A110" s="15" t="s">
        <v>95</v>
      </c>
      <c r="B110" s="115">
        <v>6121444</v>
      </c>
      <c r="C110" s="78">
        <v>6619052</v>
      </c>
      <c r="D110" s="48">
        <f t="shared" si="29"/>
        <v>-0.07517813729216813</v>
      </c>
      <c r="E110" s="85">
        <v>1493599</v>
      </c>
      <c r="F110" s="65">
        <f t="shared" si="34"/>
        <v>0.24399455422609437</v>
      </c>
      <c r="G110" s="27">
        <v>1624549</v>
      </c>
      <c r="H110" s="65">
        <f t="shared" si="35"/>
        <v>0.2454352979852704</v>
      </c>
      <c r="I110" s="48">
        <f t="shared" si="30"/>
        <v>-0.08060698692375545</v>
      </c>
      <c r="J110" s="27">
        <v>3836333</v>
      </c>
      <c r="K110" s="65">
        <f t="shared" si="36"/>
        <v>0.6267039280274392</v>
      </c>
      <c r="L110" s="27">
        <v>4215748</v>
      </c>
      <c r="M110" s="31">
        <f t="shared" si="37"/>
        <v>0.6369111467926223</v>
      </c>
      <c r="N110" s="48">
        <f t="shared" si="31"/>
        <v>-0.08999944968247628</v>
      </c>
      <c r="O110" s="27">
        <v>111746</v>
      </c>
      <c r="P110" s="62">
        <f t="shared" si="38"/>
        <v>0.018254843138318346</v>
      </c>
      <c r="Q110" s="27">
        <v>106678</v>
      </c>
      <c r="R110" s="69">
        <f t="shared" si="39"/>
        <v>0.016116809476644088</v>
      </c>
      <c r="S110" s="48">
        <f t="shared" si="32"/>
        <v>0.0475074523331896</v>
      </c>
      <c r="T110" s="27">
        <v>679766</v>
      </c>
      <c r="U110" s="65">
        <f t="shared" si="40"/>
        <v>0.11104667460814802</v>
      </c>
      <c r="V110" s="27">
        <v>672077</v>
      </c>
      <c r="W110" s="72">
        <f t="shared" si="41"/>
        <v>0.10153674574546324</v>
      </c>
      <c r="X110" s="50">
        <f t="shared" si="33"/>
        <v>0.011440653377514778</v>
      </c>
    </row>
    <row r="111" spans="1:24" ht="10.5" customHeight="1">
      <c r="A111" s="17" t="s">
        <v>96</v>
      </c>
      <c r="B111" s="117">
        <v>36261116</v>
      </c>
      <c r="C111" s="87">
        <v>38305545</v>
      </c>
      <c r="D111" s="48">
        <f t="shared" si="29"/>
        <v>-0.05337162021843052</v>
      </c>
      <c r="E111" s="86">
        <v>7764637</v>
      </c>
      <c r="F111" s="66">
        <f t="shared" si="34"/>
        <v>0.21413121978926408</v>
      </c>
      <c r="G111" s="28">
        <v>9195250</v>
      </c>
      <c r="H111" s="66">
        <f t="shared" si="35"/>
        <v>0.24005010240684474</v>
      </c>
      <c r="I111" s="48">
        <f t="shared" si="30"/>
        <v>-0.15558174057257823</v>
      </c>
      <c r="J111" s="28">
        <v>26836305</v>
      </c>
      <c r="K111" s="66">
        <f t="shared" si="36"/>
        <v>0.740084916305389</v>
      </c>
      <c r="L111" s="28">
        <v>27021126</v>
      </c>
      <c r="M111" s="35">
        <f t="shared" si="37"/>
        <v>0.7054103002580958</v>
      </c>
      <c r="N111" s="48">
        <f t="shared" si="31"/>
        <v>-0.006839870403624187</v>
      </c>
      <c r="O111" s="28">
        <v>514634</v>
      </c>
      <c r="P111" s="63">
        <f t="shared" si="38"/>
        <v>0.014192447910318038</v>
      </c>
      <c r="Q111" s="28">
        <v>810649</v>
      </c>
      <c r="R111" s="59">
        <f t="shared" si="39"/>
        <v>0.02116270633925193</v>
      </c>
      <c r="S111" s="48">
        <f t="shared" si="32"/>
        <v>-0.3651580400395239</v>
      </c>
      <c r="T111" s="28">
        <v>1145540</v>
      </c>
      <c r="U111" s="66">
        <f t="shared" si="40"/>
        <v>0.031591415995028946</v>
      </c>
      <c r="V111" s="28">
        <v>1278520</v>
      </c>
      <c r="W111" s="73">
        <f t="shared" si="41"/>
        <v>0.033376890995807526</v>
      </c>
      <c r="X111" s="50">
        <f t="shared" si="33"/>
        <v>-0.10401088758877453</v>
      </c>
    </row>
    <row r="112" spans="1:24" ht="10.5" customHeight="1">
      <c r="A112" s="15" t="s">
        <v>97</v>
      </c>
      <c r="B112" s="114">
        <v>75844230</v>
      </c>
      <c r="C112" s="77">
        <v>74516755</v>
      </c>
      <c r="D112" s="141">
        <f t="shared" si="29"/>
        <v>0.017814449918008374</v>
      </c>
      <c r="E112" s="84">
        <v>17307595</v>
      </c>
      <c r="F112" s="62">
        <f t="shared" si="34"/>
        <v>0.2281992315038336</v>
      </c>
      <c r="G112" s="26">
        <v>17086589</v>
      </c>
      <c r="H112" s="64">
        <f t="shared" si="35"/>
        <v>0.2292986188139835</v>
      </c>
      <c r="I112" s="49">
        <f t="shared" si="30"/>
        <v>0.01293447159055561</v>
      </c>
      <c r="J112" s="26">
        <v>49801847</v>
      </c>
      <c r="K112" s="62">
        <f t="shared" si="36"/>
        <v>0.6566332995931266</v>
      </c>
      <c r="L112" s="26">
        <v>49095391</v>
      </c>
      <c r="M112" s="67">
        <f t="shared" si="37"/>
        <v>0.6588503619085398</v>
      </c>
      <c r="N112" s="49">
        <f t="shared" si="31"/>
        <v>0.014389456639626314</v>
      </c>
      <c r="O112" s="27">
        <v>1699002</v>
      </c>
      <c r="P112" s="62">
        <f t="shared" si="38"/>
        <v>0.02240120309745382</v>
      </c>
      <c r="Q112" s="27">
        <v>1686631</v>
      </c>
      <c r="R112" s="68">
        <f t="shared" si="39"/>
        <v>0.02263425185382804</v>
      </c>
      <c r="S112" s="49">
        <f t="shared" si="32"/>
        <v>0.007334740082448383</v>
      </c>
      <c r="T112" s="26">
        <v>7035786</v>
      </c>
      <c r="U112" s="65">
        <f t="shared" si="40"/>
        <v>0.092766265805586</v>
      </c>
      <c r="V112" s="26">
        <v>6648144</v>
      </c>
      <c r="W112" s="70">
        <f t="shared" si="41"/>
        <v>0.08921676742364855</v>
      </c>
      <c r="X112" s="71">
        <f t="shared" si="33"/>
        <v>0.05830830379125362</v>
      </c>
    </row>
    <row r="113" spans="1:24" ht="10.5" customHeight="1">
      <c r="A113" s="15" t="s">
        <v>98</v>
      </c>
      <c r="B113" s="115">
        <v>45243821</v>
      </c>
      <c r="C113" s="78">
        <v>46004481</v>
      </c>
      <c r="D113" s="48">
        <f t="shared" si="29"/>
        <v>-0.016534476282864707</v>
      </c>
      <c r="E113" s="85">
        <v>9924569</v>
      </c>
      <c r="F113" s="62">
        <f t="shared" si="34"/>
        <v>0.2193574455172564</v>
      </c>
      <c r="G113" s="27">
        <v>10075010</v>
      </c>
      <c r="H113" s="65">
        <f t="shared" si="35"/>
        <v>0.21900062300452863</v>
      </c>
      <c r="I113" s="48">
        <f t="shared" si="30"/>
        <v>-0.01493209436020411</v>
      </c>
      <c r="J113" s="27">
        <v>31386670</v>
      </c>
      <c r="K113" s="62">
        <f t="shared" si="36"/>
        <v>0.6937227958708438</v>
      </c>
      <c r="L113" s="27">
        <v>32294144</v>
      </c>
      <c r="M113" s="31">
        <f t="shared" si="37"/>
        <v>0.7019782268601182</v>
      </c>
      <c r="N113" s="48">
        <f t="shared" si="31"/>
        <v>-0.028100264865357633</v>
      </c>
      <c r="O113" s="27">
        <v>639866</v>
      </c>
      <c r="P113" s="62">
        <f t="shared" si="38"/>
        <v>0.014142616292288841</v>
      </c>
      <c r="Q113" s="27">
        <v>501538</v>
      </c>
      <c r="R113" s="69">
        <f t="shared" si="39"/>
        <v>0.010901938009038728</v>
      </c>
      <c r="S113" s="48">
        <f t="shared" si="32"/>
        <v>0.2758076157738795</v>
      </c>
      <c r="T113" s="27">
        <v>3292716</v>
      </c>
      <c r="U113" s="65">
        <f t="shared" si="40"/>
        <v>0.0727771423196109</v>
      </c>
      <c r="V113" s="27">
        <v>3133789</v>
      </c>
      <c r="W113" s="72">
        <f t="shared" si="41"/>
        <v>0.06811921212631439</v>
      </c>
      <c r="X113" s="50">
        <f t="shared" si="33"/>
        <v>0.050714007867153785</v>
      </c>
    </row>
    <row r="114" spans="1:24" ht="10.5" customHeight="1">
      <c r="A114" s="15" t="s">
        <v>99</v>
      </c>
      <c r="B114" s="115">
        <v>64163341</v>
      </c>
      <c r="C114" s="78">
        <v>65286379</v>
      </c>
      <c r="D114" s="48">
        <f t="shared" si="29"/>
        <v>-0.017201719825815427</v>
      </c>
      <c r="E114" s="85">
        <v>13847644</v>
      </c>
      <c r="F114" s="62">
        <f t="shared" si="34"/>
        <v>0.21581862453203612</v>
      </c>
      <c r="G114" s="27">
        <v>14463405</v>
      </c>
      <c r="H114" s="65">
        <f t="shared" si="35"/>
        <v>0.22153786473591988</v>
      </c>
      <c r="I114" s="48">
        <f t="shared" si="30"/>
        <v>-0.04257372313089484</v>
      </c>
      <c r="J114" s="27">
        <v>41847528</v>
      </c>
      <c r="K114" s="62">
        <f t="shared" si="36"/>
        <v>0.6522030702858818</v>
      </c>
      <c r="L114" s="27">
        <v>42897956</v>
      </c>
      <c r="M114" s="31">
        <f t="shared" si="37"/>
        <v>0.6570735987670567</v>
      </c>
      <c r="N114" s="48">
        <f t="shared" si="31"/>
        <v>-0.024486667849629013</v>
      </c>
      <c r="O114" s="27">
        <v>1225241</v>
      </c>
      <c r="P114" s="62">
        <f t="shared" si="38"/>
        <v>0.01909565463556519</v>
      </c>
      <c r="Q114" s="27">
        <v>1230849</v>
      </c>
      <c r="R114" s="69">
        <f t="shared" si="39"/>
        <v>0.018853075003593015</v>
      </c>
      <c r="S114" s="48">
        <f t="shared" si="32"/>
        <v>-0.004556204700982817</v>
      </c>
      <c r="T114" s="27">
        <v>7242928</v>
      </c>
      <c r="U114" s="65">
        <f t="shared" si="40"/>
        <v>0.1128826505465169</v>
      </c>
      <c r="V114" s="27">
        <v>6694169</v>
      </c>
      <c r="W114" s="72">
        <f t="shared" si="41"/>
        <v>0.10253546149343035</v>
      </c>
      <c r="X114" s="50">
        <f t="shared" si="33"/>
        <v>0.08197567166290544</v>
      </c>
    </row>
    <row r="115" spans="1:24" ht="10.5" customHeight="1">
      <c r="A115" s="15" t="s">
        <v>100</v>
      </c>
      <c r="B115" s="115">
        <v>27316904</v>
      </c>
      <c r="C115" s="78">
        <v>26603756</v>
      </c>
      <c r="D115" s="48">
        <f t="shared" si="29"/>
        <v>0.026806290059193147</v>
      </c>
      <c r="E115" s="85">
        <v>5361934</v>
      </c>
      <c r="F115" s="62">
        <f t="shared" si="34"/>
        <v>0.19628629950158336</v>
      </c>
      <c r="G115" s="27">
        <v>5363194</v>
      </c>
      <c r="H115" s="65">
        <f t="shared" si="35"/>
        <v>0.20159536871410189</v>
      </c>
      <c r="I115" s="48">
        <f t="shared" si="30"/>
        <v>-0.00023493463037137946</v>
      </c>
      <c r="J115" s="27">
        <v>19811934</v>
      </c>
      <c r="K115" s="62">
        <f t="shared" si="36"/>
        <v>0.7252627896631332</v>
      </c>
      <c r="L115" s="27">
        <v>19230305</v>
      </c>
      <c r="M115" s="31">
        <f t="shared" si="37"/>
        <v>0.7228417295663063</v>
      </c>
      <c r="N115" s="48">
        <f t="shared" si="31"/>
        <v>0.030245438124876334</v>
      </c>
      <c r="O115" s="27">
        <v>406339</v>
      </c>
      <c r="P115" s="62">
        <f t="shared" si="38"/>
        <v>0.014875001940190587</v>
      </c>
      <c r="Q115" s="27">
        <v>405141</v>
      </c>
      <c r="R115" s="69">
        <f t="shared" si="39"/>
        <v>0.01522871432139131</v>
      </c>
      <c r="S115" s="48">
        <f t="shared" si="32"/>
        <v>0.002956995218948465</v>
      </c>
      <c r="T115" s="27">
        <v>1736697</v>
      </c>
      <c r="U115" s="65">
        <f t="shared" si="40"/>
        <v>0.06357590889509294</v>
      </c>
      <c r="V115" s="27">
        <v>1605116</v>
      </c>
      <c r="W115" s="72">
        <f t="shared" si="41"/>
        <v>0.06033418739820046</v>
      </c>
      <c r="X115" s="50">
        <f t="shared" si="33"/>
        <v>0.08197600671851754</v>
      </c>
    </row>
    <row r="116" spans="1:24" ht="10.5" customHeight="1">
      <c r="A116" s="17" t="s">
        <v>101</v>
      </c>
      <c r="B116" s="115">
        <v>9958713</v>
      </c>
      <c r="C116" s="78">
        <v>9790443</v>
      </c>
      <c r="D116" s="48">
        <f t="shared" si="29"/>
        <v>0.01718716916078261</v>
      </c>
      <c r="E116" s="86">
        <v>2074781</v>
      </c>
      <c r="F116" s="66">
        <f t="shared" si="34"/>
        <v>0.20833826619965853</v>
      </c>
      <c r="G116" s="28">
        <v>2054135</v>
      </c>
      <c r="H116" s="66">
        <f t="shared" si="35"/>
        <v>0.20981022002783736</v>
      </c>
      <c r="I116" s="48">
        <f t="shared" si="30"/>
        <v>0.01005094601864045</v>
      </c>
      <c r="J116" s="28">
        <v>7279227</v>
      </c>
      <c r="K116" s="65">
        <f t="shared" si="36"/>
        <v>0.7309405341834834</v>
      </c>
      <c r="L116" s="28">
        <v>7166153</v>
      </c>
      <c r="M116" s="35">
        <f t="shared" si="37"/>
        <v>0.7319539064779806</v>
      </c>
      <c r="N116" s="48">
        <f t="shared" si="31"/>
        <v>0.01577889838522845</v>
      </c>
      <c r="O116" s="27">
        <v>153199</v>
      </c>
      <c r="P116" s="62">
        <f t="shared" si="38"/>
        <v>0.01538341349931462</v>
      </c>
      <c r="Q116" s="27">
        <v>170132</v>
      </c>
      <c r="R116" s="59">
        <f t="shared" si="39"/>
        <v>0.017377354630428877</v>
      </c>
      <c r="S116" s="48">
        <f t="shared" si="32"/>
        <v>-0.09952860132132697</v>
      </c>
      <c r="T116" s="28">
        <v>451506</v>
      </c>
      <c r="U116" s="65">
        <f t="shared" si="40"/>
        <v>0.0453377861175435</v>
      </c>
      <c r="V116" s="28">
        <v>400023</v>
      </c>
      <c r="W116" s="73">
        <f t="shared" si="41"/>
        <v>0.04085851886375315</v>
      </c>
      <c r="X116" s="50">
        <f t="shared" si="33"/>
        <v>0.12870009974426472</v>
      </c>
    </row>
    <row r="117" spans="1:24" ht="10.5" customHeight="1">
      <c r="A117" s="15" t="s">
        <v>104</v>
      </c>
      <c r="B117" s="114">
        <v>911206489</v>
      </c>
      <c r="C117" s="77">
        <v>742838555.02</v>
      </c>
      <c r="D117" s="49">
        <f>(B117-C117)/C117</f>
        <v>0.22665481327294182</v>
      </c>
      <c r="E117" s="84">
        <v>219410482</v>
      </c>
      <c r="F117" s="62">
        <f t="shared" si="34"/>
        <v>0.24079117592851118</v>
      </c>
      <c r="G117" s="26">
        <v>178527846</v>
      </c>
      <c r="H117" s="64">
        <f t="shared" si="35"/>
        <v>0.24033196014602845</v>
      </c>
      <c r="I117" s="49">
        <f t="shared" si="30"/>
        <v>0.22899865156049662</v>
      </c>
      <c r="J117" s="26">
        <v>618699929</v>
      </c>
      <c r="K117" s="30">
        <f t="shared" si="36"/>
        <v>0.6789898189585873</v>
      </c>
      <c r="L117" s="26">
        <v>497858064.66</v>
      </c>
      <c r="M117" s="67">
        <f t="shared" si="37"/>
        <v>0.6702103186426502</v>
      </c>
      <c r="N117" s="49">
        <f t="shared" si="31"/>
        <v>0.2427235248715434</v>
      </c>
      <c r="O117" s="26">
        <v>30192768</v>
      </c>
      <c r="P117" s="30">
        <f t="shared" si="38"/>
        <v>0.033134935236397337</v>
      </c>
      <c r="Q117" s="26">
        <v>31745337</v>
      </c>
      <c r="R117" s="68">
        <f t="shared" si="39"/>
        <v>0.042735176823374896</v>
      </c>
      <c r="S117" s="49">
        <f t="shared" si="32"/>
        <v>-0.04890699380510593</v>
      </c>
      <c r="T117" s="26">
        <v>42903310</v>
      </c>
      <c r="U117" s="30">
        <f t="shared" si="40"/>
        <v>0.04708406987650414</v>
      </c>
      <c r="V117" s="26">
        <v>34707307.36</v>
      </c>
      <c r="W117" s="70">
        <f t="shared" si="41"/>
        <v>0.04672254438794651</v>
      </c>
      <c r="X117" s="71">
        <f t="shared" si="33"/>
        <v>0.23614631221567634</v>
      </c>
    </row>
    <row r="118" spans="1:24" ht="10.5" customHeight="1">
      <c r="A118" s="17" t="s">
        <v>103</v>
      </c>
      <c r="B118" s="118">
        <v>0</v>
      </c>
      <c r="C118" s="92">
        <v>0</v>
      </c>
      <c r="D118" s="144"/>
      <c r="E118" s="93">
        <v>0</v>
      </c>
      <c r="F118" s="96">
        <v>0</v>
      </c>
      <c r="G118" s="94">
        <v>0</v>
      </c>
      <c r="H118" s="97">
        <v>0</v>
      </c>
      <c r="I118" s="98">
        <v>0</v>
      </c>
      <c r="J118" s="94">
        <v>0</v>
      </c>
      <c r="K118" s="96">
        <v>0</v>
      </c>
      <c r="L118" s="94">
        <v>0</v>
      </c>
      <c r="M118" s="99">
        <v>0</v>
      </c>
      <c r="N118" s="98">
        <v>0</v>
      </c>
      <c r="O118" s="95">
        <v>0</v>
      </c>
      <c r="P118" s="96">
        <v>0</v>
      </c>
      <c r="Q118" s="95">
        <v>0</v>
      </c>
      <c r="R118" s="100">
        <v>0</v>
      </c>
      <c r="S118" s="98">
        <v>0</v>
      </c>
      <c r="T118" s="94">
        <v>0</v>
      </c>
      <c r="U118" s="101">
        <v>0</v>
      </c>
      <c r="V118" s="94">
        <v>0</v>
      </c>
      <c r="W118" s="102">
        <v>0</v>
      </c>
      <c r="X118" s="92">
        <v>0</v>
      </c>
    </row>
    <row r="119" spans="1:24" ht="10.5" customHeight="1">
      <c r="A119" s="19" t="s">
        <v>102</v>
      </c>
      <c r="B119" s="88">
        <f>SUM(B9:B58)+SUM(B67:B118)</f>
        <v>10280546480.51</v>
      </c>
      <c r="C119" s="29">
        <f>SUM(C9:C58)+SUM(C67:C118)</f>
        <v>10271678809.21</v>
      </c>
      <c r="D119" s="145">
        <f>(B119-C119)/C119</f>
        <v>0.0008633127519573563</v>
      </c>
      <c r="E119" s="88">
        <f>SUM(E9:E58)+SUM(E67:E118)</f>
        <v>2192497126</v>
      </c>
      <c r="F119" s="32">
        <f t="shared" si="34"/>
        <v>0.2132665933816423</v>
      </c>
      <c r="G119" s="29">
        <f>SUM(G9:G58)+SUM(G67:G118)</f>
        <v>2269825259.25</v>
      </c>
      <c r="H119" s="60">
        <f t="shared" si="35"/>
        <v>0.2209789949053687</v>
      </c>
      <c r="I119" s="60">
        <f>(E119-G119)/G119</f>
        <v>-0.03406787942590387</v>
      </c>
      <c r="J119" s="29">
        <f>SUM(J9:J58)+SUM(J67:J118)</f>
        <v>7229025922.51</v>
      </c>
      <c r="K119" s="32">
        <f t="shared" si="36"/>
        <v>0.7031752578731963</v>
      </c>
      <c r="L119" s="29">
        <f>SUM(L9:L58)+SUM(L67:L118)</f>
        <v>7166945607.34</v>
      </c>
      <c r="M119" s="60">
        <f t="shared" si="37"/>
        <v>0.6977384846685266</v>
      </c>
      <c r="N119" s="60">
        <f>(J119-L119)/L119</f>
        <v>0.008662032415373819</v>
      </c>
      <c r="O119" s="29">
        <f>SUM(O9:O58)+SUM(O67:O118)</f>
        <v>188584176</v>
      </c>
      <c r="P119" s="32">
        <f t="shared" si="38"/>
        <v>0.018343789054163652</v>
      </c>
      <c r="Q119" s="29">
        <f>SUM(Q9:Q58)+SUM(Q67:Q118)</f>
        <v>196011572</v>
      </c>
      <c r="R119" s="74">
        <f t="shared" si="39"/>
        <v>0.019082720131810213</v>
      </c>
      <c r="S119" s="60">
        <f>(O119-Q119)/Q119</f>
        <v>-0.03789264033860205</v>
      </c>
      <c r="T119" s="29">
        <f>SUM(T9:T58)+SUM(T67:T118)</f>
        <v>670439256</v>
      </c>
      <c r="U119" s="75">
        <f t="shared" si="40"/>
        <v>0.06521435969099773</v>
      </c>
      <c r="V119" s="112">
        <f>SUM(V9:V58)+SUM(V67:V118)</f>
        <v>638896370.62</v>
      </c>
      <c r="W119" s="76">
        <f t="shared" si="41"/>
        <v>0.06219980029429463</v>
      </c>
      <c r="X119" s="32">
        <f>(T119-V119)/V119</f>
        <v>0.049370894609074144</v>
      </c>
    </row>
    <row r="120" spans="1:24" ht="13.5" customHeight="1">
      <c r="A120" s="103" t="s">
        <v>131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5"/>
      <c r="T120" s="106"/>
      <c r="U120" s="107"/>
      <c r="V120" s="108"/>
      <c r="W120" s="108"/>
      <c r="X120" s="108"/>
    </row>
    <row r="121" spans="1:24" ht="13.5" customHeight="1">
      <c r="A121" s="103" t="s">
        <v>135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5"/>
      <c r="T121" s="106"/>
      <c r="U121" s="107"/>
      <c r="V121" s="108"/>
      <c r="W121" s="108"/>
      <c r="X121" s="108"/>
    </row>
    <row r="122" spans="1:24" ht="13.5" customHeight="1">
      <c r="A122" s="103" t="s">
        <v>132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5"/>
      <c r="T122" s="106"/>
      <c r="U122" s="107"/>
      <c r="V122" s="108"/>
      <c r="W122" s="108"/>
      <c r="X122" s="108"/>
    </row>
    <row r="123" spans="1:24" ht="13.5" customHeight="1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5"/>
      <c r="T123" s="106"/>
      <c r="U123" s="107"/>
      <c r="V123" s="108"/>
      <c r="W123" s="108"/>
      <c r="X123" s="108"/>
    </row>
    <row r="124" spans="1:24" ht="13.5" customHeight="1">
      <c r="A124" s="103" t="s">
        <v>116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5"/>
      <c r="T124" s="106"/>
      <c r="U124" s="107"/>
      <c r="V124" s="108"/>
      <c r="W124" s="108"/>
      <c r="X124" s="108"/>
    </row>
    <row r="125" spans="1:24" ht="13.5" customHeight="1">
      <c r="A125" s="109" t="s">
        <v>117</v>
      </c>
      <c r="B125" s="110"/>
      <c r="C125" s="110"/>
      <c r="D125" s="110"/>
      <c r="E125" s="110"/>
      <c r="F125" s="110"/>
      <c r="G125" s="110"/>
      <c r="H125" s="110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0"/>
      <c r="U125" s="110"/>
      <c r="V125" s="108"/>
      <c r="W125" s="108"/>
      <c r="X125" s="108"/>
    </row>
    <row r="126" spans="1:24" ht="13.5" customHeight="1">
      <c r="A126" s="109" t="s">
        <v>118</v>
      </c>
      <c r="B126" s="110"/>
      <c r="C126" s="110"/>
      <c r="D126" s="110"/>
      <c r="E126" s="110"/>
      <c r="F126" s="110"/>
      <c r="G126" s="110"/>
      <c r="H126" s="110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0"/>
      <c r="U126" s="110"/>
      <c r="V126" s="108"/>
      <c r="W126" s="108"/>
      <c r="X126" s="108"/>
    </row>
    <row r="127" spans="1:24" ht="13.5" customHeight="1">
      <c r="A127" s="109" t="s">
        <v>119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0"/>
      <c r="U127" s="110"/>
      <c r="V127" s="108"/>
      <c r="W127" s="108"/>
      <c r="X127" s="108"/>
    </row>
    <row r="128" spans="1:24" ht="13.5" customHeight="1">
      <c r="A128" s="109" t="s">
        <v>133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0"/>
      <c r="U128" s="110"/>
      <c r="V128" s="108"/>
      <c r="W128" s="108"/>
      <c r="X128" s="108"/>
    </row>
    <row r="129" spans="1:24" ht="13.5" customHeight="1">
      <c r="A129" s="109" t="s">
        <v>120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0"/>
      <c r="U129" s="110"/>
      <c r="V129" s="108"/>
      <c r="W129" s="108"/>
      <c r="X129" s="108"/>
    </row>
    <row r="131" ht="13.5" customHeight="1">
      <c r="A131" s="150" t="s">
        <v>141</v>
      </c>
    </row>
    <row r="132" spans="1:5" ht="13.5" customHeight="1">
      <c r="A132" s="150" t="s">
        <v>142</v>
      </c>
      <c r="B132" s="150"/>
      <c r="C132" s="151"/>
      <c r="D132" s="151"/>
      <c r="E132" s="151"/>
    </row>
    <row r="133" spans="1:16" ht="13.5" customHeight="1">
      <c r="A133" s="150" t="s">
        <v>143</v>
      </c>
      <c r="B133" s="150"/>
      <c r="C133" s="151"/>
      <c r="D133" s="151"/>
      <c r="E133" s="151"/>
      <c r="F133" s="152"/>
      <c r="G133" s="151"/>
      <c r="H133" s="152"/>
      <c r="I133" s="152"/>
      <c r="J133" s="151"/>
      <c r="K133" s="152"/>
      <c r="L133" s="151"/>
      <c r="M133" s="152"/>
      <c r="N133" s="152"/>
      <c r="O133" s="151"/>
      <c r="P133" s="152"/>
    </row>
    <row r="134" spans="1:13" ht="13.5" customHeight="1">
      <c r="A134" s="150" t="s">
        <v>144</v>
      </c>
      <c r="B134" s="150"/>
      <c r="C134" s="151"/>
      <c r="D134" s="151"/>
      <c r="E134" s="151"/>
      <c r="F134" s="152"/>
      <c r="G134" s="151"/>
      <c r="H134" s="152"/>
      <c r="I134" s="152"/>
      <c r="J134" s="151"/>
      <c r="K134" s="152"/>
      <c r="L134" s="151"/>
      <c r="M134" s="152"/>
    </row>
  </sheetData>
  <sheetProtection/>
  <printOptions horizontalCentered="1"/>
  <pageMargins left="0" right="0" top="0.4" bottom="0" header="0" footer="0"/>
  <pageSetup horizontalDpi="600" verticalDpi="600" orientation="landscape" scale="87" r:id="rId1"/>
  <rowBreaks count="2" manualBreakCount="2">
    <brk id="58" max="23" man="1"/>
    <brk id="119" max="23" man="1"/>
  </rowBreaks>
  <ignoredErrors>
    <ignoredError sqref="B119:C119" formulaRange="1"/>
    <ignoredError sqref="F119 K119 P119 U119 D119" formula="1"/>
    <ignoredError sqref="F10:F58 F67:F1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rvkmk00</dc:creator>
  <cp:keywords/>
  <dc:description/>
  <cp:lastModifiedBy>afbryan</cp:lastModifiedBy>
  <cp:lastPrinted>2016-11-17T16:53:49Z</cp:lastPrinted>
  <dcterms:created xsi:type="dcterms:W3CDTF">2005-05-05T12:18:12Z</dcterms:created>
  <dcterms:modified xsi:type="dcterms:W3CDTF">2016-11-17T16:55:16Z</dcterms:modified>
  <cp:category/>
  <cp:version/>
  <cp:contentType/>
  <cp:contentStatus/>
</cp:coreProperties>
</file>