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550" windowHeight="5280" tabRatio="886" activeTab="0"/>
  </bookViews>
  <sheets>
    <sheet name="Table VII" sheetId="1" r:id="rId1"/>
  </sheets>
  <definedNames>
    <definedName name="_xlnm.Print_Area" localSheetId="0">'Table VII'!$A$1:$K$44</definedName>
  </definedNames>
  <calcPr fullCalcOnLoad="1"/>
</workbook>
</file>

<file path=xl/sharedStrings.xml><?xml version="1.0" encoding="utf-8"?>
<sst xmlns="http://schemas.openxmlformats.org/spreadsheetml/2006/main" count="68" uniqueCount="52">
  <si>
    <t>ALL RETURNS</t>
  </si>
  <si>
    <t>Total Credits</t>
  </si>
  <si>
    <t>NC Taxable Income</t>
  </si>
  <si>
    <t>returns</t>
  </si>
  <si>
    <t>Additions</t>
  </si>
  <si>
    <t>Deductions</t>
  </si>
  <si>
    <t>Residency Proration</t>
  </si>
  <si>
    <t>Computed Tax</t>
  </si>
  <si>
    <t xml:space="preserve">     2,001 -      4,000</t>
  </si>
  <si>
    <t xml:space="preserve">     4,001 -      6,000</t>
  </si>
  <si>
    <t xml:space="preserve">     6,001 -    10,000</t>
  </si>
  <si>
    <t xml:space="preserve">   10,001 -    10,625</t>
  </si>
  <si>
    <t xml:space="preserve">   10,626 -    12,750</t>
  </si>
  <si>
    <t xml:space="preserve">   12,751 -    15,000</t>
  </si>
  <si>
    <t xml:space="preserve">   15,001 -    17,000</t>
  </si>
  <si>
    <t xml:space="preserve">   17,001 -    20,000</t>
  </si>
  <si>
    <t xml:space="preserve">   20,001 -    21,250 </t>
  </si>
  <si>
    <t xml:space="preserve">   21,251 -    25,000</t>
  </si>
  <si>
    <t xml:space="preserve">   25,001 -    30,000</t>
  </si>
  <si>
    <t xml:space="preserve">   30,001 -    40,000</t>
  </si>
  <si>
    <t xml:space="preserve">   40,001 -    50,000</t>
  </si>
  <si>
    <t xml:space="preserve">   50,001 -    60,000</t>
  </si>
  <si>
    <t xml:space="preserve">   60,001 -    75,000</t>
  </si>
  <si>
    <t xml:space="preserve">   75,001 -    80,000</t>
  </si>
  <si>
    <t xml:space="preserve">   80,001 -  100,000</t>
  </si>
  <si>
    <t xml:space="preserve"> 100,001 -  120,000</t>
  </si>
  <si>
    <t xml:space="preserve"> 200,001 or more</t>
  </si>
  <si>
    <t>TOTAL</t>
  </si>
  <si>
    <t>Figures are based on unaudited and unedited individual income tax returns.  Details may not add to totals due to rounding and taxpayer errors.</t>
  </si>
  <si>
    <t>[$]</t>
  </si>
  <si>
    <t>No Taxable Income</t>
  </si>
  <si>
    <t>Net Tax</t>
  </si>
  <si>
    <t>$          1 -      2,000</t>
  </si>
  <si>
    <t>Data are not comparable to years prior to 1989 due to the law change which allowed joint filing of returns.</t>
  </si>
  <si>
    <t>Taken</t>
  </si>
  <si>
    <t>NC Taxable Income is equal to Federal Taxable Income plus NC additions to income and minus NC deductions from income.  NC Taxable Income generally is less than Federal Adjusted</t>
  </si>
  <si>
    <t>(+)</t>
  </si>
  <si>
    <t>(-)</t>
  </si>
  <si>
    <t>(=)</t>
  </si>
  <si>
    <t>After</t>
  </si>
  <si>
    <t>Net Taxable Income</t>
  </si>
  <si>
    <t>Computed</t>
  </si>
  <si>
    <t>NC</t>
  </si>
  <si>
    <t xml:space="preserve">Federal </t>
  </si>
  <si>
    <t>Net Taxable Loss</t>
  </si>
  <si>
    <t>Number</t>
  </si>
  <si>
    <t>of</t>
  </si>
  <si>
    <t>Gross Income or a taxpayer's total income.</t>
  </si>
  <si>
    <t>Subtotal</t>
  </si>
  <si>
    <t>TABLE VII.  TAX YEAR 2003 INDIVIDUAL INCOME TAX CALCULATION BY SIZE OF TAXABLE INCOME BY FILING STATUS</t>
  </si>
  <si>
    <t xml:space="preserve"> 120,001 -  160,000</t>
  </si>
  <si>
    <t xml:space="preserve"> 160,001 -  200,000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</si>
</sst>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</numFmts>
  <fonts count="3">
    <font>
      <sz val="10"/>
      <name val="Arial"/>
      <family val="0"/>
    </font>
    <font>
      <sz val="10"/>
      <name val="Courier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2" fillId="2" borderId="0" xfId="19" applyFont="1" applyFill="1" applyBorder="1" applyAlignment="1">
      <alignment horizontal="centerContinuous"/>
      <protection/>
    </xf>
    <xf numFmtId="167" fontId="2" fillId="2" borderId="0" xfId="19" applyNumberFormat="1" applyFont="1" applyFill="1" applyBorder="1" applyAlignment="1">
      <alignment horizontal="centerContinuous"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centerContinuous"/>
    </xf>
    <xf numFmtId="167" fontId="2" fillId="2" borderId="0" xfId="0" applyNumberFormat="1" applyFont="1" applyFill="1" applyAlignment="1">
      <alignment horizontal="centerContinuous"/>
    </xf>
    <xf numFmtId="167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167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167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>
      <alignment/>
    </xf>
    <xf numFmtId="37" fontId="2" fillId="2" borderId="6" xfId="0" applyNumberFormat="1" applyFont="1" applyFill="1" applyBorder="1" applyAlignment="1">
      <alignment/>
    </xf>
    <xf numFmtId="167" fontId="2" fillId="2" borderId="2" xfId="0" applyNumberFormat="1" applyFont="1" applyFill="1" applyBorder="1" applyAlignment="1">
      <alignment/>
    </xf>
    <xf numFmtId="167" fontId="2" fillId="2" borderId="6" xfId="0" applyNumberFormat="1" applyFont="1" applyFill="1" applyBorder="1" applyAlignment="1">
      <alignment/>
    </xf>
    <xf numFmtId="167" fontId="2" fillId="2" borderId="5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9" xfId="0" applyFont="1" applyFill="1" applyBorder="1" applyAlignment="1">
      <alignment/>
    </xf>
    <xf numFmtId="37" fontId="2" fillId="2" borderId="10" xfId="0" applyNumberFormat="1" applyFont="1" applyFill="1" applyBorder="1" applyAlignment="1">
      <alignment/>
    </xf>
    <xf numFmtId="167" fontId="2" fillId="2" borderId="11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37" fontId="2" fillId="2" borderId="8" xfId="0" applyNumberFormat="1" applyFont="1" applyFill="1" applyBorder="1" applyAlignment="1">
      <alignment/>
    </xf>
    <xf numFmtId="167" fontId="2" fillId="2" borderId="8" xfId="0" applyNumberFormat="1" applyFont="1" applyFill="1" applyBorder="1" applyAlignment="1">
      <alignment/>
    </xf>
    <xf numFmtId="167" fontId="2" fillId="2" borderId="7" xfId="0" applyNumberFormat="1" applyFont="1" applyFill="1" applyBorder="1" applyAlignment="1">
      <alignment/>
    </xf>
    <xf numFmtId="167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7" fontId="2" fillId="2" borderId="0" xfId="0" applyNumberFormat="1" applyFont="1" applyFill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/>
    </xf>
    <xf numFmtId="37" fontId="2" fillId="2" borderId="12" xfId="0" applyNumberFormat="1" applyFont="1" applyFill="1" applyBorder="1" applyAlignment="1">
      <alignment/>
    </xf>
    <xf numFmtId="41" fontId="2" fillId="2" borderId="6" xfId="0" applyNumberFormat="1" applyFont="1" applyFill="1" applyBorder="1" applyAlignment="1">
      <alignment/>
    </xf>
    <xf numFmtId="41" fontId="2" fillId="2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fsd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4.8515625" style="7" customWidth="1"/>
    <col min="2" max="2" width="8.7109375" style="7" customWidth="1"/>
    <col min="3" max="3" width="15.00390625" style="7" customWidth="1"/>
    <col min="4" max="4" width="12.7109375" style="44" customWidth="1"/>
    <col min="5" max="5" width="12.00390625" style="7" customWidth="1"/>
    <col min="6" max="6" width="12.28125" style="7" customWidth="1"/>
    <col min="7" max="7" width="15.140625" style="7" customWidth="1"/>
    <col min="8" max="8" width="15.7109375" style="44" customWidth="1"/>
    <col min="9" max="9" width="12.140625" style="44" customWidth="1"/>
    <col min="10" max="10" width="11.140625" style="44" customWidth="1"/>
    <col min="11" max="11" width="12.140625" style="42" customWidth="1"/>
    <col min="12" max="12" width="5.421875" style="7" customWidth="1"/>
    <col min="13" max="16384" width="9.140625" style="7" customWidth="1"/>
  </cols>
  <sheetData>
    <row r="1" spans="1:11" s="3" customFormat="1" ht="10.5">
      <c r="A1" s="1" t="s">
        <v>49</v>
      </c>
      <c r="B1" s="1"/>
      <c r="C1" s="1"/>
      <c r="D1" s="2"/>
      <c r="E1" s="1"/>
      <c r="F1" s="1"/>
      <c r="G1" s="1"/>
      <c r="H1" s="2"/>
      <c r="I1" s="2"/>
      <c r="J1" s="2"/>
      <c r="K1" s="2"/>
    </row>
    <row r="3" spans="1:11" ht="10.5">
      <c r="A3" s="4" t="s">
        <v>0</v>
      </c>
      <c r="B3" s="4"/>
      <c r="C3" s="4"/>
      <c r="D3" s="5"/>
      <c r="E3" s="4"/>
      <c r="F3" s="4"/>
      <c r="G3" s="4"/>
      <c r="H3" s="5"/>
      <c r="I3" s="5"/>
      <c r="J3" s="5"/>
      <c r="K3" s="6"/>
    </row>
    <row r="4" spans="1:11" ht="11.25" thickBot="1">
      <c r="A4" s="8"/>
      <c r="B4" s="8"/>
      <c r="C4" s="8"/>
      <c r="D4" s="9"/>
      <c r="E4" s="8"/>
      <c r="F4" s="8"/>
      <c r="G4" s="8"/>
      <c r="H4" s="9"/>
      <c r="I4" s="9"/>
      <c r="J4" s="9"/>
      <c r="K4" s="9"/>
    </row>
    <row r="5" spans="2:11" ht="10.5">
      <c r="B5" s="10"/>
      <c r="C5" s="11"/>
      <c r="D5" s="12" t="s">
        <v>36</v>
      </c>
      <c r="E5" s="13" t="s">
        <v>36</v>
      </c>
      <c r="F5" s="14" t="s">
        <v>37</v>
      </c>
      <c r="G5" s="47" t="s">
        <v>38</v>
      </c>
      <c r="H5" s="12" t="s">
        <v>41</v>
      </c>
      <c r="I5" s="12"/>
      <c r="J5" s="12" t="s">
        <v>37</v>
      </c>
      <c r="K5" s="15" t="s">
        <v>38</v>
      </c>
    </row>
    <row r="6" spans="2:11" ht="10.5">
      <c r="B6" s="45"/>
      <c r="C6" s="46"/>
      <c r="D6" s="18"/>
      <c r="E6" s="19"/>
      <c r="F6" s="17"/>
      <c r="H6" s="18" t="s">
        <v>42</v>
      </c>
      <c r="I6" s="18"/>
      <c r="J6" s="18"/>
      <c r="K6" s="20"/>
    </row>
    <row r="7" spans="2:11" ht="10.5">
      <c r="B7" s="16"/>
      <c r="C7" s="46"/>
      <c r="D7" s="46"/>
      <c r="E7" s="19"/>
      <c r="F7" s="17"/>
      <c r="G7" s="16" t="s">
        <v>41</v>
      </c>
      <c r="H7" s="17" t="s">
        <v>40</v>
      </c>
      <c r="I7" s="18"/>
      <c r="J7" s="7"/>
      <c r="K7" s="20"/>
    </row>
    <row r="8" spans="2:11" ht="10.5">
      <c r="B8" s="16" t="s">
        <v>45</v>
      </c>
      <c r="C8" s="17" t="s">
        <v>43</v>
      </c>
      <c r="D8" s="18" t="s">
        <v>43</v>
      </c>
      <c r="E8" s="19"/>
      <c r="F8" s="17"/>
      <c r="G8" s="16" t="s">
        <v>42</v>
      </c>
      <c r="H8" s="18" t="s">
        <v>39</v>
      </c>
      <c r="I8" s="18"/>
      <c r="J8" s="18" t="s">
        <v>1</v>
      </c>
      <c r="K8" s="20"/>
    </row>
    <row r="9" spans="2:11" ht="10.5">
      <c r="B9" s="16" t="s">
        <v>46</v>
      </c>
      <c r="C9" s="17" t="s">
        <v>40</v>
      </c>
      <c r="D9" s="18" t="s">
        <v>44</v>
      </c>
      <c r="E9" s="21" t="s">
        <v>4</v>
      </c>
      <c r="F9" s="22" t="s">
        <v>5</v>
      </c>
      <c r="G9" s="16" t="s">
        <v>40</v>
      </c>
      <c r="H9" s="18" t="s">
        <v>6</v>
      </c>
      <c r="I9" s="18" t="s">
        <v>7</v>
      </c>
      <c r="J9" s="18" t="s">
        <v>34</v>
      </c>
      <c r="K9" s="20" t="s">
        <v>31</v>
      </c>
    </row>
    <row r="10" spans="1:11" ht="11.25" thickBot="1">
      <c r="A10" s="23" t="s">
        <v>2</v>
      </c>
      <c r="B10" s="24" t="s">
        <v>3</v>
      </c>
      <c r="C10" s="25" t="s">
        <v>29</v>
      </c>
      <c r="D10" s="26" t="s">
        <v>29</v>
      </c>
      <c r="E10" s="27" t="s">
        <v>29</v>
      </c>
      <c r="F10" s="25" t="s">
        <v>29</v>
      </c>
      <c r="G10" s="24" t="s">
        <v>29</v>
      </c>
      <c r="H10" s="26" t="s">
        <v>29</v>
      </c>
      <c r="I10" s="26" t="s">
        <v>29</v>
      </c>
      <c r="J10" s="26" t="s">
        <v>29</v>
      </c>
      <c r="K10" s="28" t="s">
        <v>29</v>
      </c>
    </row>
    <row r="11" spans="1:12" ht="10.5">
      <c r="A11" s="7" t="s">
        <v>32</v>
      </c>
      <c r="B11" s="30">
        <v>247166</v>
      </c>
      <c r="C11" s="30">
        <v>3224065340.27</v>
      </c>
      <c r="D11" s="30">
        <v>-291111752</v>
      </c>
      <c r="E11" s="30">
        <v>850627347.8000001</v>
      </c>
      <c r="F11" s="30">
        <v>389405143.71999997</v>
      </c>
      <c r="G11" s="30">
        <v>3394176861.3500004</v>
      </c>
      <c r="H11" s="30">
        <v>236849905</v>
      </c>
      <c r="I11" s="30">
        <v>14225782</v>
      </c>
      <c r="J11" s="30">
        <v>3622172</v>
      </c>
      <c r="K11" s="31">
        <f aca="true" t="shared" si="0" ref="K11:K32">+(I11-J11)</f>
        <v>10603610</v>
      </c>
      <c r="L11" s="29"/>
    </row>
    <row r="12" spans="1:12" ht="10.5">
      <c r="A12" s="7" t="s">
        <v>8</v>
      </c>
      <c r="B12" s="30">
        <v>204570</v>
      </c>
      <c r="C12" s="30">
        <v>1952077852.58</v>
      </c>
      <c r="D12" s="30">
        <v>-96090173</v>
      </c>
      <c r="E12" s="30">
        <v>726247584.02</v>
      </c>
      <c r="F12" s="30">
        <v>310061451</v>
      </c>
      <c r="G12" s="30">
        <v>2272144518.6</v>
      </c>
      <c r="H12" s="30">
        <v>605239412</v>
      </c>
      <c r="I12" s="30">
        <v>36382141</v>
      </c>
      <c r="J12" s="30">
        <v>7677561</v>
      </c>
      <c r="K12" s="33">
        <f t="shared" si="0"/>
        <v>28704580</v>
      </c>
      <c r="L12" s="29"/>
    </row>
    <row r="13" spans="1:12" ht="10.5">
      <c r="A13" s="7" t="s">
        <v>9</v>
      </c>
      <c r="B13" s="30">
        <v>176158</v>
      </c>
      <c r="C13" s="30">
        <v>1861984284.63</v>
      </c>
      <c r="D13" s="30">
        <v>-22854794.33</v>
      </c>
      <c r="E13" s="30">
        <v>667254106.5</v>
      </c>
      <c r="F13" s="30">
        <v>279157289.95</v>
      </c>
      <c r="G13" s="30">
        <v>2227227349.85</v>
      </c>
      <c r="H13" s="30">
        <v>878327341</v>
      </c>
      <c r="I13" s="30">
        <v>52799720</v>
      </c>
      <c r="J13" s="30">
        <v>9364326</v>
      </c>
      <c r="K13" s="33">
        <f t="shared" si="0"/>
        <v>43435394</v>
      </c>
      <c r="L13" s="29"/>
    </row>
    <row r="14" spans="1:12" ht="10.5">
      <c r="A14" s="7" t="s">
        <v>10</v>
      </c>
      <c r="B14" s="30">
        <v>311244</v>
      </c>
      <c r="C14" s="30">
        <v>3789842313.1</v>
      </c>
      <c r="D14" s="30">
        <v>-8802986</v>
      </c>
      <c r="E14" s="30">
        <v>1196878093.8</v>
      </c>
      <c r="F14" s="30">
        <v>513805530.27</v>
      </c>
      <c r="G14" s="30">
        <v>4464134781.63</v>
      </c>
      <c r="H14" s="30">
        <v>2476391014</v>
      </c>
      <c r="I14" s="30">
        <v>148760249</v>
      </c>
      <c r="J14" s="30">
        <v>20179418</v>
      </c>
      <c r="K14" s="33">
        <f t="shared" si="0"/>
        <v>128580831</v>
      </c>
      <c r="L14" s="29"/>
    </row>
    <row r="15" spans="1:12" ht="10.5">
      <c r="A15" s="7" t="s">
        <v>11</v>
      </c>
      <c r="B15" s="30">
        <v>45254</v>
      </c>
      <c r="C15" s="30">
        <v>599757448</v>
      </c>
      <c r="D15" s="30">
        <v>-630232</v>
      </c>
      <c r="E15" s="30">
        <v>171817929</v>
      </c>
      <c r="F15" s="30">
        <v>75791618</v>
      </c>
      <c r="G15" s="30">
        <v>695156527</v>
      </c>
      <c r="H15" s="30">
        <v>466692476</v>
      </c>
      <c r="I15" s="30">
        <v>28027207</v>
      </c>
      <c r="J15" s="30">
        <v>3143886</v>
      </c>
      <c r="K15" s="33">
        <f t="shared" si="0"/>
        <v>24883321</v>
      </c>
      <c r="L15" s="29"/>
    </row>
    <row r="16" spans="1:12" ht="10.5">
      <c r="A16" s="7" t="s">
        <v>12</v>
      </c>
      <c r="B16" s="30">
        <v>146381</v>
      </c>
      <c r="C16" s="30">
        <v>2162645128.76</v>
      </c>
      <c r="D16" s="30">
        <v>-1647143</v>
      </c>
      <c r="E16" s="30">
        <v>537986998.6800001</v>
      </c>
      <c r="F16" s="30">
        <v>262102642.44</v>
      </c>
      <c r="G16" s="30">
        <v>2436893034</v>
      </c>
      <c r="H16" s="30">
        <v>1708488437</v>
      </c>
      <c r="I16" s="30">
        <v>102649604</v>
      </c>
      <c r="J16" s="30">
        <v>10193826</v>
      </c>
      <c r="K16" s="33">
        <f t="shared" si="0"/>
        <v>92455778</v>
      </c>
      <c r="L16" s="29"/>
    </row>
    <row r="17" spans="1:12" ht="10.5">
      <c r="A17" s="7" t="s">
        <v>13</v>
      </c>
      <c r="B17" s="30">
        <v>142615</v>
      </c>
      <c r="C17" s="30">
        <v>2340823153.79</v>
      </c>
      <c r="D17" s="30">
        <v>-1616734</v>
      </c>
      <c r="E17" s="30">
        <v>529843932.5</v>
      </c>
      <c r="F17" s="30">
        <v>262308211.3</v>
      </c>
      <c r="G17" s="30">
        <v>2606734256.99</v>
      </c>
      <c r="H17" s="30">
        <v>1977123711</v>
      </c>
      <c r="I17" s="30">
        <v>119530978</v>
      </c>
      <c r="J17" s="30">
        <v>10161869</v>
      </c>
      <c r="K17" s="33">
        <f t="shared" si="0"/>
        <v>109369109</v>
      </c>
      <c r="L17" s="29"/>
    </row>
    <row r="18" spans="1:12" ht="10.5">
      <c r="A18" s="7" t="s">
        <v>14</v>
      </c>
      <c r="B18" s="30">
        <v>116209</v>
      </c>
      <c r="C18" s="30">
        <v>2218994849.88</v>
      </c>
      <c r="D18" s="30">
        <v>-850332</v>
      </c>
      <c r="E18" s="30">
        <v>428309563</v>
      </c>
      <c r="F18" s="30">
        <v>238281241</v>
      </c>
      <c r="G18" s="30">
        <v>2408195685.88</v>
      </c>
      <c r="H18" s="30">
        <v>1857922595</v>
      </c>
      <c r="I18" s="30">
        <v>113344363</v>
      </c>
      <c r="J18" s="30">
        <v>8366666</v>
      </c>
      <c r="K18" s="33">
        <f t="shared" si="0"/>
        <v>104977697</v>
      </c>
      <c r="L18" s="29"/>
    </row>
    <row r="19" spans="1:12" ht="10.5">
      <c r="A19" s="7" t="s">
        <v>15</v>
      </c>
      <c r="B19" s="30">
        <v>157723</v>
      </c>
      <c r="C19" s="30">
        <v>3329419308.99</v>
      </c>
      <c r="D19" s="30">
        <v>-1261753</v>
      </c>
      <c r="E19" s="30">
        <v>596102164</v>
      </c>
      <c r="F19" s="30">
        <v>355756732.45</v>
      </c>
      <c r="G19" s="30">
        <v>3568516604.54</v>
      </c>
      <c r="H19" s="30">
        <v>2913732394</v>
      </c>
      <c r="I19" s="30">
        <v>179718874</v>
      </c>
      <c r="J19" s="30">
        <v>11260201.58</v>
      </c>
      <c r="K19" s="33">
        <f t="shared" si="0"/>
        <v>168458672.42</v>
      </c>
      <c r="L19" s="29"/>
    </row>
    <row r="20" spans="1:12" ht="10.5">
      <c r="A20" s="7" t="s">
        <v>16</v>
      </c>
      <c r="B20" s="30">
        <v>60367</v>
      </c>
      <c r="C20" s="30">
        <v>1503975050.6</v>
      </c>
      <c r="D20" s="30">
        <v>-1144234</v>
      </c>
      <c r="E20" s="30">
        <f>253635371-23100000</f>
        <v>230535371</v>
      </c>
      <c r="F20" s="30">
        <v>142960483</v>
      </c>
      <c r="G20" s="30">
        <v>1590406954.6</v>
      </c>
      <c r="H20" s="30">
        <v>1244759882</v>
      </c>
      <c r="I20" s="30">
        <v>77387636</v>
      </c>
      <c r="J20" s="30">
        <v>4230061</v>
      </c>
      <c r="K20" s="33">
        <f t="shared" si="0"/>
        <v>73157575</v>
      </c>
      <c r="L20" s="29"/>
    </row>
    <row r="21" spans="1:12" ht="10.5">
      <c r="A21" s="7" t="s">
        <v>17</v>
      </c>
      <c r="B21" s="30">
        <v>165802</v>
      </c>
      <c r="C21" s="30">
        <v>4309408661.23</v>
      </c>
      <c r="D21" s="30">
        <v>-5948466</v>
      </c>
      <c r="E21" s="30">
        <v>651701169.22</v>
      </c>
      <c r="F21" s="30">
        <v>404811718</v>
      </c>
      <c r="G21" s="30">
        <v>4550343842.45</v>
      </c>
      <c r="H21" s="30">
        <v>3826045787</v>
      </c>
      <c r="I21" s="30">
        <v>240379757</v>
      </c>
      <c r="J21" s="30">
        <v>11865408</v>
      </c>
      <c r="K21" s="33">
        <f t="shared" si="0"/>
        <v>228514349</v>
      </c>
      <c r="L21" s="29"/>
    </row>
    <row r="22" spans="1:12" ht="10.5">
      <c r="A22" s="7" t="s">
        <v>18</v>
      </c>
      <c r="B22" s="30">
        <v>186287</v>
      </c>
      <c r="C22" s="30">
        <v>5741384147.01</v>
      </c>
      <c r="D22" s="30">
        <v>-1852273</v>
      </c>
      <c r="E22" s="30">
        <v>776298683</v>
      </c>
      <c r="F22" s="30">
        <v>501402471.37</v>
      </c>
      <c r="G22" s="30">
        <v>6014415997.64</v>
      </c>
      <c r="H22" s="30">
        <v>5108581135</v>
      </c>
      <c r="I22" s="30">
        <v>325941373</v>
      </c>
      <c r="J22" s="30">
        <v>14704768</v>
      </c>
      <c r="K22" s="33">
        <f t="shared" si="0"/>
        <v>311236605</v>
      </c>
      <c r="L22" s="29"/>
    </row>
    <row r="23" spans="1:12" ht="10.5">
      <c r="A23" s="7" t="s">
        <v>19</v>
      </c>
      <c r="B23" s="30">
        <v>282855</v>
      </c>
      <c r="C23" s="30">
        <v>10546269206.439999</v>
      </c>
      <c r="D23" s="30">
        <v>-2655422</v>
      </c>
      <c r="E23" s="30">
        <v>1321764155.61</v>
      </c>
      <c r="F23" s="30">
        <v>818912834.63</v>
      </c>
      <c r="G23" s="30">
        <v>11046446085.42</v>
      </c>
      <c r="H23" s="30">
        <v>9815183443</v>
      </c>
      <c r="I23" s="30">
        <v>636511862</v>
      </c>
      <c r="J23" s="30">
        <v>26711011.64</v>
      </c>
      <c r="K23" s="33">
        <f t="shared" si="0"/>
        <v>609800850.36</v>
      </c>
      <c r="L23" s="29"/>
    </row>
    <row r="24" spans="1:12" ht="10.5">
      <c r="A24" s="7" t="s">
        <v>20</v>
      </c>
      <c r="B24" s="30">
        <v>201738</v>
      </c>
      <c r="C24" s="30">
        <v>9687402020</v>
      </c>
      <c r="D24" s="30">
        <v>-2093564</v>
      </c>
      <c r="E24" s="30">
        <v>1099624010</v>
      </c>
      <c r="F24" s="30">
        <v>605373776.2</v>
      </c>
      <c r="G24" s="30">
        <v>10179559519.8</v>
      </c>
      <c r="H24" s="30">
        <v>9023691077</v>
      </c>
      <c r="I24" s="30">
        <v>593411857</v>
      </c>
      <c r="J24" s="30">
        <v>23489438.84</v>
      </c>
      <c r="K24" s="33">
        <f t="shared" si="0"/>
        <v>569922418.16</v>
      </c>
      <c r="L24" s="29"/>
    </row>
    <row r="25" spans="1:12" ht="10.5">
      <c r="A25" s="7" t="s">
        <v>21</v>
      </c>
      <c r="B25" s="30">
        <v>143873</v>
      </c>
      <c r="C25" s="30">
        <v>8096105344.469999</v>
      </c>
      <c r="D25" s="30">
        <v>-1794837</v>
      </c>
      <c r="E25" s="30">
        <v>875123839.4</v>
      </c>
      <c r="F25" s="30">
        <v>429310262.09000003</v>
      </c>
      <c r="G25" s="30">
        <v>8540158626.779999</v>
      </c>
      <c r="H25" s="30">
        <v>7872467091</v>
      </c>
      <c r="I25" s="30">
        <v>522966441</v>
      </c>
      <c r="J25" s="30">
        <v>19056226.47</v>
      </c>
      <c r="K25" s="33">
        <f t="shared" si="0"/>
        <v>503910214.53</v>
      </c>
      <c r="L25" s="29"/>
    </row>
    <row r="26" spans="1:12" ht="10.5">
      <c r="A26" s="7" t="s">
        <v>22</v>
      </c>
      <c r="B26" s="30">
        <v>139001</v>
      </c>
      <c r="C26" s="30">
        <v>9614975940.76</v>
      </c>
      <c r="D26" s="30">
        <v>-2063205</v>
      </c>
      <c r="E26" s="30">
        <v>1045455353.3</v>
      </c>
      <c r="F26" s="30">
        <v>435415579.84</v>
      </c>
      <c r="G26" s="30">
        <v>10222946664.220001</v>
      </c>
      <c r="H26" s="30">
        <v>9278101815</v>
      </c>
      <c r="I26" s="30">
        <v>622773068</v>
      </c>
      <c r="J26" s="30">
        <v>20196810.05</v>
      </c>
      <c r="K26" s="33">
        <f t="shared" si="0"/>
        <v>602576257.95</v>
      </c>
      <c r="L26" s="29"/>
    </row>
    <row r="27" spans="1:12" ht="10.5">
      <c r="A27" s="7" t="s">
        <v>23</v>
      </c>
      <c r="B27" s="30">
        <v>30609</v>
      </c>
      <c r="C27" s="30">
        <v>2495831117</v>
      </c>
      <c r="D27" s="30">
        <v>-3431824</v>
      </c>
      <c r="E27" s="30">
        <v>268254252</v>
      </c>
      <c r="F27" s="30">
        <v>105429673</v>
      </c>
      <c r="G27" s="30">
        <v>2655223922</v>
      </c>
      <c r="H27" s="30">
        <v>2369776212</v>
      </c>
      <c r="I27" s="30">
        <v>160247932</v>
      </c>
      <c r="J27" s="30">
        <v>4332971</v>
      </c>
      <c r="K27" s="33">
        <f t="shared" si="0"/>
        <v>155914961</v>
      </c>
      <c r="L27" s="29"/>
    </row>
    <row r="28" spans="1:12" ht="10.5">
      <c r="A28" s="7" t="s">
        <v>24</v>
      </c>
      <c r="B28" s="30">
        <v>83516</v>
      </c>
      <c r="C28" s="30">
        <v>7773679820.96</v>
      </c>
      <c r="D28" s="30">
        <v>-1323990</v>
      </c>
      <c r="E28" s="30">
        <v>857942281</v>
      </c>
      <c r="F28" s="30">
        <v>288348691</v>
      </c>
      <c r="G28" s="30">
        <v>8341944410.96</v>
      </c>
      <c r="H28" s="30">
        <v>7433940698</v>
      </c>
      <c r="I28" s="30">
        <v>505567092</v>
      </c>
      <c r="J28" s="30">
        <v>12128845</v>
      </c>
      <c r="K28" s="33">
        <f t="shared" si="0"/>
        <v>493438247</v>
      </c>
      <c r="L28" s="29"/>
    </row>
    <row r="29" spans="1:12" ht="10.5">
      <c r="A29" s="34" t="s">
        <v>25</v>
      </c>
      <c r="B29" s="30">
        <v>45521</v>
      </c>
      <c r="C29" s="30">
        <v>5446815333</v>
      </c>
      <c r="D29" s="30">
        <v>-1912605</v>
      </c>
      <c r="E29" s="30">
        <v>614471549</v>
      </c>
      <c r="F29" s="30">
        <v>182808296</v>
      </c>
      <c r="G29" s="30">
        <v>5876565981</v>
      </c>
      <c r="H29" s="30">
        <v>4963506378</v>
      </c>
      <c r="I29" s="30">
        <v>342796915</v>
      </c>
      <c r="J29" s="30">
        <v>8578260</v>
      </c>
      <c r="K29" s="33">
        <f t="shared" si="0"/>
        <v>334218655</v>
      </c>
      <c r="L29" s="29"/>
    </row>
    <row r="30" spans="1:12" ht="10.5">
      <c r="A30" s="7" t="s">
        <v>50</v>
      </c>
      <c r="B30" s="30">
        <v>44454</v>
      </c>
      <c r="C30" s="30">
        <v>6566271561</v>
      </c>
      <c r="D30" s="30">
        <v>-12870141</v>
      </c>
      <c r="E30" s="30">
        <v>710470588</v>
      </c>
      <c r="F30" s="30">
        <v>200347138</v>
      </c>
      <c r="G30" s="30">
        <v>7063524870</v>
      </c>
      <c r="H30" s="30">
        <v>6090206418</v>
      </c>
      <c r="I30" s="30">
        <v>431424321</v>
      </c>
      <c r="J30" s="30">
        <v>11653805</v>
      </c>
      <c r="K30" s="33">
        <f t="shared" si="0"/>
        <v>419770516</v>
      </c>
      <c r="L30" s="29"/>
    </row>
    <row r="31" spans="1:12" ht="10.5">
      <c r="A31" s="7" t="s">
        <v>51</v>
      </c>
      <c r="B31" s="30">
        <v>19821</v>
      </c>
      <c r="C31" s="30">
        <v>3761757810</v>
      </c>
      <c r="D31" s="30">
        <v>-714739</v>
      </c>
      <c r="E31" s="30">
        <v>369188542</v>
      </c>
      <c r="F31" s="30">
        <v>102571122</v>
      </c>
      <c r="G31" s="30">
        <v>4027572546</v>
      </c>
      <c r="H31" s="30">
        <v>3519537522</v>
      </c>
      <c r="I31" s="30">
        <v>255122884</v>
      </c>
      <c r="J31" s="30">
        <v>8066128</v>
      </c>
      <c r="K31" s="33">
        <f t="shared" si="0"/>
        <v>247056756</v>
      </c>
      <c r="L31" s="29"/>
    </row>
    <row r="32" spans="1:12" ht="10.5">
      <c r="A32" s="35" t="s">
        <v>26</v>
      </c>
      <c r="B32" s="36">
        <v>43088</v>
      </c>
      <c r="C32" s="36">
        <v>25796573717</v>
      </c>
      <c r="D32" s="36">
        <v>-12809606</v>
      </c>
      <c r="E32" s="36">
        <v>2172674237</v>
      </c>
      <c r="F32" s="36">
        <v>435381165</v>
      </c>
      <c r="G32" s="36">
        <v>27521107183</v>
      </c>
      <c r="H32" s="36">
        <v>21714201081</v>
      </c>
      <c r="I32" s="36">
        <v>1710655459</v>
      </c>
      <c r="J32" s="36">
        <v>108336512</v>
      </c>
      <c r="K32" s="37">
        <f t="shared" si="0"/>
        <v>1602318947</v>
      </c>
      <c r="L32" s="29"/>
    </row>
    <row r="33" spans="1:12" ht="10.5">
      <c r="A33" s="7" t="s">
        <v>48</v>
      </c>
      <c r="B33" s="30">
        <f>SUM(B11:B32)</f>
        <v>2994252</v>
      </c>
      <c r="C33" s="30">
        <f aca="true" t="shared" si="1" ref="C33:K33">SUM(C11:C32)</f>
        <v>122820059409.47</v>
      </c>
      <c r="D33" s="30">
        <f t="shared" si="1"/>
        <v>-475480805.33</v>
      </c>
      <c r="E33" s="30">
        <f t="shared" si="1"/>
        <v>16698571749.83</v>
      </c>
      <c r="F33" s="30">
        <f t="shared" si="1"/>
        <v>7339743070.26</v>
      </c>
      <c r="G33" s="30">
        <f t="shared" si="1"/>
        <v>131703396223.71</v>
      </c>
      <c r="H33" s="30">
        <f t="shared" si="1"/>
        <v>105380765824</v>
      </c>
      <c r="I33" s="30">
        <f t="shared" si="1"/>
        <v>7220625515</v>
      </c>
      <c r="J33" s="48">
        <f t="shared" si="1"/>
        <v>357320170.58000004</v>
      </c>
      <c r="K33" s="49">
        <f t="shared" si="1"/>
        <v>6863305344.42</v>
      </c>
      <c r="L33" s="29"/>
    </row>
    <row r="34" spans="2:11" ht="10.5">
      <c r="B34" s="30"/>
      <c r="C34" s="30"/>
      <c r="D34" s="30"/>
      <c r="E34" s="30"/>
      <c r="F34" s="30"/>
      <c r="G34" s="30"/>
      <c r="H34" s="30"/>
      <c r="I34" s="30"/>
      <c r="J34" s="30"/>
      <c r="K34" s="33"/>
    </row>
    <row r="35" spans="1:12" ht="10.5">
      <c r="A35" s="7" t="s">
        <v>30</v>
      </c>
      <c r="B35" s="30">
        <v>615089</v>
      </c>
      <c r="C35" s="30">
        <v>10146830051.68</v>
      </c>
      <c r="D35" s="30">
        <v>-9181465932.34</v>
      </c>
      <c r="E35" s="30">
        <v>2896047847</v>
      </c>
      <c r="F35" s="30">
        <v>3536464705.1699996</v>
      </c>
      <c r="G35" s="30">
        <v>324517233.16999996</v>
      </c>
      <c r="H35" s="50">
        <v>-5086755283</v>
      </c>
      <c r="I35" s="50">
        <v>0</v>
      </c>
      <c r="J35" s="51">
        <v>0</v>
      </c>
      <c r="K35" s="51">
        <v>0</v>
      </c>
      <c r="L35" s="29"/>
    </row>
    <row r="36" spans="1:11" ht="10.5">
      <c r="A36" s="3"/>
      <c r="B36" s="30"/>
      <c r="C36" s="38"/>
      <c r="D36" s="32"/>
      <c r="E36" s="32"/>
      <c r="F36" s="32"/>
      <c r="G36" s="32"/>
      <c r="H36" s="32"/>
      <c r="I36" s="32"/>
      <c r="J36" s="32"/>
      <c r="K36" s="33"/>
    </row>
    <row r="37" spans="1:12" ht="11.25" thickBot="1">
      <c r="A37" s="8" t="s">
        <v>27</v>
      </c>
      <c r="B37" s="39">
        <f aca="true" t="shared" si="2" ref="B37:H37">+(B33+B35)</f>
        <v>3609341</v>
      </c>
      <c r="C37" s="39">
        <f t="shared" si="2"/>
        <v>132966889461.15</v>
      </c>
      <c r="D37" s="40">
        <f t="shared" si="2"/>
        <v>-9656946737.67</v>
      </c>
      <c r="E37" s="40">
        <f t="shared" si="2"/>
        <v>19594619596.83</v>
      </c>
      <c r="F37" s="40">
        <f t="shared" si="2"/>
        <v>10876207775.43</v>
      </c>
      <c r="G37" s="40">
        <f t="shared" si="2"/>
        <v>132027913456.88</v>
      </c>
      <c r="H37" s="40">
        <f t="shared" si="2"/>
        <v>100294010541</v>
      </c>
      <c r="I37" s="40">
        <f>+(I33)</f>
        <v>7220625515</v>
      </c>
      <c r="J37" s="40">
        <f>+(J33)</f>
        <v>357320170.58000004</v>
      </c>
      <c r="K37" s="41">
        <f>+(K33)</f>
        <v>6863305344.42</v>
      </c>
      <c r="L37" s="29"/>
    </row>
    <row r="38" spans="1:10" ht="10.5">
      <c r="A38" s="3"/>
      <c r="B38" s="38"/>
      <c r="C38" s="38"/>
      <c r="D38" s="42"/>
      <c r="E38" s="38"/>
      <c r="F38" s="38"/>
      <c r="G38" s="38"/>
      <c r="H38" s="42"/>
      <c r="I38" s="42"/>
      <c r="J38" s="42"/>
    </row>
    <row r="39" ht="10.5">
      <c r="A39" s="43" t="s">
        <v>28</v>
      </c>
    </row>
    <row r="41" ht="10.5">
      <c r="A41" s="7" t="s">
        <v>35</v>
      </c>
    </row>
    <row r="42" ht="10.5">
      <c r="A42" s="7" t="s">
        <v>47</v>
      </c>
    </row>
    <row r="44" ht="10.5">
      <c r="A44" s="7" t="s">
        <v>33</v>
      </c>
    </row>
  </sheetData>
  <printOptions horizontalCentered="1"/>
  <pageMargins left="0" right="0" top="0.5" bottom="0" header="0" footer="0"/>
  <pageSetup fitToHeight="5" horizontalDpi="600" verticalDpi="600" orientation="landscape" scale="96" r:id="rId1"/>
  <colBreaks count="1" manualBreakCount="1">
    <brk id="1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rvkmk00</dc:creator>
  <cp:keywords/>
  <dc:description/>
  <cp:lastModifiedBy>rvafc00</cp:lastModifiedBy>
  <cp:lastPrinted>2008-04-30T13:55:06Z</cp:lastPrinted>
  <dcterms:created xsi:type="dcterms:W3CDTF">2004-05-25T12:28:26Z</dcterms:created>
  <dcterms:modified xsi:type="dcterms:W3CDTF">2008-04-30T13:55:12Z</dcterms:modified>
  <cp:category/>
  <cp:version/>
  <cp:contentType/>
  <cp:contentStatus/>
</cp:coreProperties>
</file>