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550" windowHeight="5280" tabRatio="886" activeTab="0"/>
  </bookViews>
  <sheets>
    <sheet name="Table XIII" sheetId="1" r:id="rId1"/>
  </sheets>
  <definedNames>
    <definedName name="_xlnm.Print_Area" localSheetId="0">'Table XIII'!$A$1:$K$52</definedName>
  </definedNames>
  <calcPr fullCalcOnLoad="1"/>
</workbook>
</file>

<file path=xl/sharedStrings.xml><?xml version="1.0" encoding="utf-8"?>
<sst xmlns="http://schemas.openxmlformats.org/spreadsheetml/2006/main" count="43" uniqueCount="30">
  <si>
    <t>Carryover of Prior Year Credits</t>
  </si>
  <si>
    <t>Number of Returns</t>
  </si>
  <si>
    <t>Amount Claimed [$]</t>
  </si>
  <si>
    <t>Credit</t>
  </si>
  <si>
    <t>Qualified Business Investments</t>
  </si>
  <si>
    <t>Children</t>
  </si>
  <si>
    <t>Business Incentives</t>
  </si>
  <si>
    <t>Foreign/Other State Taxes Paid</t>
  </si>
  <si>
    <t>Child and Dependent Care</t>
  </si>
  <si>
    <t>Long-Term Care Insurance Premiums</t>
  </si>
  <si>
    <t>All Returns</t>
  </si>
  <si>
    <t>Charitable Contributions</t>
  </si>
  <si>
    <t>Other</t>
  </si>
  <si>
    <t>Credits Taken</t>
  </si>
  <si>
    <t>Credits Not Taken**</t>
  </si>
  <si>
    <t>Business Incentives*</t>
  </si>
  <si>
    <t>Credits Claimed</t>
  </si>
  <si>
    <t>these credits as shareholders in corporations, members of partnerships, and as sole proprietors.</t>
  </si>
  <si>
    <t>**Credits were not taken against tax because a taxpayer's liability was less than the amount of credits claimed or because of taxpayer error.</t>
  </si>
  <si>
    <t xml:space="preserve">   *Business Incentive credits include William S. Lee Act credits and others, such as the Business Property credit and the Low Income Housing credit.  Individuals may claim</t>
  </si>
  <si>
    <t>Real Property Donations</t>
  </si>
  <si>
    <t>Historic Rehabilitation</t>
  </si>
  <si>
    <t>AGI &lt; $25,000</t>
  </si>
  <si>
    <t>AGI $25,000 - $49,999</t>
  </si>
  <si>
    <t>AGI $50,000 - $99,999</t>
  </si>
  <si>
    <t>AGI $100,000+</t>
  </si>
  <si>
    <t>Total figures for the number of returns are not listed because some taxpayers take more than one credit.</t>
  </si>
  <si>
    <t xml:space="preserve">Figures are based on unaudited individual income tax returns and some credits may be taken in error.  Details may not add to totals due to rounding and taxpayer errors.    </t>
  </si>
  <si>
    <t>Carryover</t>
  </si>
  <si>
    <t>TABLE XIII.  TAX CREDITS CLAIMED ON TAX YEAR 2003 INDIVIDUAL INCOME TAX RETURNS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</si>
</sst>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</numFmts>
  <fonts count="7">
    <font>
      <sz val="10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8.5"/>
      <name val="Times New Roman"/>
      <family val="1"/>
    </font>
    <font>
      <b/>
      <sz val="8"/>
      <name val="Times New Roman CE"/>
      <family val="1"/>
    </font>
    <font>
      <b/>
      <sz val="4.75"/>
      <name val="Times New Roman CE"/>
      <family val="1"/>
    </font>
    <font>
      <b/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37" fontId="1" fillId="2" borderId="3" xfId="0" applyNumberFormat="1" applyFont="1" applyFill="1" applyBorder="1" applyAlignment="1">
      <alignment/>
    </xf>
    <xf numFmtId="37" fontId="1" fillId="2" borderId="0" xfId="0" applyNumberFormat="1" applyFont="1" applyFill="1" applyBorder="1" applyAlignment="1">
      <alignment/>
    </xf>
    <xf numFmtId="164" fontId="1" fillId="2" borderId="0" xfId="19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37" fontId="1" fillId="2" borderId="6" xfId="0" applyNumberFormat="1" applyFont="1" applyFill="1" applyBorder="1" applyAlignment="1">
      <alignment/>
    </xf>
    <xf numFmtId="37" fontId="1" fillId="2" borderId="5" xfId="0" applyNumberFormat="1" applyFont="1" applyFill="1" applyBorder="1" applyAlignment="1">
      <alignment/>
    </xf>
    <xf numFmtId="167" fontId="1" fillId="2" borderId="1" xfId="15" applyNumberFormat="1" applyFont="1" applyFill="1" applyBorder="1" applyAlignment="1">
      <alignment/>
    </xf>
    <xf numFmtId="37" fontId="1" fillId="2" borderId="0" xfId="0" applyNumberFormat="1" applyFont="1" applyFill="1" applyBorder="1" applyAlignment="1" quotePrefix="1">
      <alignment horizontal="right"/>
    </xf>
    <xf numFmtId="0" fontId="0" fillId="2" borderId="0" xfId="0" applyFill="1" applyAlignment="1">
      <alignment wrapText="1"/>
    </xf>
    <xf numFmtId="37" fontId="1" fillId="2" borderId="1" xfId="0" applyNumberFormat="1" applyFont="1" applyFill="1" applyBorder="1" applyAlignment="1">
      <alignment/>
    </xf>
    <xf numFmtId="37" fontId="1" fillId="2" borderId="7" xfId="0" applyNumberFormat="1" applyFont="1" applyFill="1" applyBorder="1" applyAlignment="1">
      <alignment/>
    </xf>
    <xf numFmtId="37" fontId="1" fillId="2" borderId="2" xfId="0" applyNumberFormat="1" applyFont="1" applyFill="1" applyBorder="1" applyAlignment="1">
      <alignment/>
    </xf>
    <xf numFmtId="37" fontId="1" fillId="2" borderId="8" xfId="0" applyNumberFormat="1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41" fontId="1" fillId="2" borderId="9" xfId="0" applyNumberFormat="1" applyFont="1" applyFill="1" applyBorder="1" applyAlignment="1" quotePrefix="1">
      <alignment horizontal="right"/>
    </xf>
    <xf numFmtId="41" fontId="1" fillId="2" borderId="3" xfId="0" applyNumberFormat="1" applyFont="1" applyFill="1" applyBorder="1" applyAlignment="1">
      <alignment/>
    </xf>
    <xf numFmtId="41" fontId="1" fillId="2" borderId="3" xfId="0" applyNumberFormat="1" applyFont="1" applyFill="1" applyBorder="1" applyAlignment="1" quotePrefix="1">
      <alignment horizontal="right"/>
    </xf>
    <xf numFmtId="41" fontId="1" fillId="2" borderId="4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xiv.  </a:t>
            </a:r>
            <a:r>
              <a:rPr lang="en-US" cap="none" sz="900" b="1" i="0" u="none" baseline="0"/>
              <a:t> Individual Income Tax Credits Claimed
Tax Year 2003</a:t>
            </a:r>
            <a:r>
              <a:rPr lang="en-US" cap="none" sz="800" b="1" i="0" u="none" baseline="0"/>
              <a:t>
</a:t>
            </a:r>
          </a:p>
        </c:rich>
      </c:tx>
      <c:layout>
        <c:manualLayout>
          <c:xMode val="factor"/>
          <c:yMode val="factor"/>
          <c:x val="-0.0515"/>
          <c:y val="0.3205"/>
        </c:manualLayout>
      </c:layout>
      <c:spPr>
        <a:solidFill>
          <a:srgbClr val="FFCC99"/>
        </a:solidFill>
        <a:ln w="12700">
          <a:solidFill/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05"/>
          <c:y val="0.032"/>
          <c:w val="0.5325"/>
          <c:h val="0.929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5400">
                <a:solidFill/>
              </a:ln>
            </c:spPr>
          </c:dPt>
          <c:dPt>
            <c:idx val="1"/>
            <c:spPr>
              <a:solidFill>
                <a:srgbClr val="339966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FFFF00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'Table XIII'!$D$33:$D$39</c:f>
              <c:strCache/>
            </c:strRef>
          </c:cat>
          <c:val>
            <c:numRef>
              <c:f>'Table XIII'!$F$33:$F$39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"/>
          <c:y val="0.0385"/>
          <c:w val="0.15275"/>
          <c:h val="0.91975"/>
        </c:manualLayout>
      </c:layout>
      <c:overlay val="0"/>
      <c:spPr>
        <a:solidFill>
          <a:srgbClr val="FFCC99"/>
        </a:solidFill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D7AC81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27</xdr:row>
      <xdr:rowOff>104775</xdr:rowOff>
    </xdr:from>
    <xdr:to>
      <xdr:col>9</xdr:col>
      <xdr:colOff>476250</xdr:colOff>
      <xdr:row>50</xdr:row>
      <xdr:rowOff>85725</xdr:rowOff>
    </xdr:to>
    <xdr:graphicFrame>
      <xdr:nvGraphicFramePr>
        <xdr:cNvPr id="1" name="Chart 3"/>
        <xdr:cNvGraphicFramePr/>
      </xdr:nvGraphicFramePr>
      <xdr:xfrm>
        <a:off x="638175" y="3905250"/>
        <a:ext cx="71342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A61" sqref="A61"/>
    </sheetView>
  </sheetViews>
  <sheetFormatPr defaultColWidth="9.140625" defaultRowHeight="12.75"/>
  <cols>
    <col min="1" max="1" width="28.00390625" style="6" customWidth="1"/>
    <col min="2" max="2" width="9.7109375" style="3" customWidth="1"/>
    <col min="3" max="3" width="10.57421875" style="3" customWidth="1"/>
    <col min="4" max="4" width="9.57421875" style="3" customWidth="1"/>
    <col min="5" max="5" width="10.57421875" style="3" customWidth="1"/>
    <col min="6" max="6" width="9.7109375" style="3" customWidth="1"/>
    <col min="7" max="7" width="10.421875" style="3" customWidth="1"/>
    <col min="8" max="8" width="10.00390625" style="3" customWidth="1"/>
    <col min="9" max="9" width="10.8515625" style="3" customWidth="1"/>
    <col min="10" max="10" width="9.7109375" style="3" customWidth="1"/>
    <col min="11" max="11" width="10.7109375" style="3" customWidth="1"/>
    <col min="12" max="13" width="12.8515625" style="3" customWidth="1"/>
    <col min="14" max="14" width="16.140625" style="3" customWidth="1"/>
    <col min="15" max="31" width="12.8515625" style="3" customWidth="1"/>
    <col min="32" max="16384" width="9.140625" style="3" customWidth="1"/>
  </cols>
  <sheetData>
    <row r="1" spans="1:11" ht="10.5">
      <c r="A1" s="1" t="s">
        <v>29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2:11" ht="10.5">
      <c r="B3" s="7" t="s">
        <v>10</v>
      </c>
      <c r="C3" s="8"/>
      <c r="D3" s="7" t="s">
        <v>22</v>
      </c>
      <c r="E3" s="8"/>
      <c r="F3" s="7" t="s">
        <v>23</v>
      </c>
      <c r="G3" s="8"/>
      <c r="H3" s="7" t="s">
        <v>24</v>
      </c>
      <c r="I3" s="8"/>
      <c r="J3" s="7" t="s">
        <v>25</v>
      </c>
      <c r="K3" s="8"/>
    </row>
    <row r="4" spans="2:11" ht="5.25" customHeight="1">
      <c r="B4" s="9"/>
      <c r="C4" s="2"/>
      <c r="D4" s="9"/>
      <c r="E4" s="2"/>
      <c r="F4" s="9"/>
      <c r="G4" s="2"/>
      <c r="H4" s="9"/>
      <c r="I4" s="2"/>
      <c r="J4" s="9"/>
      <c r="K4" s="2"/>
    </row>
    <row r="5" spans="1:11" s="13" customFormat="1" ht="21.75" thickBot="1">
      <c r="A5" s="10" t="s">
        <v>3</v>
      </c>
      <c r="B5" s="11" t="s">
        <v>1</v>
      </c>
      <c r="C5" s="12" t="s">
        <v>2</v>
      </c>
      <c r="D5" s="11" t="s">
        <v>1</v>
      </c>
      <c r="E5" s="12" t="s">
        <v>2</v>
      </c>
      <c r="F5" s="11" t="s">
        <v>1</v>
      </c>
      <c r="G5" s="12" t="s">
        <v>2</v>
      </c>
      <c r="H5" s="11" t="s">
        <v>1</v>
      </c>
      <c r="I5" s="12" t="s">
        <v>2</v>
      </c>
      <c r="J5" s="11" t="s">
        <v>1</v>
      </c>
      <c r="K5" s="12" t="s">
        <v>2</v>
      </c>
    </row>
    <row r="6" spans="1:20" ht="12" customHeight="1">
      <c r="A6" s="6" t="s">
        <v>7</v>
      </c>
      <c r="B6" s="26">
        <v>88806</v>
      </c>
      <c r="C6" s="15">
        <v>164606777.01999998</v>
      </c>
      <c r="D6" s="14">
        <v>15515</v>
      </c>
      <c r="E6" s="15">
        <v>2728368</v>
      </c>
      <c r="F6" s="14">
        <v>20901</v>
      </c>
      <c r="G6" s="15">
        <v>12299826</v>
      </c>
      <c r="H6" s="14">
        <v>27408</v>
      </c>
      <c r="I6" s="15">
        <v>31020040.02</v>
      </c>
      <c r="J6" s="14">
        <v>24982</v>
      </c>
      <c r="K6" s="15">
        <v>118558543</v>
      </c>
      <c r="L6" s="15"/>
      <c r="M6" s="15"/>
      <c r="N6" s="15"/>
      <c r="O6" s="15"/>
      <c r="Q6" s="16"/>
      <c r="R6" s="16"/>
      <c r="S6" s="17"/>
      <c r="T6" s="17"/>
    </row>
    <row r="7" spans="1:20" ht="12" customHeight="1">
      <c r="A7" s="6" t="s">
        <v>8</v>
      </c>
      <c r="B7" s="14">
        <v>213247</v>
      </c>
      <c r="C7" s="15">
        <v>40617645.2</v>
      </c>
      <c r="D7" s="14">
        <v>42802</v>
      </c>
      <c r="E7" s="15">
        <v>8277769</v>
      </c>
      <c r="F7" s="14">
        <v>62765</v>
      </c>
      <c r="G7" s="15">
        <v>11976752.7</v>
      </c>
      <c r="H7" s="14">
        <v>80072</v>
      </c>
      <c r="I7" s="15">
        <v>15276051.5</v>
      </c>
      <c r="J7" s="14">
        <v>27608</v>
      </c>
      <c r="K7" s="15">
        <v>5087072</v>
      </c>
      <c r="L7" s="15"/>
      <c r="M7" s="15"/>
      <c r="Q7" s="16"/>
      <c r="R7" s="16"/>
      <c r="S7" s="17"/>
      <c r="T7" s="17"/>
    </row>
    <row r="8" spans="1:20" ht="12" customHeight="1">
      <c r="A8" s="6" t="s">
        <v>4</v>
      </c>
      <c r="B8" s="14">
        <v>2828</v>
      </c>
      <c r="C8" s="15">
        <v>6823504</v>
      </c>
      <c r="D8" s="14">
        <v>309</v>
      </c>
      <c r="E8" s="15">
        <v>484410</v>
      </c>
      <c r="F8" s="14">
        <v>266</v>
      </c>
      <c r="G8" s="15">
        <v>163917</v>
      </c>
      <c r="H8" s="14">
        <v>520</v>
      </c>
      <c r="I8" s="15">
        <v>679242</v>
      </c>
      <c r="J8" s="14">
        <v>1733</v>
      </c>
      <c r="K8" s="15">
        <v>5495935</v>
      </c>
      <c r="L8" s="15"/>
      <c r="M8" s="15"/>
      <c r="Q8" s="16"/>
      <c r="R8" s="16"/>
      <c r="S8" s="17"/>
      <c r="T8" s="17"/>
    </row>
    <row r="9" spans="1:20" ht="12" customHeight="1">
      <c r="A9" s="6" t="s">
        <v>5</v>
      </c>
      <c r="B9" s="14">
        <v>975736</v>
      </c>
      <c r="C9" s="15">
        <v>115474773</v>
      </c>
      <c r="D9" s="14">
        <v>433927</v>
      </c>
      <c r="E9" s="15">
        <v>49310423</v>
      </c>
      <c r="F9" s="14">
        <v>283470</v>
      </c>
      <c r="G9" s="15">
        <v>34470827</v>
      </c>
      <c r="H9" s="14">
        <v>257477</v>
      </c>
      <c r="I9" s="15">
        <v>31586113</v>
      </c>
      <c r="J9" s="14">
        <v>862</v>
      </c>
      <c r="K9" s="15">
        <v>107410</v>
      </c>
      <c r="L9" s="15"/>
      <c r="M9" s="15"/>
      <c r="Q9" s="16"/>
      <c r="R9" s="16"/>
      <c r="S9" s="17"/>
      <c r="T9" s="17"/>
    </row>
    <row r="10" spans="1:20" ht="12" customHeight="1">
      <c r="A10" s="6" t="s">
        <v>11</v>
      </c>
      <c r="B10" s="14">
        <v>238888</v>
      </c>
      <c r="C10" s="15">
        <v>24043521.88</v>
      </c>
      <c r="D10" s="14">
        <v>128770</v>
      </c>
      <c r="E10" s="15">
        <v>11163243</v>
      </c>
      <c r="F10" s="14">
        <v>78076</v>
      </c>
      <c r="G10" s="15">
        <v>9043979.64</v>
      </c>
      <c r="H10" s="14">
        <v>30639</v>
      </c>
      <c r="I10" s="15">
        <v>3673509.24</v>
      </c>
      <c r="J10" s="14">
        <v>1403</v>
      </c>
      <c r="K10" s="15">
        <v>162790</v>
      </c>
      <c r="L10" s="15"/>
      <c r="M10" s="15"/>
      <c r="Q10" s="16"/>
      <c r="R10" s="16"/>
      <c r="S10" s="17"/>
      <c r="T10" s="17"/>
    </row>
    <row r="11" spans="1:20" ht="12" customHeight="1">
      <c r="A11" s="6" t="s">
        <v>9</v>
      </c>
      <c r="B11" s="14">
        <v>34376</v>
      </c>
      <c r="C11" s="15">
        <v>7932644.48</v>
      </c>
      <c r="D11" s="14">
        <v>4668</v>
      </c>
      <c r="E11" s="15">
        <v>1088560</v>
      </c>
      <c r="F11" s="14">
        <v>6990</v>
      </c>
      <c r="G11" s="15">
        <v>1466504.48</v>
      </c>
      <c r="H11" s="14">
        <v>12429</v>
      </c>
      <c r="I11" s="15">
        <v>2802193</v>
      </c>
      <c r="J11" s="14">
        <v>10289</v>
      </c>
      <c r="K11" s="15">
        <v>2575387</v>
      </c>
      <c r="L11" s="15"/>
      <c r="M11" s="15"/>
      <c r="Q11" s="16"/>
      <c r="R11" s="16"/>
      <c r="S11" s="17"/>
      <c r="T11" s="17"/>
    </row>
    <row r="12" spans="1:20" ht="12" customHeight="1">
      <c r="A12" s="6" t="s">
        <v>20</v>
      </c>
      <c r="B12" s="14">
        <v>976</v>
      </c>
      <c r="C12" s="15">
        <v>16278007</v>
      </c>
      <c r="D12" s="14">
        <v>255</v>
      </c>
      <c r="E12" s="15">
        <v>547648</v>
      </c>
      <c r="F12" s="14">
        <v>247</v>
      </c>
      <c r="G12" s="15">
        <v>298492</v>
      </c>
      <c r="H12" s="14">
        <v>200</v>
      </c>
      <c r="I12" s="15">
        <v>677580</v>
      </c>
      <c r="J12" s="14">
        <v>274</v>
      </c>
      <c r="K12" s="15">
        <v>14754287</v>
      </c>
      <c r="L12" s="15"/>
      <c r="M12" s="15"/>
      <c r="Q12" s="16"/>
      <c r="R12" s="16"/>
      <c r="S12" s="17"/>
      <c r="T12" s="17"/>
    </row>
    <row r="13" spans="1:20" ht="12" customHeight="1">
      <c r="A13" s="6" t="s">
        <v>21</v>
      </c>
      <c r="B13" s="14">
        <v>1013</v>
      </c>
      <c r="C13" s="15">
        <v>7800323</v>
      </c>
      <c r="D13" s="14">
        <v>212</v>
      </c>
      <c r="E13" s="15">
        <v>284328</v>
      </c>
      <c r="F13" s="14">
        <v>155</v>
      </c>
      <c r="G13" s="15">
        <v>1182863</v>
      </c>
      <c r="H13" s="14">
        <v>221</v>
      </c>
      <c r="I13" s="15">
        <v>1735328</v>
      </c>
      <c r="J13" s="14">
        <v>425</v>
      </c>
      <c r="K13" s="15">
        <v>4597804</v>
      </c>
      <c r="L13" s="15"/>
      <c r="M13" s="15"/>
      <c r="Q13" s="16"/>
      <c r="R13" s="16"/>
      <c r="S13" s="17"/>
      <c r="T13" s="17"/>
    </row>
    <row r="14" spans="1:20" ht="12" customHeight="1">
      <c r="A14" s="6" t="s">
        <v>12</v>
      </c>
      <c r="B14" s="14">
        <f>17220+11258</f>
        <v>28478</v>
      </c>
      <c r="C14" s="15">
        <f>5903494+934352</f>
        <v>6837846</v>
      </c>
      <c r="D14" s="14">
        <v>13061</v>
      </c>
      <c r="E14" s="15">
        <v>1727255</v>
      </c>
      <c r="F14" s="14">
        <v>9355</v>
      </c>
      <c r="G14" s="15">
        <v>1680752</v>
      </c>
      <c r="H14" s="14">
        <v>4886</v>
      </c>
      <c r="I14" s="15">
        <v>1462690</v>
      </c>
      <c r="J14" s="14">
        <v>1176</v>
      </c>
      <c r="K14" s="15">
        <v>1967149</v>
      </c>
      <c r="L14" s="15"/>
      <c r="M14" s="15"/>
      <c r="Q14" s="16"/>
      <c r="R14" s="16"/>
      <c r="S14" s="17"/>
      <c r="T14" s="17"/>
    </row>
    <row r="15" spans="1:20" ht="12" customHeight="1">
      <c r="A15" s="6" t="s">
        <v>0</v>
      </c>
      <c r="B15" s="14">
        <v>1423</v>
      </c>
      <c r="C15" s="15">
        <v>20206544</v>
      </c>
      <c r="D15" s="14">
        <v>359</v>
      </c>
      <c r="E15" s="15">
        <v>1150161</v>
      </c>
      <c r="F15" s="14">
        <v>258</v>
      </c>
      <c r="G15" s="15">
        <v>1169782</v>
      </c>
      <c r="H15" s="14">
        <v>316</v>
      </c>
      <c r="I15" s="15">
        <v>3272767</v>
      </c>
      <c r="J15" s="14">
        <v>490</v>
      </c>
      <c r="K15" s="15">
        <v>14613834</v>
      </c>
      <c r="L15" s="15"/>
      <c r="M15" s="15"/>
      <c r="Q15" s="16"/>
      <c r="R15" s="16"/>
      <c r="S15" s="17"/>
      <c r="T15" s="17"/>
    </row>
    <row r="16" spans="1:20" ht="12" customHeight="1">
      <c r="A16" s="18" t="s">
        <v>15</v>
      </c>
      <c r="B16" s="19">
        <v>26750</v>
      </c>
      <c r="C16" s="25">
        <v>16743564</v>
      </c>
      <c r="D16" s="19">
        <v>1952</v>
      </c>
      <c r="E16" s="20">
        <v>497494</v>
      </c>
      <c r="F16" s="19">
        <v>4330</v>
      </c>
      <c r="G16" s="20">
        <v>1059814</v>
      </c>
      <c r="H16" s="19">
        <v>7653</v>
      </c>
      <c r="I16" s="20">
        <v>2660504</v>
      </c>
      <c r="J16" s="19">
        <v>12815</v>
      </c>
      <c r="K16" s="20">
        <v>12525752</v>
      </c>
      <c r="L16" s="15"/>
      <c r="M16" s="15"/>
      <c r="N16" s="6"/>
      <c r="O16" s="15"/>
      <c r="P16" s="15"/>
      <c r="Q16" s="16"/>
      <c r="R16" s="16"/>
      <c r="S16" s="17"/>
      <c r="T16" s="17"/>
    </row>
    <row r="17" spans="1:20" ht="12" customHeight="1">
      <c r="A17" s="6" t="s">
        <v>16</v>
      </c>
      <c r="B17" s="29">
        <v>0</v>
      </c>
      <c r="C17" s="15">
        <f>SUM(C6:C16)</f>
        <v>427365149.58</v>
      </c>
      <c r="D17" s="29">
        <v>0</v>
      </c>
      <c r="E17" s="15">
        <f>SUM(E6:E16)</f>
        <v>77259659</v>
      </c>
      <c r="F17" s="29">
        <v>0</v>
      </c>
      <c r="G17" s="15">
        <f>SUM(G6:G16)</f>
        <v>74813509.82000001</v>
      </c>
      <c r="H17" s="29">
        <v>0</v>
      </c>
      <c r="I17" s="15">
        <f>SUM(I6:I16)</f>
        <v>94846017.75999999</v>
      </c>
      <c r="J17" s="29">
        <v>0</v>
      </c>
      <c r="K17" s="15">
        <f>SUM(K6:K16)</f>
        <v>180445963</v>
      </c>
      <c r="M17" s="15"/>
      <c r="N17" s="6"/>
      <c r="O17" s="15"/>
      <c r="P17" s="15"/>
      <c r="Q17" s="16"/>
      <c r="R17" s="16"/>
      <c r="S17" s="17"/>
      <c r="T17" s="17"/>
    </row>
    <row r="18" spans="2:20" ht="6.75" customHeight="1">
      <c r="B18" s="30"/>
      <c r="C18" s="15"/>
      <c r="D18" s="30"/>
      <c r="E18" s="15"/>
      <c r="F18" s="30"/>
      <c r="G18" s="15"/>
      <c r="H18" s="30"/>
      <c r="I18" s="15"/>
      <c r="J18" s="30"/>
      <c r="K18" s="15"/>
      <c r="N18" s="6"/>
      <c r="O18" s="15"/>
      <c r="P18" s="15"/>
      <c r="Q18" s="16"/>
      <c r="R18" s="16"/>
      <c r="S18" s="17"/>
      <c r="T18" s="17"/>
    </row>
    <row r="19" spans="1:20" ht="12" customHeight="1">
      <c r="A19" s="6" t="s">
        <v>14</v>
      </c>
      <c r="B19" s="31">
        <v>0</v>
      </c>
      <c r="C19" s="15">
        <v>70044978.57999998</v>
      </c>
      <c r="D19" s="31">
        <v>0</v>
      </c>
      <c r="E19" s="15">
        <v>30748349</v>
      </c>
      <c r="F19" s="31">
        <v>0</v>
      </c>
      <c r="G19" s="15">
        <v>5078160.000000015</v>
      </c>
      <c r="H19" s="31">
        <v>0</v>
      </c>
      <c r="I19" s="15">
        <v>6406951.999999985</v>
      </c>
      <c r="J19" s="31">
        <v>0</v>
      </c>
      <c r="K19" s="15">
        <v>27811518</v>
      </c>
      <c r="L19" s="28"/>
      <c r="N19" s="6"/>
      <c r="O19" s="15"/>
      <c r="P19" s="15"/>
      <c r="Q19" s="16"/>
      <c r="R19" s="16"/>
      <c r="S19" s="17"/>
      <c r="T19" s="17"/>
    </row>
    <row r="20" spans="2:20" ht="6.75" customHeight="1">
      <c r="B20" s="30"/>
      <c r="C20" s="15"/>
      <c r="D20" s="30"/>
      <c r="E20" s="15"/>
      <c r="F20" s="30"/>
      <c r="G20" s="15"/>
      <c r="H20" s="30"/>
      <c r="I20" s="15"/>
      <c r="J20" s="30"/>
      <c r="K20" s="15"/>
      <c r="N20" s="6"/>
      <c r="O20" s="15"/>
      <c r="P20" s="15"/>
      <c r="Q20" s="16"/>
      <c r="R20" s="16"/>
      <c r="S20" s="17"/>
      <c r="T20" s="17"/>
    </row>
    <row r="21" spans="1:12" ht="12" customHeight="1" thickBot="1">
      <c r="A21" s="4" t="s">
        <v>13</v>
      </c>
      <c r="B21" s="32">
        <v>0</v>
      </c>
      <c r="C21" s="27">
        <v>357320171</v>
      </c>
      <c r="D21" s="32">
        <v>0</v>
      </c>
      <c r="E21" s="21">
        <v>46511310</v>
      </c>
      <c r="F21" s="32">
        <v>0</v>
      </c>
      <c r="G21" s="21">
        <v>69735349.82</v>
      </c>
      <c r="H21" s="32">
        <v>0</v>
      </c>
      <c r="I21" s="21">
        <v>88439065.76</v>
      </c>
      <c r="J21" s="32">
        <v>0</v>
      </c>
      <c r="K21" s="21">
        <v>152634445</v>
      </c>
      <c r="L21" s="28"/>
    </row>
    <row r="22" spans="2:10" ht="5.25" customHeight="1">
      <c r="B22" s="22"/>
      <c r="D22" s="22"/>
      <c r="F22" s="22"/>
      <c r="H22" s="22"/>
      <c r="J22" s="22"/>
    </row>
    <row r="23" spans="1:11" ht="10.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0.5">
      <c r="A24" s="6" t="s">
        <v>26</v>
      </c>
    </row>
    <row r="25" spans="1:11" ht="10.5" customHeight="1">
      <c r="A25" s="35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0.5" customHeight="1">
      <c r="A26" s="6" t="s">
        <v>17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2" customHeight="1">
      <c r="A27" s="3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33" spans="4:6" ht="10.5">
      <c r="D33" s="6" t="s">
        <v>7</v>
      </c>
      <c r="E33" s="15">
        <f>(B6)</f>
        <v>88806</v>
      </c>
      <c r="F33" s="15">
        <f>(C6)</f>
        <v>164606777.01999998</v>
      </c>
    </row>
    <row r="34" spans="4:6" ht="10.5">
      <c r="D34" s="6" t="s">
        <v>5</v>
      </c>
      <c r="E34" s="15">
        <f>(B9)</f>
        <v>975736</v>
      </c>
      <c r="F34" s="15">
        <f>(C9)</f>
        <v>115474773</v>
      </c>
    </row>
    <row r="35" spans="4:6" ht="10.5">
      <c r="D35" s="6" t="s">
        <v>8</v>
      </c>
      <c r="E35" s="15">
        <f>(B7)</f>
        <v>213247</v>
      </c>
      <c r="F35" s="15">
        <f>(C7)</f>
        <v>40617645.2</v>
      </c>
    </row>
    <row r="36" spans="4:6" ht="10.5">
      <c r="D36" s="6" t="s">
        <v>11</v>
      </c>
      <c r="E36" s="15">
        <f>(B10)</f>
        <v>238888</v>
      </c>
      <c r="F36" s="15">
        <f>(C10)</f>
        <v>24043521.88</v>
      </c>
    </row>
    <row r="37" spans="4:6" ht="10.5">
      <c r="D37" s="6" t="s">
        <v>6</v>
      </c>
      <c r="E37" s="15">
        <f>(B16)</f>
        <v>26750</v>
      </c>
      <c r="F37" s="15">
        <f>(C16)</f>
        <v>16743564</v>
      </c>
    </row>
    <row r="38" spans="4:6" ht="10.5">
      <c r="D38" s="6" t="s">
        <v>28</v>
      </c>
      <c r="E38" s="15">
        <f>+(B15)</f>
        <v>1423</v>
      </c>
      <c r="F38" s="15">
        <f>+(C15)</f>
        <v>20206544</v>
      </c>
    </row>
    <row r="39" spans="4:6" ht="10.5">
      <c r="D39" s="6" t="s">
        <v>12</v>
      </c>
      <c r="E39" s="15">
        <f>(B14+B13+B12+B11+B8)</f>
        <v>67671</v>
      </c>
      <c r="F39" s="15">
        <f>(C14+C13+C12+C11+C8)</f>
        <v>45672324.480000004</v>
      </c>
    </row>
    <row r="40" spans="4:6" ht="10.5">
      <c r="D40" s="6"/>
      <c r="E40" s="15"/>
      <c r="F40" s="15">
        <f>SUM(F33:F39)</f>
        <v>427365149.58</v>
      </c>
    </row>
    <row r="41" spans="4:6" ht="10.5">
      <c r="D41" s="6"/>
      <c r="E41" s="15"/>
      <c r="F41" s="15"/>
    </row>
    <row r="42" spans="4:6" ht="11.25" thickBot="1">
      <c r="D42" s="4"/>
      <c r="E42" s="24"/>
      <c r="F42" s="24"/>
    </row>
  </sheetData>
  <mergeCells count="2">
    <mergeCell ref="A23:K23"/>
    <mergeCell ref="A25:K25"/>
  </mergeCells>
  <printOptions/>
  <pageMargins left="0.41" right="0.39" top="0.63" bottom="0" header="0.54" footer="0.2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rvkmk00</dc:creator>
  <cp:keywords/>
  <dc:description/>
  <cp:lastModifiedBy>rvafc00</cp:lastModifiedBy>
  <cp:lastPrinted>2005-05-25T16:02:59Z</cp:lastPrinted>
  <dcterms:created xsi:type="dcterms:W3CDTF">2004-05-25T12:28:26Z</dcterms:created>
  <dcterms:modified xsi:type="dcterms:W3CDTF">2008-04-30T13:48:45Z</dcterms:modified>
  <cp:category/>
  <cp:version/>
  <cp:contentType/>
  <cp:contentStatus/>
</cp:coreProperties>
</file>