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15" windowHeight="6405" activeTab="1"/>
  </bookViews>
  <sheets>
    <sheet name="Costs of Ownership" sheetId="1" r:id="rId1"/>
    <sheet name="Benefits" sheetId="2" r:id="rId2"/>
    <sheet name="Benefit-Cost Summary" sheetId="3" r:id="rId3"/>
    <sheet name="Purchase Options Example" sheetId="4" r:id="rId4"/>
    <sheet name="Purchase Options Template" sheetId="5" r:id="rId5"/>
    <sheet name="Risk Assessment" sheetId="6" r:id="rId6"/>
  </sheets>
  <definedNames>
    <definedName name="_Toc119905553" localSheetId="5">'Risk Assessment'!$A$1</definedName>
    <definedName name="_Toc119905554" localSheetId="5">'Risk Assessment'!#REF!</definedName>
    <definedName name="_Toc119905555" localSheetId="5">'Risk Assessment'!#REF!</definedName>
    <definedName name="_Toc119905556" localSheetId="5">'Risk Assessment'!$A$4</definedName>
    <definedName name="_Toc119905557" localSheetId="5">'Risk Assessment'!$A$29</definedName>
    <definedName name="_Toc13464491" localSheetId="5">'Risk Assessment'!$A$17</definedName>
    <definedName name="_xlnm.Print_Area" localSheetId="5">'Risk Assessment'!$A$1:$H$35</definedName>
  </definedNames>
  <calcPr fullCalcOnLoad="1"/>
</workbook>
</file>

<file path=xl/sharedStrings.xml><?xml version="1.0" encoding="utf-8"?>
<sst xmlns="http://schemas.openxmlformats.org/spreadsheetml/2006/main" count="202" uniqueCount="89">
  <si>
    <t>Total Cost</t>
  </si>
  <si>
    <t>Cost of Ownership</t>
  </si>
  <si>
    <t>Other (please list)</t>
  </si>
  <si>
    <t>Total Cost of Ownership</t>
  </si>
  <si>
    <t>Repair &amp; Maintenance</t>
  </si>
  <si>
    <t>Year 1</t>
  </si>
  <si>
    <t>Year 2</t>
  </si>
  <si>
    <t>Year 3</t>
  </si>
  <si>
    <t>Year 4</t>
  </si>
  <si>
    <t>Year 5</t>
  </si>
  <si>
    <t>Description</t>
  </si>
  <si>
    <t xml:space="preserve">Purchase Price </t>
  </si>
  <si>
    <t>Cost Categories</t>
  </si>
  <si>
    <t>Training or Technical Support</t>
  </si>
  <si>
    <t xml:space="preserve">Insurance  </t>
  </si>
  <si>
    <t xml:space="preserve">Benefits </t>
  </si>
  <si>
    <t>Quantifiable Benefits</t>
  </si>
  <si>
    <t>Delivery, Transportation, or Installation</t>
  </si>
  <si>
    <t>Special Equipment or Supplies (Not included in Purchase Price)</t>
  </si>
  <si>
    <t>Cost Reduction</t>
  </si>
  <si>
    <t>Reduced Maintenance or Operations</t>
  </si>
  <si>
    <t>Increased Productivity</t>
  </si>
  <si>
    <t>Total Benefits</t>
  </si>
  <si>
    <t>Improved Health or Safety</t>
  </si>
  <si>
    <t>Improved Quality of Service</t>
  </si>
  <si>
    <t>Non-Quantifiable Benefits</t>
  </si>
  <si>
    <t>PURCHASE</t>
  </si>
  <si>
    <t xml:space="preserve">Year 2 </t>
  </si>
  <si>
    <t xml:space="preserve">Discount Rate = </t>
  </si>
  <si>
    <t>Ancillary Costs*</t>
  </si>
  <si>
    <t>Residual Value</t>
  </si>
  <si>
    <t>LEASE PURCHASE OR INSTALLMENT PURCHASE</t>
  </si>
  <si>
    <t>Purchase Price or Annual Payment</t>
  </si>
  <si>
    <t>Present Value</t>
  </si>
  <si>
    <t>Present Value Total Cost =</t>
  </si>
  <si>
    <t>LEASE</t>
  </si>
  <si>
    <t>Analysis Template for Lease and Installment Purchase Decisions</t>
  </si>
  <si>
    <t>DISCOUNT RATES FOR LEASE PURCHASE ANALYSIS</t>
  </si>
  <si>
    <t xml:space="preserve">*If the terms of the lease or purchase include ancillary services or costs that differ by </t>
  </si>
  <si>
    <t xml:space="preserve">purchase option, the costs should be included.  Examples of ancillary services include: </t>
  </si>
  <si>
    <t>and operation and maintenance costs.</t>
  </si>
  <si>
    <t>Lease and Installment Purchase Analysis Example</t>
  </si>
  <si>
    <t>Cost</t>
  </si>
  <si>
    <t>Expected Residual Value</t>
  </si>
  <si>
    <t>Discount Rate</t>
  </si>
  <si>
    <t>Item</t>
  </si>
  <si>
    <t>Semi-Annual Lease-Purchase Payment</t>
  </si>
  <si>
    <t>Semi-Annual Lease Payment</t>
  </si>
  <si>
    <t>Ancillary Costs</t>
  </si>
  <si>
    <t>Net Benefits</t>
  </si>
  <si>
    <t>Summary of Costs and Benefits</t>
  </si>
  <si>
    <t>Costs of Asset</t>
  </si>
  <si>
    <t>Benefits of Asset</t>
  </si>
  <si>
    <t>Discount Rate =</t>
  </si>
  <si>
    <t>Total Net Present Value</t>
  </si>
  <si>
    <t>Copy Machine</t>
  </si>
  <si>
    <t xml:space="preserve">Purchase Option Example </t>
  </si>
  <si>
    <t xml:space="preserve">Purchase Option Template </t>
  </si>
  <si>
    <t xml:space="preserve">construction, installation, site, design, management, repair and improvement, </t>
  </si>
  <si>
    <t>To determine current discount rate: select link below:</t>
  </si>
  <si>
    <t>To determine current discount rate select link below:</t>
  </si>
  <si>
    <t>Quantifiable But Not Monetized Benefits</t>
  </si>
  <si>
    <t>Risk Associated with doing the Project / Acquisition</t>
  </si>
  <si>
    <t>Risk Assessment</t>
  </si>
  <si>
    <t>Viable Alternative 1</t>
  </si>
  <si>
    <t>Viable Alternative 2</t>
  </si>
  <si>
    <t>Viable Alternative 3</t>
  </si>
  <si>
    <t>Probability</t>
  </si>
  <si>
    <t>Impact</t>
  </si>
  <si>
    <t>Risk 1 – a description of risk 1</t>
  </si>
  <si>
    <t>High</t>
  </si>
  <si>
    <t>Medium</t>
  </si>
  <si>
    <t>Low</t>
  </si>
  <si>
    <t>Risk 1 General  Mitigation Strategy</t>
  </si>
  <si>
    <t>Specific Strategy</t>
  </si>
  <si>
    <t>…</t>
  </si>
  <si>
    <t>Risk 2 – a description of risk 2</t>
  </si>
  <si>
    <t>Risk 2 General  Mitigation Strategy</t>
  </si>
  <si>
    <t>Risk of Not Proceeding with (Status Quo)</t>
  </si>
  <si>
    <t>Status Quo</t>
  </si>
  <si>
    <t>¨      Have all general risks been identified?</t>
  </si>
  <si>
    <t>¨      Have all risks specific to each alternative been identified?</t>
  </si>
  <si>
    <t>¨      For each risk has the specifics of each alternative been taken into consideration when evaluating the probability and impact?</t>
  </si>
  <si>
    <t>¨      Has a risk mitigation strategy been identified for unacceptable levels of risk?</t>
  </si>
  <si>
    <t>¨      Have the risks related to Status Quo been identified?</t>
  </si>
  <si>
    <t>http://www.whitehouse.gov/omb/circulars/a094/a94_appx-c.html</t>
  </si>
  <si>
    <r>
      <t>  </t>
    </r>
    <r>
      <rPr>
        <b/>
        <i/>
        <u val="single"/>
        <sz val="14"/>
        <rFont val="Times New Roman"/>
        <family val="1"/>
      </rPr>
      <t>Example of how Risks can be Documented</t>
    </r>
  </si>
  <si>
    <r>
      <t xml:space="preserve">      </t>
    </r>
    <r>
      <rPr>
        <b/>
        <i/>
        <u val="single"/>
        <sz val="14"/>
        <rFont val="Times New Roman"/>
        <family val="1"/>
      </rPr>
      <t>Checklist for Risk Assessment</t>
    </r>
  </si>
  <si>
    <t>   Risk Assessment - (Required for projects over $500,000)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</si>
</sst>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&quot;$&quot;#,##0.0_);[Red]\(&quot;$&quot;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1" xfId="0" applyFont="1" applyBorder="1" applyAlignment="1">
      <alignment vertical="center" wrapText="1"/>
    </xf>
    <xf numFmtId="0" fontId="1" fillId="0" borderId="1" xfId="21" applyBorder="1" applyAlignment="1">
      <alignment vertical="center" wrapText="1"/>
      <protection/>
    </xf>
    <xf numFmtId="0" fontId="1" fillId="0" borderId="1" xfId="21" applyFont="1" applyBorder="1" applyAlignment="1">
      <alignment vertical="center" wrapText="1"/>
      <protection/>
    </xf>
    <xf numFmtId="0" fontId="1" fillId="0" borderId="1" xfId="21" applyBorder="1">
      <alignment/>
      <protection/>
    </xf>
    <xf numFmtId="0" fontId="1" fillId="0" borderId="0" xfId="21" applyBorder="1">
      <alignment/>
      <protection/>
    </xf>
    <xf numFmtId="0" fontId="7" fillId="0" borderId="1" xfId="21" applyFont="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164" fontId="6" fillId="0" borderId="9" xfId="21" applyNumberFormat="1" applyFont="1" applyBorder="1" applyAlignment="1">
      <alignment wrapText="1"/>
      <protection/>
    </xf>
    <xf numFmtId="164" fontId="6" fillId="0" borderId="5" xfId="21" applyNumberFormat="1" applyFont="1" applyFill="1" applyBorder="1" applyAlignment="1">
      <alignment wrapText="1"/>
      <protection/>
    </xf>
    <xf numFmtId="0" fontId="0" fillId="0" borderId="1" xfId="0" applyBorder="1" applyAlignment="1">
      <alignment/>
    </xf>
    <xf numFmtId="164" fontId="1" fillId="0" borderId="5" xfId="21" applyNumberFormat="1" applyFont="1" applyFill="1" applyBorder="1" applyAlignment="1">
      <alignment wrapText="1"/>
      <protection/>
    </xf>
    <xf numFmtId="0" fontId="6" fillId="2" borderId="1" xfId="21" applyFont="1" applyFill="1" applyBorder="1" applyAlignment="1">
      <alignment wrapText="1"/>
      <protection/>
    </xf>
    <xf numFmtId="0" fontId="3" fillId="0" borderId="0" xfId="2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6" fontId="0" fillId="0" borderId="5" xfId="0" applyNumberFormat="1" applyBorder="1" applyAlignment="1">
      <alignment/>
    </xf>
    <xf numFmtId="6" fontId="0" fillId="0" borderId="10" xfId="0" applyNumberFormat="1" applyBorder="1" applyAlignment="1">
      <alignment/>
    </xf>
    <xf numFmtId="164" fontId="0" fillId="0" borderId="0" xfId="17" applyNumberFormat="1" applyBorder="1" applyAlignment="1">
      <alignment horizontal="center"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/>
    </xf>
    <xf numFmtId="6" fontId="0" fillId="0" borderId="12" xfId="0" applyNumberFormat="1" applyBorder="1" applyAlignment="1">
      <alignment/>
    </xf>
    <xf numFmtId="6" fontId="0" fillId="3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8" fillId="0" borderId="0" xfId="0" applyFont="1" applyAlignment="1">
      <alignment/>
    </xf>
    <xf numFmtId="167" fontId="0" fillId="0" borderId="0" xfId="0" applyNumberFormat="1" applyFont="1" applyAlignment="1">
      <alignment/>
    </xf>
    <xf numFmtId="6" fontId="0" fillId="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164" fontId="6" fillId="0" borderId="8" xfId="21" applyNumberFormat="1" applyFont="1" applyFill="1" applyBorder="1" applyAlignment="1">
      <alignment wrapText="1"/>
      <protection/>
    </xf>
    <xf numFmtId="164" fontId="6" fillId="0" borderId="17" xfId="21" applyNumberFormat="1" applyFont="1" applyBorder="1" applyAlignment="1">
      <alignment wrapText="1"/>
      <protection/>
    </xf>
    <xf numFmtId="164" fontId="1" fillId="0" borderId="8" xfId="21" applyNumberFormat="1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5" borderId="2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164" fontId="1" fillId="5" borderId="22" xfId="0" applyNumberFormat="1" applyFont="1" applyFill="1" applyBorder="1" applyAlignment="1">
      <alignment/>
    </xf>
    <xf numFmtId="167" fontId="1" fillId="5" borderId="22" xfId="0" applyNumberFormat="1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164" fontId="1" fillId="5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9"/>
    </xf>
    <xf numFmtId="0" fontId="12" fillId="0" borderId="0" xfId="0" applyFont="1" applyAlignment="1">
      <alignment horizontal="left" indent="15"/>
    </xf>
    <xf numFmtId="0" fontId="1" fillId="0" borderId="25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7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5" fillId="0" borderId="0" xfId="0" applyFont="1" applyAlignment="1">
      <alignment horizontal="left" indent="9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20" applyAlignment="1">
      <alignment/>
    </xf>
    <xf numFmtId="0" fontId="1" fillId="5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6" fontId="4" fillId="4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7" xfId="21" applyFont="1" applyBorder="1" applyAlignment="1" applyProtection="1">
      <alignment horizontal="center" wrapText="1"/>
      <protection locked="0"/>
    </xf>
    <xf numFmtId="164" fontId="1" fillId="0" borderId="7" xfId="21" applyNumberFormat="1" applyFont="1" applyBorder="1" applyAlignment="1" applyProtection="1">
      <alignment wrapText="1"/>
      <protection locked="0"/>
    </xf>
    <xf numFmtId="0" fontId="1" fillId="0" borderId="0" xfId="21" applyBorder="1" applyAlignment="1" applyProtection="1">
      <alignment wrapText="1"/>
      <protection locked="0"/>
    </xf>
    <xf numFmtId="164" fontId="1" fillId="0" borderId="0" xfId="21" applyNumberFormat="1" applyFont="1" applyBorder="1" applyAlignment="1" applyProtection="1">
      <alignment wrapText="1"/>
      <protection locked="0"/>
    </xf>
    <xf numFmtId="0" fontId="6" fillId="0" borderId="0" xfId="21" applyFont="1" applyBorder="1" applyAlignment="1" applyProtection="1">
      <alignment horizontal="center"/>
      <protection locked="0"/>
    </xf>
    <xf numFmtId="0" fontId="1" fillId="0" borderId="0" xfId="21" applyBorder="1" applyProtection="1">
      <alignment/>
      <protection locked="0"/>
    </xf>
    <xf numFmtId="0" fontId="6" fillId="0" borderId="0" xfId="21" applyFont="1" applyBorder="1" applyAlignment="1" applyProtection="1">
      <alignment wrapText="1"/>
      <protection locked="0"/>
    </xf>
    <xf numFmtId="0" fontId="1" fillId="0" borderId="1" xfId="21" applyBorder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21" applyBorder="1" applyProtection="1">
      <alignment/>
      <protection locked="0"/>
    </xf>
    <xf numFmtId="8" fontId="0" fillId="0" borderId="0" xfId="0" applyNumberFormat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167" fontId="4" fillId="0" borderId="0" xfId="22" applyNumberFormat="1" applyFont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7" fillId="0" borderId="0" xfId="21" applyFont="1" applyBorder="1" applyAlignment="1">
      <alignment horizont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1" fillId="0" borderId="0" xfId="21" applyBorder="1" applyAlignment="1" applyProtection="1">
      <alignment horizontal="center"/>
      <protection locked="0"/>
    </xf>
    <xf numFmtId="0" fontId="1" fillId="0" borderId="5" xfId="21" applyBorder="1" applyAlignment="1" applyProtection="1">
      <alignment horizontal="center"/>
      <protection locked="0"/>
    </xf>
    <xf numFmtId="0" fontId="1" fillId="0" borderId="3" xfId="21" applyBorder="1" applyAlignment="1" applyProtection="1">
      <alignment horizontal="center"/>
      <protection locked="0"/>
    </xf>
    <xf numFmtId="0" fontId="1" fillId="0" borderId="4" xfId="2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7" fillId="4" borderId="32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6</xdr:col>
      <xdr:colOff>514350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523875"/>
          <a:ext cx="46958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 agency has decided to purchase a new copy machine.  The agency uses a 36-month life cycle for copy machines.  Therefore, the equipment will need to be replaced at that time.  In considering whether to purchase, lease-purchase, or lease the equipment, the agency has the following information: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circulars/a094/a94_appx-c.html" TargetMode="External" /><Relationship Id="rId2" Type="http://schemas.openxmlformats.org/officeDocument/2006/relationships/hyperlink" Target="http://www.whitehouse.gov/omb/circulars/a094/a94_appx-c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circulars/a094/a94_appx-c.html" TargetMode="External" /><Relationship Id="rId2" Type="http://schemas.openxmlformats.org/officeDocument/2006/relationships/hyperlink" Target="http://www.whitehouse.gov/omb/circulars/a094/a94_appx-c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3">
      <selection activeCell="D5" sqref="D5"/>
    </sheetView>
  </sheetViews>
  <sheetFormatPr defaultColWidth="9.140625" defaultRowHeight="12.75"/>
  <cols>
    <col min="1" max="1" width="13.00390625" style="0" customWidth="1"/>
    <col min="2" max="2" width="30.57421875" style="0" customWidth="1"/>
    <col min="3" max="3" width="7.421875" style="0" customWidth="1"/>
    <col min="4" max="4" width="7.57421875" style="0" customWidth="1"/>
    <col min="5" max="5" width="7.28125" style="0" customWidth="1"/>
    <col min="6" max="7" width="7.421875" style="0" customWidth="1"/>
  </cols>
  <sheetData>
    <row r="1" spans="1:8" ht="16.5" thickBot="1">
      <c r="A1" s="107" t="s">
        <v>1</v>
      </c>
      <c r="B1" s="107"/>
      <c r="C1" s="107"/>
      <c r="D1" s="107"/>
      <c r="E1" s="107"/>
      <c r="F1" s="107"/>
      <c r="G1" s="107"/>
      <c r="H1" s="107"/>
    </row>
    <row r="2" spans="1:8" ht="26.25" thickBot="1">
      <c r="A2" s="13" t="s">
        <v>12</v>
      </c>
      <c r="B2" s="14" t="s">
        <v>10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6" t="s">
        <v>0</v>
      </c>
    </row>
    <row r="3" spans="1:8" ht="71.25" customHeight="1">
      <c r="A3" s="43" t="s">
        <v>11</v>
      </c>
      <c r="B3" s="88"/>
      <c r="C3" s="89">
        <v>0</v>
      </c>
      <c r="D3" s="89">
        <v>0</v>
      </c>
      <c r="E3" s="89">
        <v>0</v>
      </c>
      <c r="F3" s="89">
        <v>0</v>
      </c>
      <c r="G3" s="89">
        <v>0</v>
      </c>
      <c r="H3" s="44">
        <f>SUM(C3:G3)</f>
        <v>0</v>
      </c>
    </row>
    <row r="4" spans="1:8" ht="71.25" customHeight="1">
      <c r="A4" s="3" t="s">
        <v>4</v>
      </c>
      <c r="B4" s="90"/>
      <c r="C4" s="91">
        <v>0</v>
      </c>
      <c r="D4" s="91">
        <v>0</v>
      </c>
      <c r="E4" s="91">
        <v>0</v>
      </c>
      <c r="F4" s="91">
        <v>0</v>
      </c>
      <c r="G4" s="91">
        <v>0</v>
      </c>
      <c r="H4" s="18">
        <f aca="true" t="shared" si="0" ref="H4:H9">SUM(C4:G4)</f>
        <v>0</v>
      </c>
    </row>
    <row r="5" spans="1:8" ht="71.25" customHeight="1">
      <c r="A5" s="2" t="s">
        <v>18</v>
      </c>
      <c r="B5" s="92"/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18">
        <f t="shared" si="0"/>
        <v>0</v>
      </c>
    </row>
    <row r="6" spans="1:8" ht="71.25" customHeight="1">
      <c r="A6" s="2" t="s">
        <v>17</v>
      </c>
      <c r="B6" s="92"/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18">
        <f t="shared" si="0"/>
        <v>0</v>
      </c>
    </row>
    <row r="7" spans="1:8" ht="71.25" customHeight="1">
      <c r="A7" s="4" t="s">
        <v>13</v>
      </c>
      <c r="B7" s="90"/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18">
        <f t="shared" si="0"/>
        <v>0</v>
      </c>
    </row>
    <row r="8" spans="1:8" ht="71.25" customHeight="1">
      <c r="A8" s="4" t="s">
        <v>14</v>
      </c>
      <c r="B8" s="90"/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18">
        <f t="shared" si="0"/>
        <v>0</v>
      </c>
    </row>
    <row r="9" spans="1:8" ht="71.25" customHeight="1">
      <c r="A9" s="3" t="s">
        <v>2</v>
      </c>
      <c r="B9" s="90"/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18">
        <f t="shared" si="0"/>
        <v>0</v>
      </c>
    </row>
    <row r="10" spans="1:8" ht="12.75">
      <c r="A10" s="5"/>
      <c r="B10" s="93"/>
      <c r="C10" s="93"/>
      <c r="D10" s="93"/>
      <c r="E10" s="93"/>
      <c r="F10" s="93"/>
      <c r="G10" s="93"/>
      <c r="H10" s="11"/>
    </row>
    <row r="11" spans="1:8" ht="12.75">
      <c r="A11" s="5"/>
      <c r="B11" s="93"/>
      <c r="C11" s="93"/>
      <c r="D11" s="93"/>
      <c r="E11" s="93"/>
      <c r="F11" s="93"/>
      <c r="G11" s="93"/>
      <c r="H11" s="11"/>
    </row>
    <row r="12" spans="1:8" ht="12.75">
      <c r="A12" s="5"/>
      <c r="B12" s="93"/>
      <c r="C12" s="93"/>
      <c r="D12" s="93"/>
      <c r="E12" s="93"/>
      <c r="F12" s="93"/>
      <c r="G12" s="93"/>
      <c r="H12" s="11"/>
    </row>
    <row r="13" spans="1:8" ht="12.75">
      <c r="A13" s="5"/>
      <c r="B13" s="93"/>
      <c r="C13" s="93"/>
      <c r="D13" s="93"/>
      <c r="E13" s="93"/>
      <c r="F13" s="93"/>
      <c r="G13" s="93"/>
      <c r="H13" s="11"/>
    </row>
    <row r="14" spans="1:8" ht="16.5" thickBot="1">
      <c r="A14" s="7" t="s">
        <v>3</v>
      </c>
      <c r="B14" s="6"/>
      <c r="C14" s="17">
        <f>SUM(C3:C13)</f>
        <v>0</v>
      </c>
      <c r="D14" s="17">
        <f>SUM(D3:D13)</f>
        <v>0</v>
      </c>
      <c r="E14" s="17">
        <f>SUM(E3:E13)</f>
        <v>0</v>
      </c>
      <c r="F14" s="17">
        <f>SUM(F3:F13)</f>
        <v>0</v>
      </c>
      <c r="G14" s="17">
        <f>SUM(G3:G13)</f>
        <v>0</v>
      </c>
      <c r="H14" s="45">
        <f>SUM(C14:G14)</f>
        <v>0</v>
      </c>
    </row>
    <row r="15" spans="1:8" ht="14.25" thickBot="1" thickTop="1">
      <c r="A15" s="8"/>
      <c r="B15" s="9"/>
      <c r="C15" s="9"/>
      <c r="D15" s="9"/>
      <c r="E15" s="9"/>
      <c r="F15" s="9"/>
      <c r="G15" s="9"/>
      <c r="H15" s="10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</sheetData>
  <sheetProtection password="E290" sheet="1" objects="1" scenarios="1" selectLockedCells="1"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B23" sqref="B23:H23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7.140625" style="0" customWidth="1"/>
    <col min="4" max="4" width="7.28125" style="0" customWidth="1"/>
    <col min="5" max="5" width="6.7109375" style="0" customWidth="1"/>
    <col min="6" max="6" width="7.421875" style="0" customWidth="1"/>
    <col min="7" max="7" width="7.28125" style="0" customWidth="1"/>
  </cols>
  <sheetData>
    <row r="1" spans="1:8" ht="16.5" thickBot="1">
      <c r="A1" s="107" t="s">
        <v>15</v>
      </c>
      <c r="B1" s="107"/>
      <c r="C1" s="107"/>
      <c r="D1" s="107"/>
      <c r="E1" s="107"/>
      <c r="F1" s="107"/>
      <c r="G1" s="107"/>
      <c r="H1" s="107"/>
    </row>
    <row r="2" spans="1:8" ht="26.25" thickBot="1">
      <c r="A2" s="13" t="s">
        <v>16</v>
      </c>
      <c r="B2" s="14" t="s">
        <v>10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6" t="s">
        <v>0</v>
      </c>
    </row>
    <row r="3" spans="1:8" ht="45" customHeight="1">
      <c r="A3" s="43" t="s">
        <v>19</v>
      </c>
      <c r="B3" s="88"/>
      <c r="C3" s="89">
        <v>0</v>
      </c>
      <c r="D3" s="89">
        <v>0</v>
      </c>
      <c r="E3" s="89">
        <v>0</v>
      </c>
      <c r="F3" s="89">
        <v>0</v>
      </c>
      <c r="G3" s="89">
        <v>0</v>
      </c>
      <c r="H3" s="46">
        <f aca="true" t="shared" si="0" ref="H3:H8">SUM(C3:G3)</f>
        <v>0</v>
      </c>
    </row>
    <row r="4" spans="1:8" ht="45" customHeight="1">
      <c r="A4" s="4" t="s">
        <v>21</v>
      </c>
      <c r="B4" s="90"/>
      <c r="C4" s="91">
        <v>0</v>
      </c>
      <c r="D4" s="91">
        <v>0</v>
      </c>
      <c r="E4" s="91">
        <v>0</v>
      </c>
      <c r="F4" s="91">
        <v>0</v>
      </c>
      <c r="G4" s="91">
        <v>0</v>
      </c>
      <c r="H4" s="20">
        <f t="shared" si="0"/>
        <v>0</v>
      </c>
    </row>
    <row r="5" spans="1:8" ht="45" customHeight="1">
      <c r="A5" s="2" t="s">
        <v>24</v>
      </c>
      <c r="B5" s="92"/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20">
        <f t="shared" si="0"/>
        <v>0</v>
      </c>
    </row>
    <row r="6" spans="1:8" ht="45" customHeight="1">
      <c r="A6" s="2" t="s">
        <v>23</v>
      </c>
      <c r="B6" s="92"/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20">
        <f t="shared" si="0"/>
        <v>0</v>
      </c>
    </row>
    <row r="7" spans="1:8" ht="45" customHeight="1">
      <c r="A7" s="4" t="s">
        <v>20</v>
      </c>
      <c r="B7" s="90"/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20">
        <f t="shared" si="0"/>
        <v>0</v>
      </c>
    </row>
    <row r="8" spans="1:8" ht="45" customHeight="1">
      <c r="A8" s="3" t="s">
        <v>2</v>
      </c>
      <c r="B8" s="90"/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20">
        <f t="shared" si="0"/>
        <v>0</v>
      </c>
    </row>
    <row r="9" spans="1:8" ht="12.75">
      <c r="A9" s="3"/>
      <c r="B9" s="90"/>
      <c r="C9" s="94"/>
      <c r="D9" s="94"/>
      <c r="E9" s="94"/>
      <c r="F9" s="94"/>
      <c r="G9" s="94"/>
      <c r="H9" s="11"/>
    </row>
    <row r="10" spans="1:8" ht="12.75">
      <c r="A10" s="3"/>
      <c r="B10" s="90"/>
      <c r="C10" s="94"/>
      <c r="D10" s="94"/>
      <c r="E10" s="94"/>
      <c r="F10" s="94"/>
      <c r="G10" s="94"/>
      <c r="H10" s="11"/>
    </row>
    <row r="11" spans="1:8" ht="12.75">
      <c r="A11" s="3"/>
      <c r="B11" s="90"/>
      <c r="C11" s="94"/>
      <c r="D11" s="94"/>
      <c r="E11" s="94"/>
      <c r="F11" s="94"/>
      <c r="G11" s="94"/>
      <c r="H11" s="11"/>
    </row>
    <row r="12" spans="1:8" ht="12.75">
      <c r="A12" s="3"/>
      <c r="B12" s="90"/>
      <c r="C12" s="94"/>
      <c r="D12" s="94"/>
      <c r="E12" s="94"/>
      <c r="F12" s="94"/>
      <c r="G12" s="94"/>
      <c r="H12" s="11"/>
    </row>
    <row r="13" spans="1:8" ht="16.5" thickBot="1">
      <c r="A13" s="7" t="s">
        <v>22</v>
      </c>
      <c r="B13" s="6"/>
      <c r="C13" s="17">
        <f aca="true" t="shared" si="1" ref="C13:H13">SUM(C3:C12)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45">
        <f t="shared" si="1"/>
        <v>0</v>
      </c>
    </row>
    <row r="14" spans="1:8" ht="13.5" thickTop="1">
      <c r="A14" s="5"/>
      <c r="B14" s="6"/>
      <c r="C14" s="6"/>
      <c r="D14" s="6"/>
      <c r="E14" s="6"/>
      <c r="F14" s="6"/>
      <c r="G14" s="6"/>
      <c r="H14" s="11"/>
    </row>
    <row r="15" spans="1:8" ht="51">
      <c r="A15" s="21" t="s">
        <v>61</v>
      </c>
      <c r="B15" s="108" t="s">
        <v>10</v>
      </c>
      <c r="C15" s="108"/>
      <c r="D15" s="108"/>
      <c r="E15" s="108"/>
      <c r="F15" s="108"/>
      <c r="G15" s="108"/>
      <c r="H15" s="109"/>
    </row>
    <row r="16" spans="1:8" ht="12.75">
      <c r="A16" s="95"/>
      <c r="B16" s="110"/>
      <c r="C16" s="110"/>
      <c r="D16" s="110"/>
      <c r="E16" s="110"/>
      <c r="F16" s="110"/>
      <c r="G16" s="110"/>
      <c r="H16" s="111"/>
    </row>
    <row r="17" spans="1:8" ht="12.75">
      <c r="A17" s="95"/>
      <c r="B17" s="110"/>
      <c r="C17" s="110"/>
      <c r="D17" s="110"/>
      <c r="E17" s="110"/>
      <c r="F17" s="110"/>
      <c r="G17" s="110"/>
      <c r="H17" s="111"/>
    </row>
    <row r="18" spans="1:8" ht="12.75">
      <c r="A18" s="95"/>
      <c r="B18" s="110"/>
      <c r="C18" s="110"/>
      <c r="D18" s="110"/>
      <c r="E18" s="110"/>
      <c r="F18" s="110"/>
      <c r="G18" s="110"/>
      <c r="H18" s="111"/>
    </row>
    <row r="19" spans="1:8" ht="38.25">
      <c r="A19" s="21" t="s">
        <v>25</v>
      </c>
      <c r="B19" s="108" t="s">
        <v>10</v>
      </c>
      <c r="C19" s="108"/>
      <c r="D19" s="108"/>
      <c r="E19" s="108"/>
      <c r="F19" s="108"/>
      <c r="G19" s="108"/>
      <c r="H19" s="109"/>
    </row>
    <row r="20" spans="1:8" ht="12.75">
      <c r="A20" s="96"/>
      <c r="B20" s="110"/>
      <c r="C20" s="110"/>
      <c r="D20" s="110"/>
      <c r="E20" s="110"/>
      <c r="F20" s="110"/>
      <c r="G20" s="110"/>
      <c r="H20" s="111"/>
    </row>
    <row r="21" spans="1:8" ht="12.75">
      <c r="A21" s="96"/>
      <c r="B21" s="110"/>
      <c r="C21" s="110"/>
      <c r="D21" s="110"/>
      <c r="E21" s="110"/>
      <c r="F21" s="110"/>
      <c r="G21" s="110"/>
      <c r="H21" s="111"/>
    </row>
    <row r="22" spans="1:8" ht="12.75">
      <c r="A22" s="96"/>
      <c r="B22" s="110"/>
      <c r="C22" s="110"/>
      <c r="D22" s="110"/>
      <c r="E22" s="110"/>
      <c r="F22" s="110"/>
      <c r="G22" s="110"/>
      <c r="H22" s="111"/>
    </row>
    <row r="23" spans="1:8" ht="12.75">
      <c r="A23" s="96"/>
      <c r="B23" s="110"/>
      <c r="C23" s="110"/>
      <c r="D23" s="110"/>
      <c r="E23" s="110"/>
      <c r="F23" s="110"/>
      <c r="G23" s="110"/>
      <c r="H23" s="111"/>
    </row>
    <row r="24" spans="1:8" ht="12.75">
      <c r="A24" s="96"/>
      <c r="B24" s="110"/>
      <c r="C24" s="110"/>
      <c r="D24" s="110"/>
      <c r="E24" s="110"/>
      <c r="F24" s="110"/>
      <c r="G24" s="110"/>
      <c r="H24" s="111"/>
    </row>
    <row r="25" spans="1:8" ht="12.75">
      <c r="A25" s="96"/>
      <c r="B25" s="110"/>
      <c r="C25" s="110"/>
      <c r="D25" s="110"/>
      <c r="E25" s="110"/>
      <c r="F25" s="110"/>
      <c r="G25" s="110"/>
      <c r="H25" s="111"/>
    </row>
    <row r="26" spans="1:8" ht="12.75">
      <c r="A26" s="96"/>
      <c r="B26" s="110"/>
      <c r="C26" s="110"/>
      <c r="D26" s="110"/>
      <c r="E26" s="110"/>
      <c r="F26" s="110"/>
      <c r="G26" s="110"/>
      <c r="H26" s="111"/>
    </row>
    <row r="27" spans="1:8" ht="12.75">
      <c r="A27" s="96"/>
      <c r="B27" s="110"/>
      <c r="C27" s="110"/>
      <c r="D27" s="110"/>
      <c r="E27" s="110"/>
      <c r="F27" s="110"/>
      <c r="G27" s="110"/>
      <c r="H27" s="111"/>
    </row>
    <row r="28" spans="1:8" ht="12.75">
      <c r="A28" s="96"/>
      <c r="B28" s="110"/>
      <c r="C28" s="110"/>
      <c r="D28" s="110"/>
      <c r="E28" s="110"/>
      <c r="F28" s="110"/>
      <c r="G28" s="110"/>
      <c r="H28" s="111"/>
    </row>
    <row r="29" spans="1:8" ht="12.75">
      <c r="A29" s="96"/>
      <c r="B29" s="110"/>
      <c r="C29" s="110"/>
      <c r="D29" s="110"/>
      <c r="E29" s="110"/>
      <c r="F29" s="110"/>
      <c r="G29" s="110"/>
      <c r="H29" s="111"/>
    </row>
    <row r="30" spans="1:8" ht="12.75">
      <c r="A30" s="96"/>
      <c r="B30" s="110"/>
      <c r="C30" s="110"/>
      <c r="D30" s="110"/>
      <c r="E30" s="110"/>
      <c r="F30" s="110"/>
      <c r="G30" s="110"/>
      <c r="H30" s="111"/>
    </row>
    <row r="31" spans="1:8" ht="13.5" thickBot="1">
      <c r="A31" s="97"/>
      <c r="B31" s="112"/>
      <c r="C31" s="112"/>
      <c r="D31" s="112"/>
      <c r="E31" s="112"/>
      <c r="F31" s="112"/>
      <c r="G31" s="112"/>
      <c r="H31" s="113"/>
    </row>
  </sheetData>
  <sheetProtection password="E290" sheet="1" objects="1" scenarios="1" selectLockedCells="1"/>
  <mergeCells count="18">
    <mergeCell ref="B29:H29"/>
    <mergeCell ref="B30:H30"/>
    <mergeCell ref="B31:H31"/>
    <mergeCell ref="B27:H27"/>
    <mergeCell ref="B28:H28"/>
    <mergeCell ref="B23:H23"/>
    <mergeCell ref="B24:H24"/>
    <mergeCell ref="B25:H25"/>
    <mergeCell ref="B26:H26"/>
    <mergeCell ref="B19:H19"/>
    <mergeCell ref="B20:H20"/>
    <mergeCell ref="B21:H21"/>
    <mergeCell ref="B22:H22"/>
    <mergeCell ref="A1:H1"/>
    <mergeCell ref="B15:H15"/>
    <mergeCell ref="B16:H16"/>
    <mergeCell ref="B18:H18"/>
    <mergeCell ref="B17:H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D15" sqref="D15"/>
    </sheetView>
  </sheetViews>
  <sheetFormatPr defaultColWidth="9.140625" defaultRowHeight="12.75"/>
  <cols>
    <col min="2" max="2" width="13.28125" style="0" customWidth="1"/>
  </cols>
  <sheetData>
    <row r="3" spans="1:9" ht="12.75">
      <c r="A3" s="114" t="s">
        <v>50</v>
      </c>
      <c r="B3" s="114"/>
      <c r="C3" s="114"/>
      <c r="D3" s="114"/>
      <c r="E3" s="114"/>
      <c r="F3" s="114"/>
      <c r="G3" s="114"/>
      <c r="H3" s="50"/>
      <c r="I3" s="51"/>
    </row>
    <row r="4" spans="1:9" ht="12.75">
      <c r="A4" s="50"/>
      <c r="B4" s="50"/>
      <c r="C4" s="50"/>
      <c r="D4" s="50"/>
      <c r="E4" s="50"/>
      <c r="F4" s="50"/>
      <c r="G4" s="50"/>
      <c r="H4" s="50"/>
      <c r="I4" s="51"/>
    </row>
    <row r="5" spans="1:9" ht="12.75">
      <c r="A5" s="103" t="s">
        <v>53</v>
      </c>
      <c r="B5" s="50"/>
      <c r="C5" s="104">
        <v>0.047</v>
      </c>
      <c r="D5" s="50"/>
      <c r="E5" s="50"/>
      <c r="F5" s="50"/>
      <c r="G5" s="50"/>
      <c r="H5" s="50"/>
      <c r="I5" s="51"/>
    </row>
    <row r="7" spans="1:9" ht="12.75">
      <c r="A7" s="48"/>
      <c r="B7" s="49"/>
      <c r="C7" s="99" t="s">
        <v>5</v>
      </c>
      <c r="D7" s="99" t="s">
        <v>27</v>
      </c>
      <c r="E7" s="99" t="s">
        <v>7</v>
      </c>
      <c r="F7" s="99" t="s">
        <v>8</v>
      </c>
      <c r="G7" s="100" t="s">
        <v>9</v>
      </c>
      <c r="H7" s="12"/>
      <c r="I7" s="12"/>
    </row>
    <row r="8" spans="1:9" ht="12.75">
      <c r="A8" s="101" t="s">
        <v>51</v>
      </c>
      <c r="B8" s="12"/>
      <c r="C8" s="25">
        <f>'Costs of Ownership'!C14</f>
        <v>0</v>
      </c>
      <c r="D8" s="25">
        <f>'Costs of Ownership'!D14</f>
        <v>0</v>
      </c>
      <c r="E8" s="25">
        <f>'Costs of Ownership'!E14</f>
        <v>0</v>
      </c>
      <c r="F8" s="25">
        <f>'Costs of Ownership'!F14</f>
        <v>0</v>
      </c>
      <c r="G8" s="81">
        <f>'Costs of Ownership'!G14</f>
        <v>0</v>
      </c>
      <c r="H8" s="12"/>
      <c r="I8" s="12"/>
    </row>
    <row r="9" spans="1:9" ht="12.75">
      <c r="A9" s="101"/>
      <c r="B9" s="12"/>
      <c r="C9" s="25"/>
      <c r="D9" s="25"/>
      <c r="E9" s="25"/>
      <c r="F9" s="25"/>
      <c r="G9" s="81"/>
      <c r="I9" s="12"/>
    </row>
    <row r="10" spans="1:9" ht="12.75">
      <c r="A10" s="101" t="s">
        <v>52</v>
      </c>
      <c r="B10" s="12"/>
      <c r="C10" s="25">
        <f>Benefits!C13</f>
        <v>0</v>
      </c>
      <c r="D10" s="25">
        <f>Benefits!D13</f>
        <v>0</v>
      </c>
      <c r="E10" s="25">
        <f>Benefits!E13</f>
        <v>0</v>
      </c>
      <c r="F10" s="25">
        <f>Benefits!F13</f>
        <v>0</v>
      </c>
      <c r="G10" s="81">
        <f>Benefits!G13</f>
        <v>0</v>
      </c>
      <c r="I10" s="12"/>
    </row>
    <row r="11" spans="1:9" ht="12.75">
      <c r="A11" s="101"/>
      <c r="B11" s="12"/>
      <c r="C11" s="23"/>
      <c r="D11" s="23"/>
      <c r="E11" s="23"/>
      <c r="F11" s="23"/>
      <c r="G11" s="82"/>
      <c r="I11" s="12"/>
    </row>
    <row r="12" spans="1:9" ht="13.5" thickBot="1">
      <c r="A12" s="101" t="s">
        <v>49</v>
      </c>
      <c r="B12" s="12"/>
      <c r="C12" s="83">
        <f>C10-C8</f>
        <v>0</v>
      </c>
      <c r="D12" s="83">
        <f>D10-D8</f>
        <v>0</v>
      </c>
      <c r="E12" s="83">
        <f>E10-E8</f>
        <v>0</v>
      </c>
      <c r="F12" s="83">
        <f>F10-F8</f>
        <v>0</v>
      </c>
      <c r="G12" s="84">
        <f>G10-G8</f>
        <v>0</v>
      </c>
      <c r="I12" s="12"/>
    </row>
    <row r="13" spans="1:9" ht="13.5" thickTop="1">
      <c r="A13" s="101"/>
      <c r="B13" s="12"/>
      <c r="C13" s="23"/>
      <c r="D13" s="23"/>
      <c r="E13" s="23"/>
      <c r="F13" s="23"/>
      <c r="G13" s="82"/>
      <c r="I13" s="12"/>
    </row>
    <row r="14" spans="1:9" ht="12.75">
      <c r="A14" s="102" t="s">
        <v>54</v>
      </c>
      <c r="B14" s="47"/>
      <c r="C14" s="85">
        <f>NPV($C$5,C12:G12)</f>
        <v>0</v>
      </c>
      <c r="D14" s="86"/>
      <c r="E14" s="86"/>
      <c r="F14" s="86"/>
      <c r="G14" s="87"/>
      <c r="I14" s="12"/>
    </row>
    <row r="15" spans="1:9" ht="12.75">
      <c r="A15" s="12"/>
      <c r="B15" s="12"/>
      <c r="C15" s="12"/>
      <c r="D15" s="12"/>
      <c r="E15" s="12"/>
      <c r="F15" s="12"/>
      <c r="G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I16" s="12"/>
    </row>
    <row r="18" ht="12.75">
      <c r="C18" s="98"/>
    </row>
    <row r="20" ht="12.75">
      <c r="C20" s="98"/>
    </row>
    <row r="22" ht="12.75">
      <c r="C22" s="98"/>
    </row>
  </sheetData>
  <sheetProtection password="E290" sheet="1" objects="1" scenarios="1" selectLockedCells="1" selectUnlockedCells="1"/>
  <mergeCells count="1"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37">
      <selection activeCell="F11" sqref="F11"/>
    </sheetView>
  </sheetViews>
  <sheetFormatPr defaultColWidth="9.140625" defaultRowHeight="12.75"/>
  <cols>
    <col min="1" max="1" width="16.57421875" style="0" customWidth="1"/>
    <col min="2" max="2" width="9.28125" style="0" customWidth="1"/>
    <col min="4" max="4" width="9.7109375" style="0" bestFit="1" customWidth="1"/>
    <col min="7" max="7" width="9.7109375" style="0" bestFit="1" customWidth="1"/>
    <col min="8" max="8" width="10.57421875" style="0" customWidth="1"/>
  </cols>
  <sheetData>
    <row r="1" spans="1:7" ht="15.75">
      <c r="A1" s="115" t="s">
        <v>56</v>
      </c>
      <c r="B1" s="115"/>
      <c r="C1" s="115"/>
      <c r="D1" s="115"/>
      <c r="E1" s="115"/>
      <c r="F1" s="115"/>
      <c r="G1" s="115"/>
    </row>
    <row r="2" ht="15.75">
      <c r="A2" s="39" t="s">
        <v>41</v>
      </c>
    </row>
    <row r="10" spans="1:12" ht="12.75">
      <c r="A10" s="116" t="s">
        <v>45</v>
      </c>
      <c r="B10" s="117"/>
      <c r="C10" s="118"/>
      <c r="D10" s="77" t="s">
        <v>42</v>
      </c>
      <c r="F10" s="52"/>
      <c r="G10" s="52"/>
      <c r="H10" s="52"/>
      <c r="I10" s="52"/>
      <c r="J10" s="52"/>
      <c r="K10" s="52"/>
      <c r="L10" s="52"/>
    </row>
    <row r="11" spans="1:12" ht="12.75">
      <c r="A11" s="53" t="s">
        <v>55</v>
      </c>
      <c r="B11" s="54"/>
      <c r="C11" s="54"/>
      <c r="D11" s="56">
        <v>5000</v>
      </c>
      <c r="F11" s="52"/>
      <c r="G11" s="52"/>
      <c r="H11" s="52"/>
      <c r="I11" s="52"/>
      <c r="J11" s="52"/>
      <c r="K11" s="52"/>
      <c r="L11" s="52"/>
    </row>
    <row r="12" spans="1:12" ht="12.75">
      <c r="A12" s="55" t="s">
        <v>43</v>
      </c>
      <c r="B12" s="54"/>
      <c r="C12" s="54"/>
      <c r="D12" s="56">
        <v>575</v>
      </c>
      <c r="F12" s="52"/>
      <c r="G12" s="52"/>
      <c r="H12" s="52"/>
      <c r="I12" s="52"/>
      <c r="J12" s="52"/>
      <c r="K12" s="52"/>
      <c r="L12" s="52"/>
    </row>
    <row r="13" spans="1:12" ht="12.75">
      <c r="A13" s="53" t="s">
        <v>44</v>
      </c>
      <c r="B13" s="54"/>
      <c r="C13" s="54"/>
      <c r="D13" s="57">
        <v>0.047</v>
      </c>
      <c r="F13" s="52"/>
      <c r="G13" s="52"/>
      <c r="H13" s="52"/>
      <c r="I13" s="52"/>
      <c r="J13" s="52"/>
      <c r="K13" s="52"/>
      <c r="L13" s="52"/>
    </row>
    <row r="14" spans="1:12" ht="12.75">
      <c r="A14" s="53" t="s">
        <v>46</v>
      </c>
      <c r="B14" s="54"/>
      <c r="C14" s="54"/>
      <c r="D14" s="56">
        <v>920</v>
      </c>
      <c r="F14" s="52"/>
      <c r="G14" s="52"/>
      <c r="H14" s="52"/>
      <c r="I14" s="52"/>
      <c r="J14" s="52"/>
      <c r="K14" s="52"/>
      <c r="L14" s="52"/>
    </row>
    <row r="15" spans="1:12" ht="12.75">
      <c r="A15" s="53" t="s">
        <v>47</v>
      </c>
      <c r="B15" s="54"/>
      <c r="C15" s="54"/>
      <c r="D15" s="56">
        <v>860</v>
      </c>
      <c r="F15" s="52"/>
      <c r="G15" s="52"/>
      <c r="H15" s="52"/>
      <c r="I15" s="52"/>
      <c r="J15" s="52"/>
      <c r="K15" s="52"/>
      <c r="L15" s="52"/>
    </row>
    <row r="16" spans="1:12" ht="12.75">
      <c r="A16" s="58" t="s">
        <v>48</v>
      </c>
      <c r="B16" s="59"/>
      <c r="C16" s="59"/>
      <c r="D16" s="60">
        <v>0</v>
      </c>
      <c r="F16" s="52"/>
      <c r="G16" s="52"/>
      <c r="H16" s="52"/>
      <c r="I16" s="52"/>
      <c r="J16" s="52"/>
      <c r="K16" s="52"/>
      <c r="L16" s="52"/>
    </row>
    <row r="19" spans="1:4" ht="12.75">
      <c r="A19" s="33" t="s">
        <v>28</v>
      </c>
      <c r="C19" s="40">
        <v>0.047</v>
      </c>
      <c r="D19" s="33" t="s">
        <v>60</v>
      </c>
    </row>
    <row r="20" ht="12.75">
      <c r="C20" s="22" t="s">
        <v>37</v>
      </c>
    </row>
    <row r="21" ht="12.75">
      <c r="C21" s="76" t="s">
        <v>85</v>
      </c>
    </row>
    <row r="22" ht="13.5" thickBot="1">
      <c r="A22" s="33" t="s">
        <v>26</v>
      </c>
    </row>
    <row r="23" spans="1:7" ht="25.5">
      <c r="A23" s="36"/>
      <c r="B23" s="37" t="s">
        <v>5</v>
      </c>
      <c r="C23" s="37" t="s">
        <v>27</v>
      </c>
      <c r="D23" s="37" t="s">
        <v>7</v>
      </c>
      <c r="E23" s="37" t="s">
        <v>8</v>
      </c>
      <c r="F23" s="37" t="s">
        <v>9</v>
      </c>
      <c r="G23" s="38" t="s">
        <v>33</v>
      </c>
    </row>
    <row r="24" spans="1:7" ht="25.5">
      <c r="A24" s="24" t="s">
        <v>32</v>
      </c>
      <c r="B24" s="25">
        <v>5000</v>
      </c>
      <c r="C24" s="32"/>
      <c r="D24" s="32"/>
      <c r="E24" s="32"/>
      <c r="F24" s="32"/>
      <c r="G24" s="26">
        <f>B24+NPV($C$19,C24:F24)</f>
        <v>5000</v>
      </c>
    </row>
    <row r="25" spans="1:7" ht="12.75">
      <c r="A25" s="24" t="s">
        <v>29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6">
        <f>NPV($C$19,B25:F25)</f>
        <v>0</v>
      </c>
    </row>
    <row r="26" spans="1:7" ht="12.75">
      <c r="A26" s="19"/>
      <c r="B26" s="25"/>
      <c r="C26" s="25"/>
      <c r="D26" s="25"/>
      <c r="E26" s="25"/>
      <c r="F26" s="25"/>
      <c r="G26" s="27">
        <f>SUM(G24:G25)</f>
        <v>5000</v>
      </c>
    </row>
    <row r="27" spans="1:7" ht="12.75">
      <c r="A27" s="19"/>
      <c r="B27" s="25"/>
      <c r="C27" s="25"/>
      <c r="D27" s="25"/>
      <c r="E27" s="25"/>
      <c r="F27" s="25"/>
      <c r="G27" s="26"/>
    </row>
    <row r="28" spans="1:7" ht="12.75">
      <c r="A28" s="24" t="s">
        <v>30</v>
      </c>
      <c r="B28" s="25">
        <v>0</v>
      </c>
      <c r="C28" s="25">
        <v>0</v>
      </c>
      <c r="D28" s="25">
        <v>575</v>
      </c>
      <c r="E28" s="25">
        <v>0</v>
      </c>
      <c r="F28" s="25">
        <v>0</v>
      </c>
      <c r="G28" s="26">
        <f>NPV($C$19,B28:F28)</f>
        <v>500.98854929854934</v>
      </c>
    </row>
    <row r="29" spans="1:7" ht="13.5" thickBot="1">
      <c r="A29" s="24"/>
      <c r="B29" s="28"/>
      <c r="C29" s="23"/>
      <c r="D29" s="12"/>
      <c r="E29" s="42" t="s">
        <v>34</v>
      </c>
      <c r="F29" s="23"/>
      <c r="G29" s="41">
        <f>G26-G28</f>
        <v>4499.0114507014505</v>
      </c>
    </row>
    <row r="30" spans="1:7" ht="14.25" thickBot="1" thickTop="1">
      <c r="A30" s="29"/>
      <c r="B30" s="30"/>
      <c r="C30" s="31"/>
      <c r="D30" s="30"/>
      <c r="E30" s="31"/>
      <c r="F30" s="31"/>
      <c r="G30" s="10"/>
    </row>
    <row r="33" ht="13.5" thickBot="1">
      <c r="A33" s="33" t="s">
        <v>31</v>
      </c>
    </row>
    <row r="34" spans="1:7" ht="25.5">
      <c r="A34" s="36"/>
      <c r="B34" s="37" t="s">
        <v>5</v>
      </c>
      <c r="C34" s="37" t="s">
        <v>27</v>
      </c>
      <c r="D34" s="37" t="s">
        <v>7</v>
      </c>
      <c r="E34" s="37" t="s">
        <v>8</v>
      </c>
      <c r="F34" s="37" t="s">
        <v>9</v>
      </c>
      <c r="G34" s="38" t="s">
        <v>33</v>
      </c>
    </row>
    <row r="35" spans="1:7" ht="25.5">
      <c r="A35" s="24" t="s">
        <v>32</v>
      </c>
      <c r="B35" s="25">
        <v>1840</v>
      </c>
      <c r="C35" s="25">
        <v>1840</v>
      </c>
      <c r="D35" s="25">
        <v>1840</v>
      </c>
      <c r="E35" s="25">
        <v>0</v>
      </c>
      <c r="F35" s="25">
        <v>0</v>
      </c>
      <c r="G35" s="26">
        <f>NPV($C$19,B35:F35)</f>
        <v>5039.07749456686</v>
      </c>
    </row>
    <row r="36" spans="1:7" ht="12.75">
      <c r="A36" s="24" t="s">
        <v>29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6">
        <f>NPV($C$19,B36:F36)</f>
        <v>0</v>
      </c>
    </row>
    <row r="37" spans="1:7" ht="12.75">
      <c r="A37" s="19"/>
      <c r="B37" s="25"/>
      <c r="C37" s="25"/>
      <c r="D37" s="25"/>
      <c r="E37" s="25"/>
      <c r="F37" s="25"/>
      <c r="G37" s="27">
        <f>SUM(G35:G36)</f>
        <v>5039.07749456686</v>
      </c>
    </row>
    <row r="38" spans="1:7" ht="12.75">
      <c r="A38" s="19"/>
      <c r="B38" s="25"/>
      <c r="C38" s="25"/>
      <c r="D38" s="25"/>
      <c r="E38" s="25"/>
      <c r="F38" s="25"/>
      <c r="G38" s="26"/>
    </row>
    <row r="39" spans="1:7" ht="12.75">
      <c r="A39" s="24" t="s">
        <v>30</v>
      </c>
      <c r="B39" s="25">
        <v>0</v>
      </c>
      <c r="C39" s="25">
        <v>0</v>
      </c>
      <c r="D39" s="25">
        <v>575</v>
      </c>
      <c r="E39" s="25">
        <v>0</v>
      </c>
      <c r="F39" s="25">
        <v>0</v>
      </c>
      <c r="G39" s="34">
        <f>NPV($C$19,B39:F39)</f>
        <v>500.98854929854934</v>
      </c>
    </row>
    <row r="40" spans="1:7" ht="13.5" thickBot="1">
      <c r="A40" s="24"/>
      <c r="B40" s="28"/>
      <c r="C40" s="23"/>
      <c r="D40" s="23"/>
      <c r="E40" s="23" t="s">
        <v>34</v>
      </c>
      <c r="F40" s="23"/>
      <c r="G40" s="35">
        <f>G37-G39</f>
        <v>4538.08894526831</v>
      </c>
    </row>
    <row r="41" spans="1:7" ht="14.25" thickBot="1" thickTop="1">
      <c r="A41" s="29"/>
      <c r="B41" s="31"/>
      <c r="C41" s="31"/>
      <c r="D41" s="31"/>
      <c r="E41" s="31"/>
      <c r="F41" s="31"/>
      <c r="G41" s="10"/>
    </row>
    <row r="44" ht="13.5" thickBot="1">
      <c r="A44" s="33" t="s">
        <v>35</v>
      </c>
    </row>
    <row r="45" spans="1:7" ht="25.5">
      <c r="A45" s="36"/>
      <c r="B45" s="37" t="s">
        <v>5</v>
      </c>
      <c r="C45" s="37" t="s">
        <v>27</v>
      </c>
      <c r="D45" s="37" t="s">
        <v>7</v>
      </c>
      <c r="E45" s="37" t="s">
        <v>8</v>
      </c>
      <c r="F45" s="37" t="s">
        <v>9</v>
      </c>
      <c r="G45" s="38" t="s">
        <v>33</v>
      </c>
    </row>
    <row r="46" spans="1:7" ht="25.5">
      <c r="A46" s="24" t="s">
        <v>32</v>
      </c>
      <c r="B46" s="25">
        <v>1720</v>
      </c>
      <c r="C46" s="25">
        <v>1720</v>
      </c>
      <c r="D46" s="25">
        <v>1720</v>
      </c>
      <c r="E46" s="25">
        <v>0</v>
      </c>
      <c r="F46" s="25">
        <v>0</v>
      </c>
      <c r="G46" s="26">
        <f>NPV($C$19,B46:F46)</f>
        <v>4710.442005790761</v>
      </c>
    </row>
    <row r="47" spans="1:7" ht="12.75">
      <c r="A47" s="24" t="s">
        <v>29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6">
        <f>NPV($C$19,B47:F47)</f>
        <v>0</v>
      </c>
    </row>
    <row r="48" spans="1:7" ht="12.75">
      <c r="A48" s="19"/>
      <c r="B48" s="25"/>
      <c r="C48" s="25"/>
      <c r="D48" s="25"/>
      <c r="E48" s="25"/>
      <c r="F48" s="25"/>
      <c r="G48" s="27">
        <f>SUM(G46:G47)</f>
        <v>4710.442005790761</v>
      </c>
    </row>
    <row r="49" spans="1:7" ht="12.75">
      <c r="A49" s="19"/>
      <c r="B49" s="25"/>
      <c r="C49" s="25"/>
      <c r="D49" s="25"/>
      <c r="E49" s="25"/>
      <c r="F49" s="25"/>
      <c r="G49" s="26"/>
    </row>
    <row r="50" spans="1:7" ht="12.75">
      <c r="A50" s="24" t="s">
        <v>30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34">
        <f>NPV($C$19,B50:F50)</f>
        <v>0</v>
      </c>
    </row>
    <row r="51" spans="1:7" ht="13.5" thickBot="1">
      <c r="A51" s="24"/>
      <c r="B51" s="28"/>
      <c r="C51" s="23"/>
      <c r="D51" s="23"/>
      <c r="E51" s="23" t="s">
        <v>34</v>
      </c>
      <c r="F51" s="23"/>
      <c r="G51" s="35">
        <f>G48-G50</f>
        <v>4710.442005790761</v>
      </c>
    </row>
    <row r="52" spans="1:7" ht="14.25" thickBot="1" thickTop="1">
      <c r="A52" s="29"/>
      <c r="B52" s="31"/>
      <c r="C52" s="31"/>
      <c r="D52" s="31"/>
      <c r="E52" s="31"/>
      <c r="F52" s="31"/>
      <c r="G52" s="10"/>
    </row>
    <row r="54" ht="12.75">
      <c r="A54" t="s">
        <v>38</v>
      </c>
    </row>
    <row r="55" ht="12.75">
      <c r="A55" t="s">
        <v>39</v>
      </c>
    </row>
    <row r="56" ht="12.75">
      <c r="A56" t="s">
        <v>58</v>
      </c>
    </row>
    <row r="57" ht="12.75">
      <c r="A57" t="s">
        <v>40</v>
      </c>
    </row>
  </sheetData>
  <sheetProtection password="E290" sheet="1" objects="1" scenarios="1" selectLockedCells="1" selectUnlockedCells="1"/>
  <mergeCells count="2">
    <mergeCell ref="A1:G1"/>
    <mergeCell ref="A10:C10"/>
  </mergeCells>
  <hyperlinks>
    <hyperlink ref="C20" r:id="rId1" display="DISCOUNT RATES FOR LEASE PURCHASE ANALYSES"/>
    <hyperlink ref="C21" r:id="rId2" display="http://www.whitehouse.gov/omb/circulars/a094/a94_appx-c.html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23" sqref="D23"/>
    </sheetView>
  </sheetViews>
  <sheetFormatPr defaultColWidth="9.140625" defaultRowHeight="12.75"/>
  <cols>
    <col min="1" max="1" width="16.57421875" style="0" customWidth="1"/>
    <col min="2" max="2" width="9.28125" style="0" customWidth="1"/>
    <col min="4" max="4" width="9.7109375" style="0" bestFit="1" customWidth="1"/>
    <col min="7" max="7" width="9.7109375" style="0" bestFit="1" customWidth="1"/>
    <col min="8" max="8" width="13.57421875" style="0" customWidth="1"/>
  </cols>
  <sheetData>
    <row r="1" spans="1:7" ht="15.75">
      <c r="A1" s="115" t="s">
        <v>57</v>
      </c>
      <c r="B1" s="115"/>
      <c r="C1" s="115"/>
      <c r="D1" s="115"/>
      <c r="E1" s="115"/>
      <c r="F1" s="115"/>
      <c r="G1" s="115"/>
    </row>
    <row r="2" ht="15.75">
      <c r="A2" s="39" t="s">
        <v>36</v>
      </c>
    </row>
    <row r="5" spans="1:4" ht="12.75">
      <c r="A5" s="33" t="s">
        <v>28</v>
      </c>
      <c r="C5" s="40">
        <v>0.047</v>
      </c>
      <c r="D5" s="33" t="s">
        <v>59</v>
      </c>
    </row>
    <row r="6" ht="12.75">
      <c r="C6" s="22" t="s">
        <v>37</v>
      </c>
    </row>
    <row r="7" ht="12.75">
      <c r="C7" s="76" t="s">
        <v>85</v>
      </c>
    </row>
    <row r="8" ht="13.5" thickBot="1">
      <c r="A8" s="33" t="s">
        <v>26</v>
      </c>
    </row>
    <row r="9" spans="1:7" ht="25.5">
      <c r="A9" s="36"/>
      <c r="B9" s="37" t="s">
        <v>5</v>
      </c>
      <c r="C9" s="37" t="s">
        <v>27</v>
      </c>
      <c r="D9" s="37" t="s">
        <v>7</v>
      </c>
      <c r="E9" s="37" t="s">
        <v>8</v>
      </c>
      <c r="F9" s="37" t="s">
        <v>9</v>
      </c>
      <c r="G9" s="38" t="s">
        <v>33</v>
      </c>
    </row>
    <row r="10" spans="1:7" ht="25.5">
      <c r="A10" s="24" t="s">
        <v>32</v>
      </c>
      <c r="B10" s="105">
        <v>0</v>
      </c>
      <c r="C10" s="106"/>
      <c r="D10" s="106"/>
      <c r="E10" s="106"/>
      <c r="F10" s="106"/>
      <c r="G10" s="26">
        <f>B10+NPV($C$5,C10:F10)</f>
        <v>0</v>
      </c>
    </row>
    <row r="11" spans="1:7" ht="12.75">
      <c r="A11" s="24" t="s">
        <v>29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26">
        <f>NPV($C$5,B11:F11)</f>
        <v>0</v>
      </c>
    </row>
    <row r="12" spans="1:7" ht="12.75">
      <c r="A12" s="19"/>
      <c r="B12" s="105"/>
      <c r="C12" s="105"/>
      <c r="D12" s="105"/>
      <c r="E12" s="105"/>
      <c r="F12" s="105"/>
      <c r="G12" s="27">
        <f>SUM(G10:G11)</f>
        <v>0</v>
      </c>
    </row>
    <row r="13" spans="1:7" ht="12.75">
      <c r="A13" s="19"/>
      <c r="B13" s="105"/>
      <c r="C13" s="105"/>
      <c r="D13" s="105"/>
      <c r="E13" s="105"/>
      <c r="F13" s="105"/>
      <c r="G13" s="26"/>
    </row>
    <row r="14" spans="1:7" ht="12.75">
      <c r="A14" s="24" t="s">
        <v>30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26">
        <f>NPV($C$5,B14:F14)</f>
        <v>0</v>
      </c>
    </row>
    <row r="15" spans="1:7" ht="13.5" thickBot="1">
      <c r="A15" s="24"/>
      <c r="B15" s="28"/>
      <c r="C15" s="23"/>
      <c r="D15" s="12"/>
      <c r="E15" s="42" t="s">
        <v>34</v>
      </c>
      <c r="F15" s="23"/>
      <c r="G15" s="41">
        <f>G12-G14</f>
        <v>0</v>
      </c>
    </row>
    <row r="16" spans="1:7" ht="14.25" thickBot="1" thickTop="1">
      <c r="A16" s="29"/>
      <c r="B16" s="30"/>
      <c r="C16" s="31"/>
      <c r="D16" s="30"/>
      <c r="E16" s="31"/>
      <c r="F16" s="31"/>
      <c r="G16" s="10"/>
    </row>
    <row r="19" ht="13.5" thickBot="1">
      <c r="A19" s="33" t="s">
        <v>31</v>
      </c>
    </row>
    <row r="20" spans="1:7" ht="25.5">
      <c r="A20" s="36"/>
      <c r="B20" s="37" t="s">
        <v>5</v>
      </c>
      <c r="C20" s="37" t="s">
        <v>27</v>
      </c>
      <c r="D20" s="37" t="s">
        <v>7</v>
      </c>
      <c r="E20" s="37" t="s">
        <v>8</v>
      </c>
      <c r="F20" s="37" t="s">
        <v>9</v>
      </c>
      <c r="G20" s="38" t="s">
        <v>33</v>
      </c>
    </row>
    <row r="21" spans="1:7" ht="25.5">
      <c r="A21" s="24" t="s">
        <v>32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26">
        <f>NPV($C$5,B21:F21)</f>
        <v>0</v>
      </c>
    </row>
    <row r="22" spans="1:7" ht="12.75">
      <c r="A22" s="24" t="s">
        <v>29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26">
        <f>NPV($C$5,B22:F22)</f>
        <v>0</v>
      </c>
    </row>
    <row r="23" spans="1:7" ht="12.75">
      <c r="A23" s="19"/>
      <c r="B23" s="105"/>
      <c r="C23" s="105"/>
      <c r="D23" s="105"/>
      <c r="E23" s="105"/>
      <c r="F23" s="105"/>
      <c r="G23" s="27">
        <f>SUM(G21:G22)</f>
        <v>0</v>
      </c>
    </row>
    <row r="24" spans="1:7" ht="12.75">
      <c r="A24" s="19"/>
      <c r="B24" s="105"/>
      <c r="C24" s="105"/>
      <c r="D24" s="105"/>
      <c r="E24" s="105"/>
      <c r="F24" s="105"/>
      <c r="G24" s="26"/>
    </row>
    <row r="25" spans="1:7" ht="12.75">
      <c r="A25" s="24" t="s">
        <v>30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34">
        <f>NPV($C$5,B25:F25)</f>
        <v>0</v>
      </c>
    </row>
    <row r="26" spans="1:7" ht="13.5" thickBot="1">
      <c r="A26" s="24"/>
      <c r="B26" s="28"/>
      <c r="C26" s="23"/>
      <c r="D26" s="23"/>
      <c r="E26" s="23" t="s">
        <v>34</v>
      </c>
      <c r="F26" s="23"/>
      <c r="G26" s="35">
        <f>G23-G25</f>
        <v>0</v>
      </c>
    </row>
    <row r="27" spans="1:7" ht="14.25" thickBot="1" thickTop="1">
      <c r="A27" s="29"/>
      <c r="B27" s="31"/>
      <c r="C27" s="31"/>
      <c r="D27" s="31"/>
      <c r="E27" s="31"/>
      <c r="F27" s="31"/>
      <c r="G27" s="10"/>
    </row>
    <row r="30" ht="13.5" thickBot="1">
      <c r="A30" s="33" t="s">
        <v>35</v>
      </c>
    </row>
    <row r="31" spans="1:7" ht="25.5">
      <c r="A31" s="36"/>
      <c r="B31" s="37" t="s">
        <v>5</v>
      </c>
      <c r="C31" s="37" t="s">
        <v>27</v>
      </c>
      <c r="D31" s="37" t="s">
        <v>7</v>
      </c>
      <c r="E31" s="37" t="s">
        <v>8</v>
      </c>
      <c r="F31" s="37" t="s">
        <v>9</v>
      </c>
      <c r="G31" s="38" t="s">
        <v>33</v>
      </c>
    </row>
    <row r="32" spans="1:7" ht="25.5">
      <c r="A32" s="24" t="s">
        <v>32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26">
        <f>NPV($C$5,B32:F32)</f>
        <v>0</v>
      </c>
    </row>
    <row r="33" spans="1:7" ht="12.75">
      <c r="A33" s="24" t="s">
        <v>29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26">
        <f>NPV($C$5,B33:F33)</f>
        <v>0</v>
      </c>
    </row>
    <row r="34" spans="1:7" ht="12.75">
      <c r="A34" s="19"/>
      <c r="B34" s="105"/>
      <c r="C34" s="105"/>
      <c r="D34" s="105"/>
      <c r="E34" s="105"/>
      <c r="F34" s="105"/>
      <c r="G34" s="27">
        <f>SUM(G32:G33)</f>
        <v>0</v>
      </c>
    </row>
    <row r="35" spans="1:7" ht="12.75">
      <c r="A35" s="19"/>
      <c r="B35" s="105"/>
      <c r="C35" s="105"/>
      <c r="D35" s="105"/>
      <c r="E35" s="105"/>
      <c r="F35" s="105"/>
      <c r="G35" s="26"/>
    </row>
    <row r="36" spans="1:7" ht="12.75">
      <c r="A36" s="24" t="s">
        <v>30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34">
        <f>NPV($C$5,B36:F36)</f>
        <v>0</v>
      </c>
    </row>
    <row r="37" spans="1:7" ht="13.5" thickBot="1">
      <c r="A37" s="24"/>
      <c r="B37" s="28"/>
      <c r="C37" s="23"/>
      <c r="D37" s="23"/>
      <c r="E37" s="23" t="s">
        <v>34</v>
      </c>
      <c r="F37" s="23"/>
      <c r="G37" s="35">
        <f>G34-G36</f>
        <v>0</v>
      </c>
    </row>
    <row r="38" spans="1:7" ht="14.25" thickBot="1" thickTop="1">
      <c r="A38" s="29"/>
      <c r="B38" s="31"/>
      <c r="C38" s="31"/>
      <c r="D38" s="31"/>
      <c r="E38" s="31"/>
      <c r="F38" s="31"/>
      <c r="G38" s="10"/>
    </row>
    <row r="40" ht="12.75">
      <c r="A40" t="s">
        <v>38</v>
      </c>
    </row>
    <row r="41" ht="12.75">
      <c r="A41" t="s">
        <v>39</v>
      </c>
    </row>
    <row r="42" ht="12.75">
      <c r="A42" t="s">
        <v>58</v>
      </c>
    </row>
    <row r="43" ht="12.75">
      <c r="A43" t="s">
        <v>40</v>
      </c>
    </row>
  </sheetData>
  <sheetProtection password="E290" sheet="1" objects="1" scenarios="1" selectLockedCells="1"/>
  <mergeCells count="1">
    <mergeCell ref="A1:G1"/>
  </mergeCells>
  <hyperlinks>
    <hyperlink ref="C6" r:id="rId1" display="DISCOUNT RATES FOR LEASE PURCHASE ANALYSES"/>
    <hyperlink ref="C7" r:id="rId2" display="http://www.whitehouse.gov/omb/circulars/a094/a94_appx-c.html"/>
  </hyperlinks>
  <printOptions/>
  <pageMargins left="0.75" right="0.75" top="1" bottom="1" header="0.5" footer="0.5"/>
  <pageSetup horizontalDpi="600" verticalDpi="6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22">
      <selection activeCell="C9" sqref="C9"/>
    </sheetView>
  </sheetViews>
  <sheetFormatPr defaultColWidth="9.140625" defaultRowHeight="12.75"/>
  <cols>
    <col min="1" max="1" width="27.8515625" style="0" customWidth="1"/>
    <col min="2" max="2" width="12.8515625" style="0" customWidth="1"/>
    <col min="3" max="3" width="14.00390625" style="0" customWidth="1"/>
    <col min="4" max="5" width="13.00390625" style="0" customWidth="1"/>
    <col min="6" max="6" width="10.7109375" style="0" customWidth="1"/>
    <col min="7" max="7" width="11.421875" style="0" customWidth="1"/>
    <col min="9" max="9" width="11.421875" style="0" customWidth="1"/>
  </cols>
  <sheetData>
    <row r="1" spans="1:11" ht="18.75">
      <c r="A1" s="79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9.5">
      <c r="A4" s="80" t="s">
        <v>86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63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9.5" thickBot="1">
      <c r="A6" s="64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6.5" customHeight="1" thickBot="1">
      <c r="A7" s="78" t="s">
        <v>63</v>
      </c>
      <c r="B7" s="78" t="s">
        <v>64</v>
      </c>
      <c r="C7" s="78"/>
      <c r="D7" s="78" t="s">
        <v>65</v>
      </c>
      <c r="E7" s="78"/>
      <c r="F7" s="78" t="s">
        <v>66</v>
      </c>
      <c r="G7" s="78"/>
      <c r="H7" s="61"/>
      <c r="I7" s="61"/>
      <c r="J7" s="61"/>
      <c r="K7" s="61"/>
    </row>
    <row r="8" spans="1:11" ht="13.5" thickBot="1">
      <c r="A8" s="65"/>
      <c r="B8" s="66" t="s">
        <v>67</v>
      </c>
      <c r="C8" s="66" t="s">
        <v>68</v>
      </c>
      <c r="D8" s="66" t="s">
        <v>67</v>
      </c>
      <c r="E8" s="66" t="s">
        <v>68</v>
      </c>
      <c r="F8" s="66" t="s">
        <v>67</v>
      </c>
      <c r="G8" s="66" t="s">
        <v>68</v>
      </c>
      <c r="H8" s="61"/>
      <c r="I8" s="61"/>
      <c r="J8" s="61"/>
      <c r="K8" s="61"/>
    </row>
    <row r="9" spans="1:11" ht="16.5" thickBot="1">
      <c r="A9" s="67"/>
      <c r="B9" s="68"/>
      <c r="C9" s="68"/>
      <c r="D9" s="68"/>
      <c r="E9" s="68"/>
      <c r="F9" s="68"/>
      <c r="G9" s="68"/>
      <c r="H9" s="61"/>
      <c r="I9" s="61"/>
      <c r="J9" s="61"/>
      <c r="K9" s="61"/>
    </row>
    <row r="10" spans="1:11" ht="16.5" thickBot="1">
      <c r="A10" s="65" t="s">
        <v>69</v>
      </c>
      <c r="B10" s="68" t="s">
        <v>70</v>
      </c>
      <c r="C10" s="68" t="s">
        <v>71</v>
      </c>
      <c r="D10" s="68" t="s">
        <v>72</v>
      </c>
      <c r="E10" s="68" t="s">
        <v>72</v>
      </c>
      <c r="F10" s="68" t="s">
        <v>71</v>
      </c>
      <c r="G10" s="68" t="s">
        <v>72</v>
      </c>
      <c r="H10" s="61"/>
      <c r="I10" s="61"/>
      <c r="J10" s="61"/>
      <c r="K10" s="61"/>
    </row>
    <row r="11" spans="1:11" ht="32.25" thickBot="1">
      <c r="A11" s="69" t="s">
        <v>73</v>
      </c>
      <c r="B11" s="119" t="s">
        <v>74</v>
      </c>
      <c r="C11" s="120"/>
      <c r="D11" s="119" t="s">
        <v>74</v>
      </c>
      <c r="E11" s="120"/>
      <c r="F11" s="119" t="s">
        <v>74</v>
      </c>
      <c r="G11" s="120"/>
      <c r="H11" s="61"/>
      <c r="I11" s="61"/>
      <c r="J11" s="61"/>
      <c r="K11" s="61"/>
    </row>
    <row r="12" spans="1:11" ht="16.5" thickBot="1">
      <c r="A12" s="70" t="s">
        <v>75</v>
      </c>
      <c r="B12" s="68"/>
      <c r="C12" s="68"/>
      <c r="D12" s="68"/>
      <c r="E12" s="68"/>
      <c r="F12" s="68"/>
      <c r="G12" s="68"/>
      <c r="H12" s="61"/>
      <c r="I12" s="61"/>
      <c r="J12" s="61"/>
      <c r="K12" s="61"/>
    </row>
    <row r="13" spans="1:11" ht="16.5" thickBot="1">
      <c r="A13" s="65" t="s">
        <v>76</v>
      </c>
      <c r="B13" s="68" t="s">
        <v>72</v>
      </c>
      <c r="C13" s="68" t="s">
        <v>71</v>
      </c>
      <c r="D13" s="68" t="s">
        <v>71</v>
      </c>
      <c r="E13" s="68" t="s">
        <v>72</v>
      </c>
      <c r="F13" s="68" t="s">
        <v>71</v>
      </c>
      <c r="G13" s="68" t="s">
        <v>71</v>
      </c>
      <c r="H13" s="61"/>
      <c r="I13" s="61"/>
      <c r="J13" s="61"/>
      <c r="K13" s="61"/>
    </row>
    <row r="14" spans="1:11" ht="32.25" thickBot="1">
      <c r="A14" s="69" t="s">
        <v>77</v>
      </c>
      <c r="B14" s="119" t="s">
        <v>74</v>
      </c>
      <c r="C14" s="120"/>
      <c r="D14" s="119" t="s">
        <v>74</v>
      </c>
      <c r="E14" s="120"/>
      <c r="F14" s="119" t="s">
        <v>74</v>
      </c>
      <c r="G14" s="120"/>
      <c r="H14" s="61"/>
      <c r="I14" s="61"/>
      <c r="J14" s="61"/>
      <c r="K14" s="61"/>
    </row>
    <row r="15" spans="1:11" ht="16.5" thickBot="1">
      <c r="A15" s="65" t="s">
        <v>75</v>
      </c>
      <c r="B15" s="68"/>
      <c r="C15" s="68"/>
      <c r="D15" s="68"/>
      <c r="E15" s="68"/>
      <c r="F15" s="68"/>
      <c r="G15" s="68"/>
      <c r="H15" s="61"/>
      <c r="I15" s="61"/>
      <c r="J15" s="61"/>
      <c r="K15" s="61"/>
    </row>
    <row r="16" spans="1:11" ht="12.75">
      <c r="A16" s="63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8.75">
      <c r="A17" s="7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9.5" thickBot="1">
      <c r="A18" s="72" t="s">
        <v>78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6.5" thickBot="1">
      <c r="A19" s="78" t="s">
        <v>63</v>
      </c>
      <c r="B19" s="121" t="s">
        <v>79</v>
      </c>
      <c r="C19" s="122"/>
      <c r="D19" s="61"/>
      <c r="E19" s="61"/>
      <c r="F19" s="61"/>
      <c r="G19" s="61"/>
      <c r="H19" s="61"/>
      <c r="I19" s="61"/>
      <c r="J19" s="61"/>
      <c r="K19" s="61"/>
    </row>
    <row r="20" spans="1:11" ht="13.5" thickBot="1">
      <c r="A20" s="65"/>
      <c r="B20" s="66" t="s">
        <v>67</v>
      </c>
      <c r="C20" s="66" t="s">
        <v>68</v>
      </c>
      <c r="D20" s="61"/>
      <c r="E20" s="61"/>
      <c r="F20" s="61"/>
      <c r="G20" s="61"/>
      <c r="H20" s="61"/>
      <c r="I20" s="61"/>
      <c r="J20" s="61"/>
      <c r="K20" s="61"/>
    </row>
    <row r="21" spans="1:11" ht="16.5" thickBot="1">
      <c r="A21" s="67"/>
      <c r="B21" s="68"/>
      <c r="C21" s="68"/>
      <c r="D21" s="61"/>
      <c r="E21" s="61"/>
      <c r="F21" s="61"/>
      <c r="G21" s="61"/>
      <c r="H21" s="61"/>
      <c r="I21" s="61"/>
      <c r="J21" s="61"/>
      <c r="K21" s="61"/>
    </row>
    <row r="22" spans="1:11" ht="16.5" thickBot="1">
      <c r="A22" s="65" t="s">
        <v>69</v>
      </c>
      <c r="B22" s="68" t="s">
        <v>70</v>
      </c>
      <c r="C22" s="68" t="s">
        <v>71</v>
      </c>
      <c r="D22" s="61"/>
      <c r="E22" s="61"/>
      <c r="F22" s="61"/>
      <c r="G22" s="61"/>
      <c r="H22" s="61"/>
      <c r="I22" s="61"/>
      <c r="J22" s="61"/>
      <c r="K22" s="61"/>
    </row>
    <row r="23" spans="1:11" ht="32.25" thickBot="1">
      <c r="A23" s="69" t="s">
        <v>73</v>
      </c>
      <c r="B23" s="119" t="s">
        <v>74</v>
      </c>
      <c r="C23" s="120"/>
      <c r="D23" s="61"/>
      <c r="E23" s="61"/>
      <c r="F23" s="61"/>
      <c r="G23" s="61"/>
      <c r="H23" s="61"/>
      <c r="I23" s="61"/>
      <c r="J23" s="61"/>
      <c r="K23" s="61"/>
    </row>
    <row r="24" spans="1:11" ht="16.5" thickBot="1">
      <c r="A24" s="70" t="s">
        <v>75</v>
      </c>
      <c r="B24" s="68"/>
      <c r="C24" s="68"/>
      <c r="D24" s="61"/>
      <c r="E24" s="61"/>
      <c r="F24" s="61"/>
      <c r="G24" s="61"/>
      <c r="H24" s="61"/>
      <c r="I24" s="61"/>
      <c r="J24" s="61"/>
      <c r="K24" s="61"/>
    </row>
    <row r="25" spans="1:11" ht="16.5" thickBot="1">
      <c r="A25" s="65" t="s">
        <v>76</v>
      </c>
      <c r="B25" s="68" t="s">
        <v>72</v>
      </c>
      <c r="C25" s="68" t="s">
        <v>71</v>
      </c>
      <c r="D25" s="61"/>
      <c r="E25" s="61"/>
      <c r="F25" s="61"/>
      <c r="G25" s="61"/>
      <c r="H25" s="61"/>
      <c r="I25" s="61"/>
      <c r="J25" s="61"/>
      <c r="K25" s="61"/>
    </row>
    <row r="26" spans="1:11" ht="32.25" thickBot="1">
      <c r="A26" s="69" t="s">
        <v>77</v>
      </c>
      <c r="B26" s="119" t="s">
        <v>74</v>
      </c>
      <c r="C26" s="120"/>
      <c r="D26" s="61"/>
      <c r="E26" s="61"/>
      <c r="F26" s="61"/>
      <c r="G26" s="61"/>
      <c r="H26" s="61"/>
      <c r="I26" s="61"/>
      <c r="J26" s="61"/>
      <c r="K26" s="61"/>
    </row>
    <row r="27" spans="1:11" ht="16.5" thickBot="1">
      <c r="A27" s="65" t="s">
        <v>75</v>
      </c>
      <c r="B27" s="68"/>
      <c r="C27" s="68"/>
      <c r="D27" s="61"/>
      <c r="E27" s="61"/>
      <c r="F27" s="61"/>
      <c r="G27" s="61"/>
      <c r="H27" s="61"/>
      <c r="I27" s="61"/>
      <c r="J27" s="61"/>
      <c r="K27" s="61"/>
    </row>
    <row r="28" spans="1:11" ht="15.75">
      <c r="A28" s="73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9.5">
      <c r="A29" s="80" t="s">
        <v>87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74" t="s">
        <v>80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74" t="s">
        <v>81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2.75">
      <c r="A32" s="74" t="s">
        <v>82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2.75">
      <c r="A33" s="74" t="s">
        <v>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2.75">
      <c r="A34" s="74" t="s">
        <v>84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5.75">
      <c r="A35" s="75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</sheetData>
  <mergeCells count="9">
    <mergeCell ref="F14:G14"/>
    <mergeCell ref="B19:C19"/>
    <mergeCell ref="B11:C11"/>
    <mergeCell ref="D11:E11"/>
    <mergeCell ref="F11:G11"/>
    <mergeCell ref="B23:C23"/>
    <mergeCell ref="B26:C26"/>
    <mergeCell ref="B14:C14"/>
    <mergeCell ref="D14:E14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Knuffman</dc:creator>
  <cp:keywords/>
  <dc:description/>
  <cp:lastModifiedBy>OSBM</cp:lastModifiedBy>
  <cp:lastPrinted>2006-02-13T21:34:44Z</cp:lastPrinted>
  <dcterms:created xsi:type="dcterms:W3CDTF">2006-01-09T16:58:39Z</dcterms:created>
  <dcterms:modified xsi:type="dcterms:W3CDTF">2006-11-21T16:50:40Z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-2005564314</vt:i4>
  </property>
  <property fmtid="{D5CDD505-2E9C-101B-9397-08002B2CF9AE}" pid="3" name="_EmailSubject">
    <vt:lpwstr>Updated Att6-3 for 07-09 Budget Instructions</vt:lpwstr>
  </property>
  <property fmtid="{D5CDD505-2E9C-101B-9397-08002B2CF9AE}" pid="4" name="_AuthorEmail">
    <vt:lpwstr>nathan.knuffman@ncmail.net</vt:lpwstr>
  </property>
  <property fmtid="{D5CDD505-2E9C-101B-9397-08002B2CF9AE}" pid="5" name="_AuthorEmailDisplayName">
    <vt:lpwstr>Nathan Knuffman</vt:lpwstr>
  </property>
  <property fmtid="{D5CDD505-2E9C-101B-9397-08002B2CF9AE}" pid="6" name="_PreviousAdHocReviewCycleID">
    <vt:i4>-1538725363</vt:i4>
  </property>
  <property fmtid="{D5CDD505-2E9C-101B-9397-08002B2CF9AE}" pid="7" name="_ReviewingToolsShownOnce">
    <vt:lpwstr/>
  </property>
</Properties>
</file>