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autoCompressPictures="0"/>
  <mc:AlternateContent xmlns:mc="http://schemas.openxmlformats.org/markup-compatibility/2006">
    <mc:Choice Requires="x15">
      <x15ac:absPath xmlns:x15ac="http://schemas.microsoft.com/office/spreadsheetml/2010/11/ac" url="Q:\TR - BENEFITS\BENEFITS DIVISION\WELLNESS\Miles for Wellness\Challenge 16\Spreadsheets\"/>
    </mc:Choice>
  </mc:AlternateContent>
  <bookViews>
    <workbookView xWindow="0" yWindow="0" windowWidth="23040" windowHeight="8820" tabRatio="461"/>
  </bookViews>
  <sheets>
    <sheet name=" Team Roster Tab" sheetId="3" r:id="rId1"/>
    <sheet name="CaptainsTrackingSheet" sheetId="1" r:id="rId2"/>
    <sheet name="DropDownValues" sheetId="2" state="hidden" r:id="rId3"/>
  </sheets>
  <definedNames>
    <definedName name="_xlnm._FilterDatabase" localSheetId="0" hidden="1">' Team Roster Tab'!$B$1:$H$9</definedName>
    <definedName name="Agency">OFFSET(DropDownValues!$B$2,0,0,COUNTA(DropDownValues!$B$2:$B$199),1)</definedName>
    <definedName name="NumParticipants">OFFSET(DropDownValues!$D$2,0,0,COUNTA(DropDownValues!$D$2:$D$99),1)</definedName>
    <definedName name="_xlnm.Print_Area" localSheetId="1">CaptainsTrackingSheet!$A$1:$O$54</definedName>
    <definedName name="TeamMembers">OFFSET(CaptainsTrackingSheet!$C$24,0,0,COUNTA(CaptainsTrackingSheet!$C$24:$C$33),1)</definedName>
  </definedNames>
  <calcPr calcId="171027"/>
  <webPublishing codePage="1252"/>
</workbook>
</file>

<file path=xl/calcChain.xml><?xml version="1.0" encoding="utf-8"?>
<calcChain xmlns="http://schemas.openxmlformats.org/spreadsheetml/2006/main">
  <c r="L8" i="1" l="1"/>
  <c r="P29" i="1" l="1"/>
  <c r="P30" i="1"/>
  <c r="P31" i="1"/>
  <c r="P32" i="1"/>
  <c r="P33" i="1"/>
  <c r="E11" i="1"/>
  <c r="E9" i="1"/>
  <c r="E8" i="1"/>
  <c r="L9" i="1"/>
  <c r="K37" i="1" l="1"/>
  <c r="L37" i="1"/>
  <c r="M37" i="1"/>
  <c r="N37" i="1"/>
  <c r="H36" i="1"/>
  <c r="I36" i="1"/>
  <c r="J36" i="1"/>
  <c r="K36" i="1"/>
  <c r="L36" i="1"/>
  <c r="M36" i="1"/>
  <c r="N36" i="1"/>
  <c r="G36" i="1"/>
  <c r="O27" i="1"/>
  <c r="O28" i="1"/>
  <c r="O29" i="1"/>
  <c r="O30" i="1"/>
  <c r="O31" i="1"/>
  <c r="O32" i="1"/>
  <c r="O33" i="1"/>
  <c r="F18" i="1"/>
  <c r="L11" i="1" l="1"/>
  <c r="C30" i="1" l="1"/>
  <c r="C25" i="1" l="1"/>
  <c r="P25" i="1" s="1"/>
  <c r="C26" i="1"/>
  <c r="P26" i="1" s="1"/>
  <c r="C27" i="1"/>
  <c r="P27" i="1" s="1"/>
  <c r="C28" i="1"/>
  <c r="P28" i="1" s="1"/>
  <c r="C29" i="1"/>
  <c r="C31" i="1"/>
  <c r="C32" i="1"/>
  <c r="C33" i="1"/>
  <c r="C24" i="1"/>
  <c r="P24" i="1" s="1"/>
  <c r="L18" i="1"/>
  <c r="I18" i="1"/>
  <c r="F24" i="1" l="1"/>
  <c r="O24" i="1" s="1"/>
  <c r="F25" i="1"/>
  <c r="O25" i="1" l="1"/>
  <c r="G34" i="1"/>
  <c r="G37" i="1" s="1"/>
  <c r="H34" i="1"/>
  <c r="H37" i="1" s="1"/>
  <c r="I34" i="1"/>
  <c r="J34" i="1"/>
  <c r="J37" i="1" s="1"/>
  <c r="K34" i="1"/>
  <c r="K35" i="1" s="1"/>
  <c r="L34" i="1"/>
  <c r="L35" i="1" s="1"/>
  <c r="M34" i="1"/>
  <c r="M35" i="1" s="1"/>
  <c r="N34" i="1"/>
  <c r="F33" i="1"/>
  <c r="F31" i="1"/>
  <c r="F29" i="1"/>
  <c r="F27" i="1"/>
  <c r="F32" i="1"/>
  <c r="F30" i="1"/>
  <c r="F28" i="1"/>
  <c r="F26" i="1"/>
  <c r="O26" i="1" l="1"/>
  <c r="I35" i="1"/>
  <c r="I37" i="1"/>
  <c r="J35" i="1"/>
  <c r="N35" i="1"/>
  <c r="F16" i="1"/>
  <c r="F14" i="1" s="1"/>
  <c r="H35" i="1"/>
  <c r="G35" i="1"/>
  <c r="F34" i="1"/>
  <c r="F37" i="1" l="1"/>
  <c r="N15" i="1"/>
  <c r="F35" i="1"/>
</calcChain>
</file>

<file path=xl/sharedStrings.xml><?xml version="1.0" encoding="utf-8"?>
<sst xmlns="http://schemas.openxmlformats.org/spreadsheetml/2006/main" count="123" uniqueCount="117">
  <si>
    <t>Agency</t>
  </si>
  <si>
    <t>01</t>
  </si>
  <si>
    <t>02</t>
  </si>
  <si>
    <t>03</t>
  </si>
  <si>
    <t>04</t>
  </si>
  <si>
    <t>05</t>
  </si>
  <si>
    <t>06</t>
  </si>
  <si>
    <t>07</t>
  </si>
  <si>
    <t>08</t>
  </si>
  <si>
    <t>09</t>
  </si>
  <si>
    <t>10</t>
  </si>
  <si>
    <t>Team Name</t>
  </si>
  <si>
    <t>Team Member</t>
  </si>
  <si>
    <t>Week 1</t>
  </si>
  <si>
    <t>Week 2</t>
  </si>
  <si>
    <t>Week 3</t>
  </si>
  <si>
    <t>Week 4</t>
  </si>
  <si>
    <t>Week 5</t>
  </si>
  <si>
    <t>Week 6</t>
  </si>
  <si>
    <t>Week 7</t>
  </si>
  <si>
    <t>Week 8</t>
  </si>
  <si>
    <t>Totals</t>
  </si>
  <si>
    <t>#</t>
  </si>
  <si>
    <t>Name</t>
  </si>
  <si>
    <t>Team Total Steps</t>
  </si>
  <si>
    <t>Employment Security Commission</t>
  </si>
  <si>
    <t>Ethics Commission</t>
  </si>
  <si>
    <t>Appalachian State University</t>
  </si>
  <si>
    <t>East Carolina University</t>
  </si>
  <si>
    <t>Elizabeth City State University</t>
  </si>
  <si>
    <t>Fayetteville State University</t>
  </si>
  <si>
    <t>NC A&amp;T State University</t>
  </si>
  <si>
    <t>NC Central University</t>
  </si>
  <si>
    <t>NC State University</t>
  </si>
  <si>
    <t>Western Carolina University</t>
  </si>
  <si>
    <t>Winston-Salem State University</t>
  </si>
  <si>
    <t>Captain's Phone</t>
  </si>
  <si>
    <t>Team Captain Name</t>
  </si>
  <si>
    <t>Captain's Email</t>
  </si>
  <si>
    <t>Individual Highest Step Total</t>
  </si>
  <si>
    <t>NumParticipants</t>
  </si>
  <si>
    <t>Weeks</t>
  </si>
  <si>
    <t xml:space="preserve"> Particpant with Highest Steps</t>
  </si>
  <si>
    <t># Males</t>
  </si>
  <si>
    <t># Females</t>
  </si>
  <si>
    <t>Team Total Miles*</t>
  </si>
  <si>
    <t>Agen./Univ. Subdiv.</t>
  </si>
  <si>
    <t>NC Community Colleges</t>
  </si>
  <si>
    <t>NC General Assembly</t>
  </si>
  <si>
    <t>NC Board of Elections</t>
  </si>
  <si>
    <t>NC Board of Barber Examiners</t>
  </si>
  <si>
    <t>NC Board of Cosmetic Arts</t>
  </si>
  <si>
    <t>NC Housing Finance</t>
  </si>
  <si>
    <t>NC School of Science &amp; Math</t>
  </si>
  <si>
    <t>UNC Asheville</t>
  </si>
  <si>
    <t>UNC Chapel Hill</t>
  </si>
  <si>
    <t>UNC Charlotte</t>
  </si>
  <si>
    <t>UNC Greensboro</t>
  </si>
  <si>
    <t>UNC Pembroke</t>
  </si>
  <si>
    <t>UNC Wilmington</t>
  </si>
  <si>
    <t>9/29</t>
  </si>
  <si>
    <t>10/6</t>
  </si>
  <si>
    <t>10/13</t>
  </si>
  <si>
    <t>10/20</t>
  </si>
  <si>
    <t>10/27</t>
  </si>
  <si>
    <t>11/3</t>
  </si>
  <si>
    <t>11/10</t>
  </si>
  <si>
    <t>11/17</t>
  </si>
  <si>
    <t>“I acknowledge that the steps that I am submitting are an accurate representation of my team's activity and mileage.”</t>
  </si>
  <si>
    <t xml:space="preserve">                   Team Captain Signature </t>
  </si>
  <si>
    <t>* Conversion factor of 2,000 steps equals 1 mile and will calculate automatically</t>
  </si>
  <si>
    <t>Average Steps Total</t>
  </si>
  <si>
    <t>Agency/Univ.Employer</t>
  </si>
  <si>
    <t>i.e. - Div. of Water Quality; Forestry; Your place of work</t>
  </si>
  <si>
    <t>Administration, NC Dept. of</t>
  </si>
  <si>
    <t>Administrative Hearings, NC Office of</t>
  </si>
  <si>
    <t>Agriculture &amp; Consumer Sciences, NC Dept. of</t>
  </si>
  <si>
    <t>Commerce, NC Dept. of</t>
  </si>
  <si>
    <t>Cultural &amp; Natural Resources, NC Dept. of</t>
  </si>
  <si>
    <t>Environmental Quality, NC Dept. of</t>
  </si>
  <si>
    <t>Governor, NC Office of the</t>
  </si>
  <si>
    <t>Health &amp; Human Services, NC Dept. of</t>
  </si>
  <si>
    <t>Information &amp; Technology Services, NC Office of</t>
  </si>
  <si>
    <t>Insurance, NC Dept. of</t>
  </si>
  <si>
    <t>Justice, NC Dept. of</t>
  </si>
  <si>
    <t>Labor, NC Dept. of</t>
  </si>
  <si>
    <t>Lt. Governor, NC Office of the</t>
  </si>
  <si>
    <t>NC Administrative Office of the Courts</t>
  </si>
  <si>
    <t>NC Wildlife Resources Commission</t>
  </si>
  <si>
    <t>Public Instruction, NC Dept. of</t>
  </si>
  <si>
    <t>Public Safety, NC Dept. of</t>
  </si>
  <si>
    <t>Revenue, NC Dept. of</t>
  </si>
  <si>
    <t>Secretary of State, NC Office of the</t>
  </si>
  <si>
    <t>State Auditor, NC Office of</t>
  </si>
  <si>
    <t>State Budget &amp; Management, NC Office of</t>
  </si>
  <si>
    <t>State Controller, NC Offfice of</t>
  </si>
  <si>
    <t>State Human Resources, NC Office of</t>
  </si>
  <si>
    <t>State Treasurer, NC Dept. of</t>
  </si>
  <si>
    <t>Transportation, NC Dept. of</t>
  </si>
  <si>
    <t>UNC School of the Arts</t>
  </si>
  <si>
    <t>University of North Carolina System</t>
  </si>
  <si>
    <t>Gender</t>
  </si>
  <si>
    <t>Participant Last Name</t>
  </si>
  <si>
    <t>Participant First Name</t>
  </si>
  <si>
    <t>Phone</t>
  </si>
  <si>
    <t>Email</t>
  </si>
  <si>
    <t>Team Member Average Steps</t>
  </si>
  <si>
    <t>Weekly Team Participants</t>
  </si>
  <si>
    <t>Total Number of Team Members</t>
  </si>
  <si>
    <t>Agency/University</t>
  </si>
  <si>
    <t>(Captain's typed signature)</t>
  </si>
  <si>
    <r>
      <t xml:space="preserve">Team captains should keep all completed Liability Waiver forms filed </t>
    </r>
    <r>
      <rPr>
        <b/>
        <i/>
        <u/>
        <sz val="12"/>
        <color theme="1"/>
        <rFont val="Verdana"/>
        <family val="2"/>
        <scheme val="minor"/>
      </rPr>
      <t>onsite</t>
    </r>
    <r>
      <rPr>
        <b/>
        <sz val="12"/>
        <color theme="1"/>
        <rFont val="Verdana"/>
        <family val="2"/>
        <scheme val="minor"/>
      </rPr>
      <t>. Liability Waiver forms are found at:  MilesforWellness.nc.gov</t>
    </r>
  </si>
  <si>
    <r>
      <rPr>
        <b/>
        <sz val="22"/>
        <color theme="1"/>
        <rFont val="Verdana"/>
        <family val="2"/>
        <scheme val="minor"/>
      </rPr>
      <t>Miles for Wellness Captains' Roster</t>
    </r>
    <r>
      <rPr>
        <b/>
        <sz val="14"/>
        <color theme="1"/>
        <rFont val="Verdana"/>
        <family val="2"/>
        <scheme val="minor"/>
      </rPr>
      <t xml:space="preserve">
</t>
    </r>
    <r>
      <rPr>
        <b/>
        <sz val="18"/>
        <color rgb="FF990099"/>
        <rFont val="Verdana"/>
        <family val="2"/>
        <scheme val="minor"/>
      </rPr>
      <t>Challenge 16: Trail of Thrills</t>
    </r>
    <r>
      <rPr>
        <b/>
        <sz val="14"/>
        <color theme="1"/>
        <rFont val="Verdana"/>
        <family val="2"/>
        <scheme val="minor"/>
      </rPr>
      <t xml:space="preserve">
</t>
    </r>
    <r>
      <rPr>
        <b/>
        <sz val="12"/>
        <color theme="1"/>
        <rFont val="Verdana"/>
        <family val="2"/>
        <scheme val="minor"/>
      </rPr>
      <t xml:space="preserve">
</t>
    </r>
    <r>
      <rPr>
        <b/>
        <i/>
        <sz val="10"/>
        <color rgb="FFFF0000"/>
        <rFont val="Verdana"/>
        <family val="2"/>
        <scheme val="minor"/>
      </rPr>
      <t xml:space="preserve">IMPORTANT NOTE: This spreadsheet must not be altered in anyway. Alteration of this document can cause elimination from the challenge. The information placed here will populate onto the CaptainsTrackingSheet (SEE GRAY TAB BELOW)
</t>
    </r>
    <r>
      <rPr>
        <b/>
        <i/>
        <sz val="10"/>
        <color theme="1"/>
        <rFont val="Verdana"/>
        <family val="2"/>
        <scheme val="minor"/>
      </rPr>
      <t/>
    </r>
  </si>
  <si>
    <t>This spreadsheet should be electronically signed (typed signature), prior to attaching to the REPORTING LINK.</t>
  </si>
  <si>
    <t>The names you enter on this sheet will automatically populate to your Captains' Tracking sheet.  If you want to sort the names, please do so on this sheet, as the order they are in on this sheet will be the order they are in on the tracking sheet.</t>
  </si>
  <si>
    <r>
      <rPr>
        <b/>
        <sz val="22"/>
        <color theme="1"/>
        <rFont val="Verdana"/>
        <family val="2"/>
        <scheme val="minor"/>
      </rPr>
      <t>Miles for Wellness Captains' Tracking Sheet</t>
    </r>
    <r>
      <rPr>
        <b/>
        <sz val="14"/>
        <color theme="1"/>
        <rFont val="Verdana"/>
        <family val="2"/>
        <scheme val="minor"/>
      </rPr>
      <t xml:space="preserve">
</t>
    </r>
    <r>
      <rPr>
        <b/>
        <sz val="22"/>
        <color rgb="FF990099"/>
        <rFont val="Verdana"/>
        <family val="2"/>
        <scheme val="minor"/>
      </rPr>
      <t>Challenge 16: Trail of Thrills</t>
    </r>
    <r>
      <rPr>
        <b/>
        <sz val="14"/>
        <color theme="1"/>
        <rFont val="Verdana"/>
        <family val="2"/>
        <scheme val="minor"/>
      </rPr>
      <t xml:space="preserve">
</t>
    </r>
    <r>
      <rPr>
        <b/>
        <sz val="12"/>
        <color theme="1"/>
        <rFont val="Verdana"/>
        <family val="2"/>
        <scheme val="minor"/>
      </rPr>
      <t xml:space="preserve">
</t>
    </r>
    <r>
      <rPr>
        <b/>
        <i/>
        <sz val="10"/>
        <color rgb="FFFF0000"/>
        <rFont val="Verdana"/>
        <family val="2"/>
        <scheme val="minor"/>
      </rPr>
      <t xml:space="preserve">IMPORTANT NOTE: This spreadsheet must not be altered in anyway. Alteration of this document can cause elimination from the challenge.                                                                                              Go to the RED </t>
    </r>
    <r>
      <rPr>
        <b/>
        <i/>
        <u/>
        <sz val="10"/>
        <color rgb="FFFF0000"/>
        <rFont val="Verdana"/>
        <family val="2"/>
        <scheme val="minor"/>
      </rPr>
      <t>Team Roster tab below</t>
    </r>
    <r>
      <rPr>
        <b/>
        <i/>
        <sz val="10"/>
        <color rgb="FFFF0000"/>
        <rFont val="Verdana"/>
        <family val="2"/>
        <scheme val="minor"/>
      </rPr>
      <t xml:space="preserve"> </t>
    </r>
    <r>
      <rPr>
        <b/>
        <i/>
        <u/>
        <sz val="10"/>
        <color rgb="FFFF0000"/>
        <rFont val="Verdana"/>
        <family val="2"/>
        <scheme val="minor"/>
      </rPr>
      <t>to complete your team contact information</t>
    </r>
    <r>
      <rPr>
        <b/>
        <i/>
        <sz val="10"/>
        <color rgb="FFFF0000"/>
        <rFont val="Verdana"/>
        <family val="2"/>
        <scheme val="minor"/>
      </rPr>
      <t>. All needed information will automatically populate below.                                                                                                                                                        This sheet, the CaptainsTrackingSheet, (GRAY TAB BELOW) is used to input step totals and provide important Captain information only.
_x0000__x0015_+_x000E_</t>
    </r>
    <r>
      <rPr>
        <b/>
        <i/>
        <sz val="10"/>
        <color theme="1"/>
        <rFont val="Verdana"/>
        <family val="2"/>
        <scheme val="minor"/>
      </rPr>
      <t/>
    </r>
  </si>
  <si>
    <r>
      <t>Registration takes place starting August 28th through September 25th</t>
    </r>
    <r>
      <rPr>
        <b/>
        <sz val="10"/>
        <color theme="1"/>
        <rFont val="Verdana"/>
        <family val="2"/>
        <scheme val="minor"/>
      </rPr>
      <t xml:space="preserve"> </t>
    </r>
    <r>
      <rPr>
        <sz val="10"/>
        <color theme="1"/>
        <rFont val="Verdana"/>
        <family val="2"/>
        <scheme val="minor"/>
      </rPr>
      <t>at:</t>
    </r>
    <r>
      <rPr>
        <b/>
        <sz val="10"/>
        <color theme="1"/>
        <rFont val="Verdana"/>
        <family val="2"/>
        <scheme val="minor"/>
      </rPr>
      <t xml:space="preserve">  MilesforWellness.nc.gov  </t>
    </r>
    <r>
      <rPr>
        <sz val="10"/>
        <color theme="1"/>
        <rFont val="Verdana"/>
        <family val="2"/>
        <scheme val="minor"/>
      </rPr>
      <t xml:space="preserve">After registration, captains will receive an electronic REPORTING LINK.
Captains need to submit all </t>
    </r>
    <r>
      <rPr>
        <b/>
        <i/>
        <sz val="10"/>
        <color theme="1"/>
        <rFont val="Verdana"/>
        <family val="2"/>
        <scheme val="minor"/>
      </rPr>
      <t>Team Total Steps</t>
    </r>
    <r>
      <rPr>
        <sz val="10"/>
        <color theme="1"/>
        <rFont val="Verdana"/>
        <family val="2"/>
        <scheme val="minor"/>
      </rPr>
      <t xml:space="preserve"> </t>
    </r>
    <r>
      <rPr>
        <b/>
        <u/>
        <sz val="10"/>
        <color rgb="FF990099"/>
        <rFont val="Verdana"/>
        <family val="2"/>
        <scheme val="minor"/>
      </rPr>
      <t>(WHITE NUMBER IN THE PURPLE BOX)</t>
    </r>
    <r>
      <rPr>
        <sz val="10"/>
        <rFont val="Verdana"/>
        <family val="2"/>
        <scheme val="minor"/>
      </rPr>
      <t>, via the REPORTING LINK,</t>
    </r>
    <r>
      <rPr>
        <b/>
        <sz val="10"/>
        <color rgb="FF33CC33"/>
        <rFont val="Verdana"/>
        <family val="2"/>
        <scheme val="minor"/>
      </rPr>
      <t xml:space="preserve"> </t>
    </r>
    <r>
      <rPr>
        <b/>
        <sz val="10"/>
        <color rgb="FFFF0000"/>
        <rFont val="Verdana"/>
        <family val="2"/>
        <scheme val="minor"/>
      </rPr>
      <t>according to the following schedule:</t>
    </r>
    <r>
      <rPr>
        <sz val="10"/>
        <color theme="1"/>
        <rFont val="Verdana"/>
        <family val="2"/>
        <scheme val="minor"/>
      </rPr>
      <t xml:space="preserve">                                                                                                                                                                                                  &gt;</t>
    </r>
    <r>
      <rPr>
        <b/>
        <sz val="10"/>
        <color theme="1"/>
        <rFont val="Verdana"/>
        <family val="2"/>
        <scheme val="minor"/>
      </rPr>
      <t xml:space="preserve"> </t>
    </r>
    <r>
      <rPr>
        <b/>
        <i/>
        <sz val="10"/>
        <color theme="1"/>
        <rFont val="Verdana"/>
        <family val="2"/>
        <scheme val="minor"/>
      </rPr>
      <t xml:space="preserve">Team Total Steps </t>
    </r>
    <r>
      <rPr>
        <b/>
        <i/>
        <sz val="10"/>
        <color rgb="FF990099"/>
        <rFont val="Verdana"/>
        <family val="2"/>
        <scheme val="minor"/>
      </rPr>
      <t>(PURPLE BOX)</t>
    </r>
    <r>
      <rPr>
        <sz val="10"/>
        <color theme="1"/>
        <rFont val="Verdana"/>
        <family val="2"/>
        <scheme val="minor"/>
      </rPr>
      <t xml:space="preserve"> for Weeks 1 and 2 are due by </t>
    </r>
    <r>
      <rPr>
        <b/>
        <sz val="10"/>
        <color theme="1"/>
        <rFont val="Verdana"/>
        <family val="2"/>
        <scheme val="minor"/>
      </rPr>
      <t>Wednesday, October 11th</t>
    </r>
    <r>
      <rPr>
        <sz val="10"/>
        <color theme="1"/>
        <rFont val="Verdana"/>
        <family val="2"/>
        <scheme val="minor"/>
      </rPr>
      <t xml:space="preserve">.
</t>
    </r>
    <r>
      <rPr>
        <b/>
        <sz val="10"/>
        <color theme="1"/>
        <rFont val="Verdana"/>
        <family val="2"/>
        <scheme val="minor"/>
      </rPr>
      <t xml:space="preserve">&gt; </t>
    </r>
    <r>
      <rPr>
        <b/>
        <i/>
        <sz val="10"/>
        <color theme="1"/>
        <rFont val="Verdana"/>
        <family val="2"/>
        <scheme val="minor"/>
      </rPr>
      <t xml:space="preserve">Team Total Steps </t>
    </r>
    <r>
      <rPr>
        <b/>
        <i/>
        <sz val="10"/>
        <color rgb="FF990099"/>
        <rFont val="Verdana"/>
        <family val="2"/>
        <scheme val="minor"/>
      </rPr>
      <t>(PURPLE BOX)</t>
    </r>
    <r>
      <rPr>
        <b/>
        <sz val="10"/>
        <color theme="1"/>
        <rFont val="Verdana"/>
        <family val="2"/>
        <scheme val="minor"/>
      </rPr>
      <t xml:space="preserve"> </t>
    </r>
    <r>
      <rPr>
        <sz val="10"/>
        <color theme="1"/>
        <rFont val="Verdana"/>
        <family val="2"/>
        <scheme val="minor"/>
      </rPr>
      <t xml:space="preserve">for Weeks 1 through Week 4 are due by </t>
    </r>
    <r>
      <rPr>
        <b/>
        <sz val="10"/>
        <color theme="1"/>
        <rFont val="Verdana"/>
        <family val="2"/>
        <scheme val="minor"/>
      </rPr>
      <t>Wednesday, October 25th</t>
    </r>
    <r>
      <rPr>
        <sz val="10"/>
        <color theme="1"/>
        <rFont val="Verdana"/>
        <family val="2"/>
        <scheme val="minor"/>
      </rPr>
      <t xml:space="preserve">.
</t>
    </r>
    <r>
      <rPr>
        <b/>
        <sz val="10"/>
        <color theme="1"/>
        <rFont val="Verdana"/>
        <family val="2"/>
        <scheme val="minor"/>
      </rPr>
      <t xml:space="preserve">&gt; </t>
    </r>
    <r>
      <rPr>
        <b/>
        <i/>
        <sz val="10"/>
        <color theme="1"/>
        <rFont val="Verdana"/>
        <family val="2"/>
        <scheme val="minor"/>
      </rPr>
      <t xml:space="preserve">Team Total Steps </t>
    </r>
    <r>
      <rPr>
        <b/>
        <i/>
        <sz val="10"/>
        <color rgb="FF990099"/>
        <rFont val="Verdana"/>
        <family val="2"/>
        <scheme val="minor"/>
      </rPr>
      <t>(PURPLE BOX)</t>
    </r>
    <r>
      <rPr>
        <sz val="10"/>
        <color theme="1"/>
        <rFont val="Verdana"/>
        <family val="2"/>
        <scheme val="minor"/>
      </rPr>
      <t xml:space="preserve"> for Weeks 1 through Week 6 are due by </t>
    </r>
    <r>
      <rPr>
        <b/>
        <sz val="10"/>
        <color theme="1"/>
        <rFont val="Verdana"/>
        <family val="2"/>
        <scheme val="minor"/>
      </rPr>
      <t>Wednesday, November 8th.</t>
    </r>
    <r>
      <rPr>
        <sz val="10"/>
        <color theme="1"/>
        <rFont val="Verdana"/>
        <family val="2"/>
        <scheme val="minor"/>
      </rPr>
      <t xml:space="preserve">                                                                                                                                                                                               </t>
    </r>
    <r>
      <rPr>
        <b/>
        <sz val="10"/>
        <color rgb="FFFF0000"/>
        <rFont val="Verdana"/>
        <family val="2"/>
        <scheme val="minor"/>
      </rPr>
      <t xml:space="preserve"> &gt; Final </t>
    </r>
    <r>
      <rPr>
        <b/>
        <i/>
        <sz val="10"/>
        <color rgb="FFFF0000"/>
        <rFont val="Verdana"/>
        <family val="2"/>
        <scheme val="minor"/>
      </rPr>
      <t xml:space="preserve">Team Total Steps </t>
    </r>
    <r>
      <rPr>
        <b/>
        <i/>
        <sz val="10"/>
        <color rgb="FF990099"/>
        <rFont val="Verdana"/>
        <family val="2"/>
        <scheme val="minor"/>
      </rPr>
      <t>(PURPLE BOX)</t>
    </r>
    <r>
      <rPr>
        <sz val="10"/>
        <color theme="1"/>
        <rFont val="Verdana"/>
        <family val="2"/>
        <scheme val="minor"/>
      </rPr>
      <t xml:space="preserve"> for Weeks 1 through Week 8 are due by </t>
    </r>
    <r>
      <rPr>
        <b/>
        <u/>
        <sz val="10"/>
        <color theme="1"/>
        <rFont val="Verdana"/>
        <family val="2"/>
        <scheme val="minor"/>
      </rPr>
      <t>WEDNESDAY, NOVEMBER 22nd</t>
    </r>
    <r>
      <rPr>
        <b/>
        <sz val="10"/>
        <color theme="1"/>
        <rFont val="Verdana"/>
        <family val="2"/>
        <scheme val="minor"/>
      </rPr>
      <t>.</t>
    </r>
    <r>
      <rPr>
        <sz val="10"/>
        <color theme="1"/>
        <rFont val="Verdana"/>
        <family val="2"/>
        <scheme val="minor"/>
      </rPr>
      <t xml:space="preserve"> </t>
    </r>
    <r>
      <rPr>
        <b/>
        <sz val="10"/>
        <color theme="1"/>
        <rFont val="Verdana"/>
        <family val="2"/>
        <scheme val="minor"/>
      </rPr>
      <t xml:space="preserve"> </t>
    </r>
    <r>
      <rPr>
        <b/>
        <u/>
        <sz val="9"/>
        <color rgb="FFFF0000"/>
        <rFont val="Verdana"/>
        <family val="2"/>
        <scheme val="minor"/>
      </rPr>
      <t>FINAL STEPS MUST BE REPORTED PRIOR TO THE HOLIDAY</t>
    </r>
    <r>
      <rPr>
        <sz val="10"/>
        <color theme="1"/>
        <rFont val="Verdana"/>
        <family val="2"/>
        <scheme val="minor"/>
      </rPr>
      <t xml:space="preserve">
</t>
    </r>
    <r>
      <rPr>
        <b/>
        <sz val="10"/>
        <color theme="1"/>
        <rFont val="Verdana"/>
        <family val="2"/>
        <scheme val="minor"/>
      </rPr>
      <t xml:space="preserve">****Winners will be announced </t>
    </r>
    <r>
      <rPr>
        <b/>
        <sz val="10"/>
        <color rgb="FFFF0000"/>
        <rFont val="Verdana"/>
        <family val="2"/>
        <scheme val="minor"/>
      </rPr>
      <t>on or before</t>
    </r>
    <r>
      <rPr>
        <b/>
        <sz val="10"/>
        <color theme="1"/>
        <rFont val="Verdana"/>
        <family val="2"/>
        <scheme val="minor"/>
      </rPr>
      <t xml:space="preserve"> Monday, December 4th!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</si>
</sst>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0.0"/>
    <numFmt numFmtId="166" formatCode="00"/>
  </numFmts>
  <fonts count="39" x14ac:knownFonts="1">
    <font>
      <sz val="10"/>
      <color theme="1"/>
      <name val="Verdana"/>
      <family val="2"/>
      <scheme val="minor"/>
    </font>
    <font>
      <sz val="11"/>
      <color theme="1"/>
      <name val="Verdana"/>
      <family val="2"/>
      <scheme val="minor"/>
    </font>
    <font>
      <sz val="11"/>
      <color theme="1"/>
      <name val="Verdana"/>
      <family val="2"/>
      <scheme val="minor"/>
    </font>
    <font>
      <sz val="10"/>
      <color theme="1"/>
      <name val="Verdana"/>
      <family val="2"/>
      <scheme val="minor"/>
    </font>
    <font>
      <sz val="9"/>
      <color theme="1"/>
      <name val="Verdana"/>
      <family val="2"/>
      <scheme val="minor"/>
    </font>
    <font>
      <b/>
      <sz val="10"/>
      <color theme="1"/>
      <name val="Verdana"/>
      <family val="2"/>
      <scheme val="minor"/>
    </font>
    <font>
      <b/>
      <sz val="10"/>
      <color theme="2" tint="-0.64998321481978816"/>
      <name val="Verdana"/>
      <family val="2"/>
      <scheme val="minor"/>
    </font>
    <font>
      <b/>
      <sz val="12"/>
      <color theme="1"/>
      <name val="Verdana"/>
      <family val="2"/>
      <scheme val="minor"/>
    </font>
    <font>
      <sz val="12"/>
      <color theme="1"/>
      <name val="Verdana"/>
      <family val="2"/>
      <scheme val="minor"/>
    </font>
    <font>
      <sz val="10"/>
      <color indexed="23"/>
      <name val="Verdana"/>
      <family val="2"/>
      <scheme val="minor"/>
    </font>
    <font>
      <b/>
      <sz val="14"/>
      <color theme="1"/>
      <name val="Verdana"/>
      <family val="2"/>
      <scheme val="minor"/>
    </font>
    <font>
      <b/>
      <i/>
      <sz val="10"/>
      <color rgb="FFFF0000"/>
      <name val="Verdana"/>
      <family val="2"/>
      <scheme val="minor"/>
    </font>
    <font>
      <sz val="10"/>
      <color rgb="FFFF0000"/>
      <name val="Verdana"/>
      <family val="2"/>
      <scheme val="minor"/>
    </font>
    <font>
      <b/>
      <sz val="9"/>
      <color theme="1"/>
      <name val="Verdana"/>
      <family val="2"/>
      <scheme val="minor"/>
    </font>
    <font>
      <sz val="10"/>
      <name val="Verdana"/>
      <family val="2"/>
      <scheme val="minor"/>
    </font>
    <font>
      <b/>
      <i/>
      <sz val="10"/>
      <color theme="1"/>
      <name val="Verdana"/>
      <family val="2"/>
      <scheme val="minor"/>
    </font>
    <font>
      <b/>
      <sz val="10"/>
      <color rgb="FFFF0000"/>
      <name val="Verdana"/>
      <family val="2"/>
      <scheme val="minor"/>
    </font>
    <font>
      <b/>
      <sz val="22"/>
      <color theme="1"/>
      <name val="Verdana"/>
      <family val="2"/>
      <scheme val="minor"/>
    </font>
    <font>
      <sz val="11"/>
      <color rgb="FF9C6500"/>
      <name val="Verdana"/>
      <family val="2"/>
      <scheme val="minor"/>
    </font>
    <font>
      <b/>
      <sz val="11"/>
      <color rgb="FF3F3F3F"/>
      <name val="Verdana"/>
      <family val="2"/>
      <scheme val="minor"/>
    </font>
    <font>
      <sz val="11"/>
      <color rgb="FF3F3F76"/>
      <name val="Verdana"/>
      <family val="2"/>
      <scheme val="minor"/>
    </font>
    <font>
      <b/>
      <sz val="10"/>
      <color rgb="FF3F3F3F"/>
      <name val="Verdana"/>
      <family val="2"/>
      <scheme val="minor"/>
    </font>
    <font>
      <b/>
      <sz val="12"/>
      <name val="Verdana"/>
      <family val="2"/>
      <scheme val="minor"/>
    </font>
    <font>
      <b/>
      <sz val="10"/>
      <name val="Verdana"/>
      <family val="2"/>
      <scheme val="minor"/>
    </font>
    <font>
      <b/>
      <sz val="11"/>
      <name val="Verdana"/>
      <family val="2"/>
      <scheme val="minor"/>
    </font>
    <font>
      <b/>
      <sz val="14"/>
      <name val="Verdana"/>
      <family val="2"/>
      <scheme val="minor"/>
    </font>
    <font>
      <b/>
      <sz val="16"/>
      <color rgb="FF0070C0"/>
      <name val="Verdana"/>
      <family val="2"/>
      <scheme val="minor"/>
    </font>
    <font>
      <b/>
      <sz val="12"/>
      <color rgb="FF0070C0"/>
      <name val="Verdana"/>
      <family val="2"/>
      <scheme val="minor"/>
    </font>
    <font>
      <sz val="10"/>
      <color theme="0"/>
      <name val="Verdana"/>
      <family val="2"/>
      <scheme val="minor"/>
    </font>
    <font>
      <b/>
      <sz val="18"/>
      <color theme="0"/>
      <name val="Verdana"/>
      <family val="2"/>
      <scheme val="minor"/>
    </font>
    <font>
      <b/>
      <sz val="10"/>
      <color rgb="FF33CC33"/>
      <name val="Verdana"/>
      <family val="2"/>
      <scheme val="minor"/>
    </font>
    <font>
      <b/>
      <i/>
      <u/>
      <sz val="10"/>
      <color rgb="FFFF0000"/>
      <name val="Verdana"/>
      <family val="2"/>
      <scheme val="minor"/>
    </font>
    <font>
      <b/>
      <sz val="18"/>
      <color rgb="FF990099"/>
      <name val="Verdana"/>
      <family val="2"/>
      <scheme val="minor"/>
    </font>
    <font>
      <b/>
      <sz val="22"/>
      <color rgb="FF990099"/>
      <name val="Verdana"/>
      <family val="2"/>
      <scheme val="minor"/>
    </font>
    <font>
      <b/>
      <u/>
      <sz val="10"/>
      <color rgb="FF990099"/>
      <name val="Verdana"/>
      <family val="2"/>
      <scheme val="minor"/>
    </font>
    <font>
      <b/>
      <i/>
      <sz val="10"/>
      <color rgb="FF990099"/>
      <name val="Verdana"/>
      <family val="2"/>
      <scheme val="minor"/>
    </font>
    <font>
      <b/>
      <i/>
      <u/>
      <sz val="12"/>
      <color theme="1"/>
      <name val="Verdana"/>
      <family val="2"/>
      <scheme val="minor"/>
    </font>
    <font>
      <b/>
      <u/>
      <sz val="10"/>
      <color theme="1"/>
      <name val="Verdana"/>
      <family val="2"/>
      <scheme val="minor"/>
    </font>
    <font>
      <b/>
      <u/>
      <sz val="9"/>
      <color rgb="FFFF0000"/>
      <name val="Verdana"/>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0.14999847407452621"/>
        <bgColor theme="9" tint="0.79998168889431442"/>
      </patternFill>
    </fill>
    <fill>
      <patternFill patternType="solid">
        <fgColor theme="6" tint="0.79998168889431442"/>
        <bgColor theme="9" tint="0.79998168889431442"/>
      </patternFill>
    </fill>
    <fill>
      <patternFill patternType="solid">
        <fgColor theme="0"/>
        <bgColor indexed="64"/>
      </patternFill>
    </fill>
    <fill>
      <patternFill patternType="solid">
        <fgColor theme="3" tint="0.59999389629810485"/>
        <bgColor theme="9" tint="0.79998168889431442"/>
      </patternFill>
    </fill>
    <fill>
      <patternFill patternType="solid">
        <fgColor theme="3" tint="0.59999389629810485"/>
        <bgColor indexed="64"/>
      </patternFill>
    </fill>
    <fill>
      <patternFill patternType="solid">
        <fgColor theme="3" tint="0.59999389629810485"/>
        <bgColor theme="9"/>
      </patternFill>
    </fill>
    <fill>
      <patternFill patternType="solid">
        <fgColor rgb="FFFFEB9C"/>
      </patternFill>
    </fill>
    <fill>
      <patternFill patternType="solid">
        <fgColor theme="0" tint="-0.34998626667073579"/>
        <bgColor indexed="64"/>
      </patternFill>
    </fill>
    <fill>
      <patternFill patternType="solid">
        <fgColor rgb="FFF2F2F2"/>
      </patternFill>
    </fill>
    <fill>
      <patternFill patternType="solid">
        <fgColor rgb="FFFFCC99"/>
      </patternFill>
    </fill>
    <fill>
      <patternFill patternType="solid">
        <fgColor theme="6" tint="0.59999389629810485"/>
        <bgColor indexed="64"/>
      </patternFill>
    </fill>
    <fill>
      <patternFill patternType="solid">
        <fgColor theme="0"/>
        <bgColor theme="9" tint="0.79998168889431442"/>
      </patternFill>
    </fill>
    <fill>
      <patternFill patternType="solid">
        <fgColor theme="1"/>
        <bgColor indexed="64"/>
      </patternFill>
    </fill>
    <fill>
      <patternFill patternType="solid">
        <fgColor rgb="FF990099"/>
        <bgColor indexed="64"/>
      </patternFill>
    </fill>
  </fills>
  <borders count="42">
    <border>
      <left/>
      <right/>
      <top/>
      <bottom/>
      <diagonal/>
    </border>
    <border>
      <left/>
      <right/>
      <top/>
      <bottom style="thin">
        <color indexed="64"/>
      </bottom>
      <diagonal/>
    </border>
    <border>
      <left style="medium">
        <color indexed="64"/>
      </left>
      <right/>
      <top/>
      <bottom style="thin">
        <color indexed="23"/>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bottom style="thin">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n">
        <color indexed="23"/>
      </right>
      <top/>
      <bottom/>
      <diagonal/>
    </border>
    <border>
      <left style="thin">
        <color indexed="23"/>
      </left>
      <right style="thin">
        <color indexed="23"/>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23"/>
      </top>
      <bottom/>
      <diagonal/>
    </border>
    <border>
      <left/>
      <right/>
      <top style="thin">
        <color indexed="23"/>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23"/>
      </left>
      <right/>
      <top/>
      <bottom/>
      <diagonal/>
    </border>
    <border>
      <left style="thin">
        <color indexed="64"/>
      </left>
      <right/>
      <top/>
      <bottom style="thin">
        <color rgb="FF00B050"/>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thick">
        <color auto="1"/>
      </bottom>
      <diagonal/>
    </border>
    <border>
      <left style="thin">
        <color rgb="FF7F7F7F"/>
      </left>
      <right style="medium">
        <color indexed="64"/>
      </right>
      <top style="thin">
        <color rgb="FF7F7F7F"/>
      </top>
      <bottom style="thick">
        <color auto="1"/>
      </bottom>
      <diagonal/>
    </border>
  </borders>
  <cellStyleXfs count="4">
    <xf numFmtId="0" fontId="0" fillId="0" borderId="0"/>
    <xf numFmtId="0" fontId="18" fillId="9" borderId="0" applyNumberFormat="0" applyBorder="0" applyAlignment="0" applyProtection="0"/>
    <xf numFmtId="0" fontId="19" fillId="11" borderId="20" applyNumberFormat="0" applyAlignment="0" applyProtection="0"/>
    <xf numFmtId="0" fontId="20" fillId="12" borderId="21" applyNumberFormat="0" applyAlignment="0" applyProtection="0"/>
  </cellStyleXfs>
  <cellXfs count="132">
    <xf numFmtId="0" fontId="0" fillId="0" borderId="0" xfId="0"/>
    <xf numFmtId="0" fontId="3" fillId="0" borderId="0" xfId="0" applyFont="1"/>
    <xf numFmtId="0" fontId="4" fillId="0" borderId="0" xfId="0" applyFont="1"/>
    <xf numFmtId="0" fontId="5" fillId="0" borderId="0" xfId="0" applyFont="1" applyAlignment="1">
      <alignment wrapText="1"/>
    </xf>
    <xf numFmtId="0" fontId="3" fillId="0" borderId="0" xfId="0" applyFont="1" applyAlignment="1"/>
    <xf numFmtId="0" fontId="5" fillId="0" borderId="3" xfId="0" applyFont="1" applyBorder="1"/>
    <xf numFmtId="0" fontId="8" fillId="0" borderId="0" xfId="0" applyFont="1" applyAlignment="1">
      <alignment horizontal="center"/>
    </xf>
    <xf numFmtId="0" fontId="0" fillId="0" borderId="0" xfId="0" applyFont="1"/>
    <xf numFmtId="0" fontId="9" fillId="0" borderId="0" xfId="0" applyFont="1"/>
    <xf numFmtId="0" fontId="9" fillId="0" borderId="0" xfId="0" applyFont="1" applyBorder="1"/>
    <xf numFmtId="0" fontId="9"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center"/>
    </xf>
    <xf numFmtId="0" fontId="7" fillId="0" borderId="0" xfId="0" applyFont="1" applyAlignment="1">
      <alignment wrapText="1"/>
    </xf>
    <xf numFmtId="3" fontId="3" fillId="0" borderId="0" xfId="0" applyNumberFormat="1" applyFont="1"/>
    <xf numFmtId="0" fontId="5" fillId="8" borderId="9" xfId="0" applyFont="1" applyFill="1" applyBorder="1" applyAlignment="1">
      <alignment horizontal="center" vertical="center" wrapText="1"/>
    </xf>
    <xf numFmtId="0" fontId="5" fillId="8" borderId="10" xfId="0" applyFont="1" applyFill="1" applyBorder="1" applyAlignment="1">
      <alignment horizontal="left" vertical="center" wrapText="1"/>
    </xf>
    <xf numFmtId="0" fontId="5" fillId="8" borderId="7" xfId="0" applyFont="1" applyFill="1" applyBorder="1" applyAlignment="1">
      <alignment horizontal="center" vertical="center" wrapText="1"/>
    </xf>
    <xf numFmtId="0" fontId="6" fillId="0" borderId="0" xfId="0" applyFont="1" applyBorder="1" applyAlignment="1">
      <alignment horizontal="left" wrapText="1"/>
    </xf>
    <xf numFmtId="0" fontId="0" fillId="0" borderId="0" xfId="0" quotePrefix="1"/>
    <xf numFmtId="3" fontId="4" fillId="4" borderId="8" xfId="0" applyNumberFormat="1" applyFont="1" applyFill="1" applyBorder="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3" fontId="4" fillId="4" borderId="4" xfId="0" applyNumberFormat="1" applyFont="1" applyFill="1" applyBorder="1" applyAlignment="1" applyProtection="1">
      <alignment horizontal="center" vertical="center"/>
      <protection locked="0"/>
    </xf>
    <xf numFmtId="3" fontId="4" fillId="5" borderId="4" xfId="0" applyNumberFormat="1" applyFont="1" applyFill="1" applyBorder="1" applyAlignment="1" applyProtection="1">
      <alignment horizontal="center" vertical="center"/>
      <protection locked="0"/>
    </xf>
    <xf numFmtId="0" fontId="0" fillId="0" borderId="0" xfId="0" applyFont="1" applyAlignment="1"/>
    <xf numFmtId="164" fontId="5" fillId="8" borderId="7" xfId="0" applyNumberFormat="1" applyFont="1" applyFill="1" applyBorder="1"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3" fillId="0" borderId="0" xfId="0" applyFont="1" applyBorder="1"/>
    <xf numFmtId="3" fontId="13" fillId="3" borderId="19"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165" fontId="13" fillId="5" borderId="0" xfId="0" applyNumberFormat="1" applyFont="1" applyFill="1" applyBorder="1" applyAlignment="1">
      <alignment horizontal="center" vertical="center"/>
    </xf>
    <xf numFmtId="0" fontId="5" fillId="4" borderId="6" xfId="0" quotePrefix="1" applyFont="1" applyFill="1" applyBorder="1" applyAlignment="1" applyProtection="1">
      <alignment horizontal="left" vertical="center" wrapText="1"/>
    </xf>
    <xf numFmtId="3" fontId="13" fillId="3" borderId="8" xfId="0" applyNumberFormat="1" applyFont="1" applyFill="1" applyBorder="1" applyAlignment="1" applyProtection="1">
      <alignment horizontal="center" vertical="center"/>
    </xf>
    <xf numFmtId="0" fontId="5" fillId="0" borderId="11" xfId="0" quotePrefix="1" applyFont="1" applyBorder="1" applyAlignment="1" applyProtection="1">
      <alignment horizontal="left" vertical="center" wrapText="1"/>
    </xf>
    <xf numFmtId="3" fontId="13" fillId="2" borderId="4" xfId="0" applyNumberFormat="1" applyFont="1" applyFill="1" applyBorder="1" applyAlignment="1" applyProtection="1">
      <alignment horizontal="center" vertical="center"/>
    </xf>
    <xf numFmtId="0" fontId="5" fillId="4" borderId="11" xfId="0" quotePrefix="1" applyFont="1" applyFill="1" applyBorder="1" applyAlignment="1" applyProtection="1">
      <alignment horizontal="left" vertical="center" wrapText="1"/>
    </xf>
    <xf numFmtId="3" fontId="13" fillId="3" borderId="4" xfId="0" applyNumberFormat="1" applyFont="1" applyFill="1" applyBorder="1" applyAlignment="1" applyProtection="1">
      <alignment horizontal="center" vertical="center"/>
    </xf>
    <xf numFmtId="0" fontId="5" fillId="0" borderId="10" xfId="0" quotePrefix="1" applyFont="1" applyBorder="1" applyAlignment="1" applyProtection="1">
      <alignment horizontal="left" vertical="center" wrapText="1"/>
    </xf>
    <xf numFmtId="3" fontId="7" fillId="5" borderId="1" xfId="0" applyNumberFormat="1" applyFont="1" applyFill="1" applyBorder="1" applyAlignment="1" applyProtection="1">
      <alignment horizontal="center"/>
    </xf>
    <xf numFmtId="0" fontId="7" fillId="0" borderId="0" xfId="0" applyFont="1" applyAlignment="1">
      <alignment horizontal="center" wrapText="1"/>
    </xf>
    <xf numFmtId="0" fontId="0" fillId="0" borderId="0" xfId="0" applyAlignment="1">
      <alignment horizontal="center"/>
    </xf>
    <xf numFmtId="0" fontId="5" fillId="10" borderId="23" xfId="0" applyFont="1" applyFill="1" applyBorder="1" applyAlignment="1">
      <alignment horizontal="center"/>
    </xf>
    <xf numFmtId="0" fontId="5" fillId="10" borderId="4" xfId="0" applyFont="1" applyFill="1" applyBorder="1" applyAlignment="1">
      <alignment horizontal="center"/>
    </xf>
    <xf numFmtId="166" fontId="21" fillId="13" borderId="4" xfId="2" applyNumberFormat="1" applyFont="1" applyFill="1" applyBorder="1"/>
    <xf numFmtId="0" fontId="19" fillId="13" borderId="4" xfId="2" applyFill="1" applyBorder="1" applyProtection="1">
      <protection locked="0"/>
    </xf>
    <xf numFmtId="0" fontId="19" fillId="13" borderId="22" xfId="2" applyFill="1" applyBorder="1" applyProtection="1">
      <protection locked="0"/>
    </xf>
    <xf numFmtId="0" fontId="19" fillId="13" borderId="20" xfId="2" applyFill="1" applyProtection="1">
      <protection locked="0"/>
    </xf>
    <xf numFmtId="0" fontId="21" fillId="13" borderId="20" xfId="2" applyFont="1" applyFill="1" applyProtection="1">
      <protection locked="0"/>
    </xf>
    <xf numFmtId="166" fontId="21" fillId="5" borderId="4" xfId="2" applyNumberFormat="1" applyFont="1" applyFill="1" applyBorder="1"/>
    <xf numFmtId="0" fontId="19" fillId="5" borderId="4" xfId="2" applyFill="1" applyBorder="1" applyProtection="1">
      <protection locked="0"/>
    </xf>
    <xf numFmtId="0" fontId="19" fillId="5" borderId="22" xfId="2" applyFill="1" applyBorder="1" applyProtection="1">
      <protection locked="0"/>
    </xf>
    <xf numFmtId="0" fontId="19" fillId="5" borderId="20" xfId="2" applyFill="1" applyProtection="1">
      <protection locked="0"/>
    </xf>
    <xf numFmtId="0" fontId="21" fillId="5" borderId="20" xfId="2" applyFont="1" applyFill="1" applyProtection="1">
      <protection locked="0"/>
    </xf>
    <xf numFmtId="0" fontId="5" fillId="0" borderId="0" xfId="0" applyFont="1" applyAlignment="1">
      <alignment horizontal="right" wrapText="1"/>
    </xf>
    <xf numFmtId="0" fontId="13" fillId="0" borderId="0" xfId="0" applyFont="1" applyBorder="1" applyAlignment="1">
      <alignment horizontal="right" wrapText="1"/>
    </xf>
    <xf numFmtId="3" fontId="22" fillId="5" borderId="1" xfId="0" applyNumberFormat="1" applyFont="1" applyFill="1" applyBorder="1" applyAlignment="1" applyProtection="1">
      <alignment horizontal="center"/>
    </xf>
    <xf numFmtId="165" fontId="13" fillId="2" borderId="4" xfId="0" applyNumberFormat="1" applyFont="1" applyFill="1" applyBorder="1" applyAlignment="1">
      <alignment horizontal="center" vertical="center"/>
    </xf>
    <xf numFmtId="3" fontId="13" fillId="2" borderId="29" xfId="0" applyNumberFormat="1" applyFont="1" applyFill="1" applyBorder="1" applyAlignment="1">
      <alignment horizontal="center" vertical="center"/>
    </xf>
    <xf numFmtId="3" fontId="13" fillId="2" borderId="30" xfId="0" applyNumberFormat="1" applyFont="1" applyFill="1" applyBorder="1" applyAlignment="1" applyProtection="1">
      <alignment horizontal="center" vertical="center"/>
    </xf>
    <xf numFmtId="3" fontId="4" fillId="0" borderId="30" xfId="0" applyNumberFormat="1" applyFont="1" applyBorder="1" applyAlignment="1" applyProtection="1">
      <alignment horizontal="center" vertical="center"/>
      <protection locked="0"/>
    </xf>
    <xf numFmtId="3" fontId="13" fillId="3" borderId="4" xfId="0" applyNumberFormat="1" applyFont="1" applyFill="1" applyBorder="1" applyAlignment="1">
      <alignment horizontal="center" vertical="center"/>
    </xf>
    <xf numFmtId="3" fontId="13" fillId="4" borderId="8" xfId="0" applyNumberFormat="1" applyFont="1" applyFill="1" applyBorder="1" applyAlignment="1" applyProtection="1">
      <alignment horizontal="center" vertical="center"/>
    </xf>
    <xf numFmtId="3" fontId="13" fillId="14" borderId="8" xfId="0" applyNumberFormat="1" applyFont="1" applyFill="1" applyBorder="1" applyAlignment="1" applyProtection="1">
      <alignment horizontal="center" vertical="center"/>
    </xf>
    <xf numFmtId="3" fontId="13" fillId="3" borderId="24" xfId="0" applyNumberFormat="1" applyFont="1" applyFill="1" applyBorder="1" applyAlignment="1">
      <alignment horizontal="center" vertical="center"/>
    </xf>
    <xf numFmtId="165" fontId="13" fillId="2" borderId="24" xfId="0" applyNumberFormat="1" applyFont="1" applyFill="1" applyBorder="1" applyAlignment="1">
      <alignment horizontal="center" vertical="center"/>
    </xf>
    <xf numFmtId="3" fontId="13" fillId="2" borderId="31" xfId="0" applyNumberFormat="1" applyFont="1" applyFill="1" applyBorder="1" applyAlignment="1">
      <alignment horizontal="center" vertical="center"/>
    </xf>
    <xf numFmtId="3" fontId="13" fillId="3" borderId="32" xfId="0" applyNumberFormat="1" applyFont="1" applyFill="1" applyBorder="1" applyAlignment="1">
      <alignment horizontal="center" vertical="center"/>
    </xf>
    <xf numFmtId="165" fontId="13" fillId="15" borderId="29" xfId="0" applyNumberFormat="1" applyFont="1" applyFill="1" applyBorder="1" applyAlignment="1">
      <alignment horizontal="center" vertical="center"/>
    </xf>
    <xf numFmtId="0" fontId="28" fillId="0" borderId="0" xfId="0" applyFont="1"/>
    <xf numFmtId="0" fontId="7" fillId="0" borderId="1" xfId="0" applyFont="1" applyBorder="1" applyAlignment="1" applyProtection="1">
      <alignment horizontal="left" wrapText="1"/>
      <protection locked="0"/>
    </xf>
    <xf numFmtId="0" fontId="7" fillId="0" borderId="25"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0" fillId="0" borderId="33" xfId="0" applyFont="1" applyBorder="1"/>
    <xf numFmtId="0" fontId="5" fillId="0" borderId="0" xfId="0" applyFont="1" applyBorder="1" applyAlignment="1">
      <alignment horizontal="center" wrapText="1"/>
    </xf>
    <xf numFmtId="0" fontId="6" fillId="0" borderId="25" xfId="0" applyFont="1" applyBorder="1" applyAlignment="1" applyProtection="1">
      <alignment horizontal="center" wrapText="1"/>
      <protection locked="0"/>
    </xf>
    <xf numFmtId="0" fontId="1" fillId="5" borderId="0" xfId="1" applyFont="1" applyFill="1" applyBorder="1" applyAlignment="1">
      <alignment horizontal="center" vertical="top" wrapText="1"/>
    </xf>
    <xf numFmtId="0" fontId="2" fillId="5" borderId="0" xfId="1" applyFont="1" applyFill="1" applyBorder="1" applyAlignment="1">
      <alignment horizontal="center" vertical="top" wrapText="1"/>
    </xf>
    <xf numFmtId="0" fontId="5" fillId="10" borderId="24" xfId="0" applyFont="1" applyFill="1" applyBorder="1" applyAlignment="1">
      <alignment horizontal="center"/>
    </xf>
    <xf numFmtId="0" fontId="5" fillId="10" borderId="23" xfId="0" applyFont="1" applyFill="1" applyBorder="1" applyAlignment="1">
      <alignment horizontal="center"/>
    </xf>
    <xf numFmtId="0" fontId="7" fillId="0" borderId="0" xfId="0" applyFont="1" applyAlignment="1">
      <alignment horizontal="center" wrapText="1"/>
    </xf>
    <xf numFmtId="0" fontId="5" fillId="0" borderId="0" xfId="0" applyFont="1" applyAlignment="1">
      <alignment horizontal="center" wrapText="1"/>
    </xf>
    <xf numFmtId="0" fontId="7" fillId="0" borderId="1" xfId="0" applyFont="1" applyBorder="1" applyAlignment="1" applyProtection="1">
      <alignment horizontal="left" wrapText="1"/>
      <protection locked="0"/>
    </xf>
    <xf numFmtId="0" fontId="5" fillId="0" borderId="0" xfId="0" applyFont="1" applyAlignment="1">
      <alignment horizontal="right" wrapText="1"/>
    </xf>
    <xf numFmtId="0" fontId="7" fillId="0" borderId="25" xfId="0" applyFont="1" applyBorder="1" applyAlignment="1" applyProtection="1">
      <alignment horizontal="left" wrapText="1"/>
      <protection locked="0"/>
    </xf>
    <xf numFmtId="0" fontId="6" fillId="0" borderId="0" xfId="0" applyFont="1" applyBorder="1" applyAlignment="1">
      <alignment horizontal="left" wrapText="1"/>
    </xf>
    <xf numFmtId="0" fontId="23" fillId="0" borderId="1" xfId="0" applyFont="1" applyBorder="1" applyAlignment="1" applyProtection="1">
      <alignment horizontal="left"/>
    </xf>
    <xf numFmtId="0" fontId="5" fillId="6" borderId="2" xfId="0" applyFont="1" applyFill="1" applyBorder="1" applyAlignment="1">
      <alignment horizontal="right" vertical="center" wrapText="1"/>
    </xf>
    <xf numFmtId="0" fontId="5" fillId="6" borderId="5" xfId="0" applyFont="1" applyFill="1" applyBorder="1" applyAlignment="1">
      <alignment horizontal="right" vertical="center" wrapText="1"/>
    </xf>
    <xf numFmtId="0" fontId="5" fillId="7" borderId="27" xfId="0" applyFont="1" applyFill="1" applyBorder="1" applyAlignment="1">
      <alignment horizontal="right" vertical="center" wrapText="1"/>
    </xf>
    <xf numFmtId="0" fontId="5" fillId="7" borderId="28" xfId="0" applyFont="1" applyFill="1" applyBorder="1" applyAlignment="1">
      <alignment horizontal="right" vertical="center" wrapText="1"/>
    </xf>
    <xf numFmtId="0" fontId="5" fillId="4" borderId="8" xfId="0" applyFont="1" applyFill="1" applyBorder="1" applyAlignment="1" applyProtection="1">
      <alignment horizontal="left" vertical="center" wrapText="1"/>
    </xf>
    <xf numFmtId="0" fontId="5" fillId="8" borderId="7" xfId="0" applyFont="1" applyFill="1" applyBorder="1" applyAlignment="1">
      <alignment horizontal="left" vertical="center" wrapText="1"/>
    </xf>
    <xf numFmtId="0" fontId="6" fillId="0" borderId="0" xfId="0" applyFont="1" applyBorder="1" applyAlignment="1">
      <alignment horizontal="right" wrapText="1"/>
    </xf>
    <xf numFmtId="0" fontId="26" fillId="0" borderId="1" xfId="0" applyFont="1" applyBorder="1" applyAlignment="1" applyProtection="1">
      <alignment horizontal="left"/>
    </xf>
    <xf numFmtId="0" fontId="0" fillId="0" borderId="0" xfId="0" applyFont="1" applyBorder="1" applyAlignment="1" applyProtection="1">
      <alignment horizontal="left"/>
    </xf>
    <xf numFmtId="3" fontId="27" fillId="2" borderId="1" xfId="0" applyNumberFormat="1" applyFont="1" applyFill="1" applyBorder="1" applyAlignment="1">
      <alignment horizontal="left"/>
    </xf>
    <xf numFmtId="0" fontId="25" fillId="0" borderId="1" xfId="0" applyFont="1" applyBorder="1" applyAlignment="1" applyProtection="1">
      <alignment horizontal="left"/>
    </xf>
    <xf numFmtId="0" fontId="3" fillId="0" borderId="0" xfId="0" applyFont="1" applyAlignment="1">
      <alignment horizontal="left"/>
    </xf>
    <xf numFmtId="0" fontId="0" fillId="0" borderId="0" xfId="0" applyAlignment="1">
      <alignment horizontal="left" wrapText="1"/>
    </xf>
    <xf numFmtId="0" fontId="4" fillId="0" borderId="0" xfId="0" applyFont="1" applyBorder="1" applyAlignment="1">
      <alignment horizontal="left"/>
    </xf>
    <xf numFmtId="0" fontId="1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5" fillId="0" borderId="0" xfId="0" applyFont="1" applyBorder="1" applyAlignment="1">
      <alignment horizontal="left" wrapText="1"/>
    </xf>
    <xf numFmtId="0" fontId="24" fillId="0" borderId="1" xfId="0" applyFont="1" applyBorder="1" applyAlignment="1" applyProtection="1">
      <alignment horizontal="left"/>
    </xf>
    <xf numFmtId="0" fontId="0" fillId="0" borderId="1" xfId="0" applyFont="1" applyBorder="1" applyAlignment="1" applyProtection="1">
      <alignment horizontal="left"/>
    </xf>
    <xf numFmtId="0" fontId="24" fillId="0" borderId="1" xfId="0" applyFont="1" applyBorder="1" applyAlignment="1" applyProtection="1">
      <alignment horizontal="center" wrapText="1"/>
    </xf>
    <xf numFmtId="0" fontId="14" fillId="0" borderId="0" xfId="0" applyFont="1" applyBorder="1" applyAlignment="1">
      <alignment horizontal="left"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12" fillId="0" borderId="12" xfId="0" applyFont="1" applyBorder="1" applyAlignment="1" applyProtection="1">
      <alignment horizontal="left"/>
      <protection locked="0"/>
    </xf>
    <xf numFmtId="0" fontId="5" fillId="6" borderId="17" xfId="0" applyFont="1" applyFill="1" applyBorder="1" applyAlignment="1">
      <alignment horizontal="right" vertical="center" wrapText="1"/>
    </xf>
    <xf numFmtId="0" fontId="5" fillId="6" borderId="0" xfId="0" applyFont="1" applyFill="1" applyBorder="1" applyAlignment="1">
      <alignment horizontal="right" vertical="center" wrapText="1"/>
    </xf>
    <xf numFmtId="0" fontId="5" fillId="6" borderId="18" xfId="0" applyFont="1" applyFill="1" applyBorder="1" applyAlignment="1">
      <alignment horizontal="right" vertical="center" wrapText="1"/>
    </xf>
    <xf numFmtId="0" fontId="5" fillId="5" borderId="16" xfId="0" applyFont="1" applyFill="1" applyBorder="1" applyAlignment="1">
      <alignment horizontal="right" vertical="center" wrapText="1"/>
    </xf>
    <xf numFmtId="0" fontId="5" fillId="8" borderId="34" xfId="0" applyFont="1" applyFill="1" applyBorder="1" applyAlignment="1">
      <alignment horizontal="center" vertical="center" wrapText="1"/>
    </xf>
    <xf numFmtId="0" fontId="5" fillId="8" borderId="35" xfId="0" applyFont="1" applyFill="1" applyBorder="1" applyAlignment="1">
      <alignment horizontal="center" vertical="center" wrapText="1"/>
    </xf>
    <xf numFmtId="3" fontId="29" fillId="16" borderId="36" xfId="3" applyNumberFormat="1" applyFont="1" applyFill="1" applyBorder="1" applyAlignment="1">
      <alignment horizontal="center" vertical="center"/>
    </xf>
    <xf numFmtId="0" fontId="29" fillId="16" borderId="37" xfId="3" applyFont="1" applyFill="1" applyBorder="1" applyAlignment="1">
      <alignment horizontal="center" vertical="center"/>
    </xf>
    <xf numFmtId="0" fontId="29" fillId="16" borderId="38" xfId="3" applyFont="1" applyFill="1" applyBorder="1" applyAlignment="1">
      <alignment horizontal="center" vertical="center"/>
    </xf>
    <xf numFmtId="0" fontId="29" fillId="16" borderId="39" xfId="3" applyFont="1" applyFill="1" applyBorder="1" applyAlignment="1">
      <alignment horizontal="center" vertical="center"/>
    </xf>
    <xf numFmtId="0" fontId="29" fillId="16" borderId="40" xfId="3" applyFont="1" applyFill="1" applyBorder="1" applyAlignment="1">
      <alignment horizontal="center" vertical="center"/>
    </xf>
    <xf numFmtId="0" fontId="29" fillId="16" borderId="41" xfId="3" applyFont="1" applyFill="1" applyBorder="1" applyAlignment="1">
      <alignment horizontal="center" vertical="center"/>
    </xf>
    <xf numFmtId="0" fontId="0" fillId="0" borderId="0" xfId="0" applyFont="1" applyBorder="1" applyAlignment="1">
      <alignment horizontal="center"/>
    </xf>
    <xf numFmtId="0" fontId="5" fillId="8" borderId="26"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7" borderId="29" xfId="0" applyFont="1" applyFill="1" applyBorder="1" applyAlignment="1">
      <alignment horizontal="right" vertical="center" wrapText="1"/>
    </xf>
    <xf numFmtId="3" fontId="7" fillId="15" borderId="4" xfId="0" applyNumberFormat="1" applyFont="1" applyFill="1" applyBorder="1" applyAlignment="1">
      <alignment horizontal="center" vertical="center" wrapText="1"/>
    </xf>
    <xf numFmtId="0" fontId="7" fillId="15" borderId="4" xfId="0" applyFont="1" applyFill="1" applyBorder="1" applyAlignment="1">
      <alignment horizontal="center" vertical="center" wrapText="1"/>
    </xf>
  </cellXfs>
  <cellStyles count="4">
    <cellStyle name="Input" xfId="3" builtinId="20"/>
    <cellStyle name="Neutral" xfId="1" builtinId="28"/>
    <cellStyle name="Normal" xfId="0" builtinId="0" customBuiltin="1"/>
    <cellStyle name="Output" xfId="2" builtinId="21"/>
  </cellStyles>
  <dxfs count="0"/>
  <tableStyles count="1" defaultTableStyle="TableStyleMedium9">
    <tableStyle name="Table Style 1" pivot="0" count="0"/>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99"/>
      <color rgb="FF355F9D"/>
      <color rgb="FF33CC33"/>
      <color rgb="FFFFCC99"/>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6"/>
  <sheetViews>
    <sheetView showGridLines="0" tabSelected="1" zoomScaleNormal="100" workbookViewId="0">
      <selection activeCell="D8" sqref="D8:E8"/>
    </sheetView>
  </sheetViews>
  <sheetFormatPr defaultRowHeight="12.6" x14ac:dyDescent="0.2"/>
  <cols>
    <col min="1" max="1" width="3.36328125" customWidth="1"/>
    <col min="2" max="2" width="3.90625" customWidth="1"/>
    <col min="3" max="3" width="18.7265625" customWidth="1"/>
    <col min="4" max="4" width="20.90625" customWidth="1"/>
    <col min="5" max="5" width="8.453125" customWidth="1"/>
    <col min="6" max="6" width="19" customWidth="1"/>
    <col min="7" max="7" width="29" customWidth="1"/>
  </cols>
  <sheetData>
    <row r="1" spans="2:15" ht="15" customHeight="1" x14ac:dyDescent="0.3">
      <c r="B1" s="81" t="s">
        <v>112</v>
      </c>
      <c r="C1" s="81"/>
      <c r="D1" s="81"/>
      <c r="E1" s="81"/>
      <c r="F1" s="81"/>
      <c r="G1" s="81"/>
      <c r="H1" s="81"/>
      <c r="I1" s="13"/>
      <c r="J1" s="13"/>
      <c r="K1" s="13"/>
      <c r="L1" s="13"/>
      <c r="M1" s="13"/>
      <c r="N1" s="13"/>
      <c r="O1" s="13"/>
    </row>
    <row r="2" spans="2:15" ht="12.75" customHeight="1" x14ac:dyDescent="0.3">
      <c r="B2" s="81"/>
      <c r="C2" s="81"/>
      <c r="D2" s="81"/>
      <c r="E2" s="81"/>
      <c r="F2" s="81"/>
      <c r="G2" s="81"/>
      <c r="H2" s="81"/>
      <c r="I2" s="13"/>
      <c r="J2" s="13"/>
      <c r="K2" s="13"/>
      <c r="L2" s="13"/>
      <c r="M2" s="13"/>
      <c r="N2" s="13"/>
      <c r="O2" s="13"/>
    </row>
    <row r="3" spans="2:15" ht="12.75" customHeight="1" x14ac:dyDescent="0.3">
      <c r="B3" s="81"/>
      <c r="C3" s="81"/>
      <c r="D3" s="81"/>
      <c r="E3" s="81"/>
      <c r="F3" s="81"/>
      <c r="G3" s="81"/>
      <c r="H3" s="81"/>
      <c r="I3" s="13"/>
      <c r="J3" s="13"/>
      <c r="K3" s="13"/>
      <c r="L3" s="13"/>
      <c r="M3" s="13"/>
      <c r="N3" s="13"/>
      <c r="O3" s="13"/>
    </row>
    <row r="4" spans="2:15" ht="12.75" customHeight="1" x14ac:dyDescent="0.3">
      <c r="B4" s="81"/>
      <c r="C4" s="81"/>
      <c r="D4" s="81"/>
      <c r="E4" s="81"/>
      <c r="F4" s="81"/>
      <c r="G4" s="81"/>
      <c r="H4" s="81"/>
      <c r="I4" s="13"/>
      <c r="J4" s="13"/>
      <c r="K4" s="13"/>
      <c r="L4" s="13"/>
      <c r="M4" s="13"/>
      <c r="N4" s="13"/>
      <c r="O4" s="13"/>
    </row>
    <row r="5" spans="2:15" ht="12.75" customHeight="1" x14ac:dyDescent="0.3">
      <c r="B5" s="81"/>
      <c r="C5" s="81"/>
      <c r="D5" s="81"/>
      <c r="E5" s="81"/>
      <c r="F5" s="81"/>
      <c r="G5" s="81"/>
      <c r="H5" s="81"/>
      <c r="I5" s="13"/>
      <c r="J5" s="13"/>
      <c r="K5" s="13"/>
      <c r="L5" s="13"/>
      <c r="M5" s="13"/>
      <c r="N5" s="13"/>
      <c r="O5" s="13"/>
    </row>
    <row r="6" spans="2:15" ht="36" customHeight="1" x14ac:dyDescent="0.3">
      <c r="B6" s="81"/>
      <c r="C6" s="81"/>
      <c r="D6" s="81"/>
      <c r="E6" s="81"/>
      <c r="F6" s="81"/>
      <c r="G6" s="81"/>
      <c r="H6" s="81"/>
      <c r="I6" s="13"/>
      <c r="J6" s="13"/>
      <c r="K6" s="13"/>
      <c r="L6" s="13"/>
      <c r="M6" s="13"/>
      <c r="N6" s="13"/>
      <c r="O6" s="13"/>
    </row>
    <row r="7" spans="2:15" ht="36" customHeight="1" x14ac:dyDescent="0.3">
      <c r="B7" s="82" t="s">
        <v>37</v>
      </c>
      <c r="C7" s="82"/>
      <c r="D7" s="83"/>
      <c r="E7" s="83"/>
      <c r="F7" s="55" t="s">
        <v>36</v>
      </c>
      <c r="G7" s="71"/>
      <c r="H7" s="41"/>
      <c r="I7" s="13"/>
      <c r="J7" s="13"/>
      <c r="K7" s="13"/>
      <c r="L7" s="13"/>
      <c r="M7" s="13"/>
      <c r="N7" s="13"/>
      <c r="O7" s="13"/>
    </row>
    <row r="8" spans="2:15" ht="36" customHeight="1" x14ac:dyDescent="0.3">
      <c r="B8" s="84" t="s">
        <v>11</v>
      </c>
      <c r="C8" s="84"/>
      <c r="D8" s="85"/>
      <c r="E8" s="85"/>
      <c r="F8" s="55" t="s">
        <v>38</v>
      </c>
      <c r="G8" s="72"/>
      <c r="H8" s="41"/>
      <c r="I8" s="13"/>
      <c r="J8" s="13"/>
      <c r="K8" s="13"/>
      <c r="L8" s="13"/>
      <c r="M8" s="13"/>
      <c r="N8" s="13"/>
      <c r="O8" s="13"/>
    </row>
    <row r="9" spans="2:15" ht="36" customHeight="1" x14ac:dyDescent="0.3">
      <c r="B9" s="75" t="s">
        <v>72</v>
      </c>
      <c r="C9" s="75"/>
      <c r="D9" s="76"/>
      <c r="E9" s="76"/>
      <c r="F9" s="56" t="s">
        <v>46</v>
      </c>
      <c r="G9" s="73"/>
      <c r="H9" s="41"/>
      <c r="I9" s="13"/>
      <c r="J9" s="13"/>
      <c r="K9" s="13"/>
      <c r="L9" s="13"/>
      <c r="M9" s="13"/>
      <c r="N9" s="13"/>
      <c r="O9" s="13"/>
    </row>
    <row r="10" spans="2:15" ht="12.75" customHeight="1" x14ac:dyDescent="0.3">
      <c r="B10" s="41"/>
      <c r="C10" s="41"/>
      <c r="D10" s="41"/>
      <c r="E10" s="41"/>
      <c r="F10" s="41"/>
      <c r="G10" s="41"/>
      <c r="H10" s="41"/>
      <c r="I10" s="13"/>
      <c r="J10" s="13"/>
      <c r="K10" s="13"/>
      <c r="L10" s="13"/>
      <c r="M10" s="13"/>
      <c r="N10" s="13"/>
      <c r="O10" s="13"/>
    </row>
    <row r="11" spans="2:15" ht="12.75" customHeight="1" x14ac:dyDescent="0.3">
      <c r="B11" s="13"/>
      <c r="C11" s="13"/>
      <c r="D11" s="13"/>
      <c r="E11" s="13"/>
      <c r="F11" s="13"/>
      <c r="G11" s="13"/>
      <c r="H11" s="13"/>
      <c r="I11" s="13"/>
      <c r="J11" s="13"/>
      <c r="K11" s="13"/>
      <c r="L11" s="13"/>
      <c r="M11" s="13"/>
      <c r="N11" s="13"/>
      <c r="O11" s="13"/>
    </row>
    <row r="12" spans="2:15" s="42" customFormat="1" ht="20.25" customHeight="1" x14ac:dyDescent="0.2">
      <c r="B12" s="79" t="s">
        <v>102</v>
      </c>
      <c r="C12" s="80"/>
      <c r="D12" s="43" t="s">
        <v>103</v>
      </c>
      <c r="E12" s="44" t="s">
        <v>101</v>
      </c>
      <c r="F12" s="44" t="s">
        <v>104</v>
      </c>
      <c r="G12" s="44" t="s">
        <v>105</v>
      </c>
    </row>
    <row r="13" spans="2:15" ht="27.9" customHeight="1" x14ac:dyDescent="0.25">
      <c r="B13" s="50">
        <v>1</v>
      </c>
      <c r="C13" s="51"/>
      <c r="D13" s="52"/>
      <c r="E13" s="54"/>
      <c r="F13" s="53"/>
      <c r="G13" s="54"/>
    </row>
    <row r="14" spans="2:15" ht="27.9" customHeight="1" x14ac:dyDescent="0.25">
      <c r="B14" s="45">
        <v>2</v>
      </c>
      <c r="C14" s="46"/>
      <c r="D14" s="47"/>
      <c r="E14" s="49"/>
      <c r="F14" s="48"/>
      <c r="G14" s="49"/>
    </row>
    <row r="15" spans="2:15" ht="27.9" customHeight="1" x14ac:dyDescent="0.25">
      <c r="B15" s="50">
        <v>3</v>
      </c>
      <c r="C15" s="51"/>
      <c r="D15" s="52"/>
      <c r="E15" s="54"/>
      <c r="F15" s="53"/>
      <c r="G15" s="54"/>
    </row>
    <row r="16" spans="2:15" ht="27.9" customHeight="1" x14ac:dyDescent="0.25">
      <c r="B16" s="45">
        <v>4</v>
      </c>
      <c r="C16" s="46"/>
      <c r="D16" s="47"/>
      <c r="E16" s="49"/>
      <c r="F16" s="48"/>
      <c r="G16" s="49"/>
    </row>
    <row r="17" spans="2:7" ht="27.9" customHeight="1" x14ac:dyDescent="0.25">
      <c r="B17" s="50">
        <v>5</v>
      </c>
      <c r="C17" s="51"/>
      <c r="D17" s="52"/>
      <c r="E17" s="54"/>
      <c r="F17" s="53"/>
      <c r="G17" s="54"/>
    </row>
    <row r="18" spans="2:7" ht="27.9" customHeight="1" x14ac:dyDescent="0.25">
      <c r="B18" s="45">
        <v>6</v>
      </c>
      <c r="C18" s="46"/>
      <c r="D18" s="47"/>
      <c r="E18" s="49"/>
      <c r="F18" s="48"/>
      <c r="G18" s="49"/>
    </row>
    <row r="19" spans="2:7" ht="27.9" customHeight="1" x14ac:dyDescent="0.25">
      <c r="B19" s="50">
        <v>7</v>
      </c>
      <c r="C19" s="51"/>
      <c r="D19" s="52"/>
      <c r="E19" s="54"/>
      <c r="F19" s="53"/>
      <c r="G19" s="54"/>
    </row>
    <row r="20" spans="2:7" ht="27.9" customHeight="1" x14ac:dyDescent="0.25">
      <c r="B20" s="45">
        <v>8</v>
      </c>
      <c r="C20" s="46"/>
      <c r="D20" s="47"/>
      <c r="E20" s="49"/>
      <c r="F20" s="48"/>
      <c r="G20" s="49"/>
    </row>
    <row r="21" spans="2:7" ht="27.9" customHeight="1" x14ac:dyDescent="0.25">
      <c r="B21" s="50">
        <v>9</v>
      </c>
      <c r="C21" s="51"/>
      <c r="D21" s="52"/>
      <c r="E21" s="54"/>
      <c r="F21" s="53"/>
      <c r="G21" s="54"/>
    </row>
    <row r="22" spans="2:7" ht="27.9" customHeight="1" x14ac:dyDescent="0.25">
      <c r="B22" s="45">
        <v>10</v>
      </c>
      <c r="C22" s="46"/>
      <c r="D22" s="47"/>
      <c r="E22" s="49"/>
      <c r="F22" s="48"/>
      <c r="G22" s="49"/>
    </row>
    <row r="23" spans="2:7" ht="14.25" customHeight="1" x14ac:dyDescent="0.2">
      <c r="C23" s="77" t="s">
        <v>114</v>
      </c>
      <c r="D23" s="78"/>
      <c r="E23" s="78"/>
      <c r="F23" s="78"/>
      <c r="G23" s="78"/>
    </row>
    <row r="24" spans="2:7" x14ac:dyDescent="0.2">
      <c r="C24" s="78"/>
      <c r="D24" s="78"/>
      <c r="E24" s="78"/>
      <c r="F24" s="78"/>
      <c r="G24" s="78"/>
    </row>
    <row r="25" spans="2:7" x14ac:dyDescent="0.2">
      <c r="C25" s="78"/>
      <c r="D25" s="78"/>
      <c r="E25" s="78"/>
      <c r="F25" s="78"/>
      <c r="G25" s="78"/>
    </row>
    <row r="26" spans="2:7" x14ac:dyDescent="0.2">
      <c r="C26" s="78"/>
      <c r="D26" s="78"/>
      <c r="E26" s="78"/>
      <c r="F26" s="78"/>
      <c r="G26" s="78"/>
    </row>
  </sheetData>
  <sheetProtection algorithmName="SHA-512" hashValue="8lxd1H99bFAG8jt0pTXtTjqW2ReihAo1z8gN3iC7gMWwFOUXuQ4JC9wjrEn9I+DH0SqHI+wCcHbbLe2iesWeYQ==" saltValue="wDUUS7aoYrKhM9/B4VwdGQ==" spinCount="100000" sheet="1" selectLockedCells="1" sort="0"/>
  <autoFilter ref="B1:H9">
    <filterColumn colId="0" showButton="0"/>
    <filterColumn colId="1" showButton="0"/>
    <filterColumn colId="2" showButton="0"/>
    <filterColumn colId="3" showButton="0"/>
    <filterColumn colId="4" showButton="0"/>
    <filterColumn colId="5" showButton="0"/>
  </autoFilter>
  <sortState ref="B13:O14">
    <sortCondition ref="C13:C14"/>
  </sortState>
  <mergeCells count="9">
    <mergeCell ref="B9:C9"/>
    <mergeCell ref="D9:E9"/>
    <mergeCell ref="C23:G26"/>
    <mergeCell ref="B12:C12"/>
    <mergeCell ref="B1:H6"/>
    <mergeCell ref="B7:C7"/>
    <mergeCell ref="D7:E7"/>
    <mergeCell ref="B8:C8"/>
    <mergeCell ref="D8:E8"/>
  </mergeCells>
  <dataValidations count="1">
    <dataValidation type="list" allowBlank="1" showInputMessage="1" showErrorMessage="1" sqref="E13:E22">
      <formula1>"Male, Female"</formula1>
    </dataValidation>
  </dataValidations>
  <printOptions horizontalCentered="1"/>
  <pageMargins left="0.15" right="0.15" top="0.75" bottom="0.75" header="0.3" footer="0.3"/>
  <pageSetup scale="81" fitToHeight="0" orientation="portrait" r:id="rId1"/>
  <headerFooter>
    <oddHeader xml:space="preserve">&amp;C&amp;"-,Bold"&amp;20Team Roster&amp;"-,Regular"&amp;10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DropDownValues!$B$2:$B$52</xm:f>
          </x14:formula1>
          <xm:sqref>D9:E9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54"/>
  <sheetViews>
    <sheetView showGridLines="0" showZeros="0" zoomScaleNormal="100" zoomScalePageLayoutView="80" workbookViewId="0">
      <selection activeCell="G24" sqref="G24"/>
    </sheetView>
  </sheetViews>
  <sheetFormatPr defaultColWidth="7.26953125" defaultRowHeight="12.6" x14ac:dyDescent="0.2"/>
  <cols>
    <col min="1" max="1" width="1.6328125" style="1" customWidth="1"/>
    <col min="2" max="2" width="4" style="1" customWidth="1"/>
    <col min="3" max="4" width="11.6328125" style="1" customWidth="1"/>
    <col min="5" max="5" width="7.08984375" style="1" customWidth="1"/>
    <col min="6" max="6" width="12.26953125" style="1" customWidth="1"/>
    <col min="7" max="15" width="10.6328125" style="1" customWidth="1"/>
    <col min="16" max="16" width="0" style="7" hidden="1" customWidth="1"/>
    <col min="17" max="18" width="7.26953125" style="1"/>
    <col min="19" max="19" width="8" style="1" bestFit="1" customWidth="1"/>
    <col min="20" max="16384" width="7.26953125" style="1"/>
  </cols>
  <sheetData>
    <row r="1" spans="1:16" ht="31.8" customHeight="1" x14ac:dyDescent="0.2">
      <c r="A1" s="3"/>
      <c r="B1" s="81" t="s">
        <v>115</v>
      </c>
      <c r="C1" s="81"/>
      <c r="D1" s="81"/>
      <c r="E1" s="81"/>
      <c r="F1" s="81"/>
      <c r="G1" s="81"/>
      <c r="H1" s="81"/>
      <c r="I1" s="81"/>
      <c r="J1" s="81"/>
      <c r="K1" s="81"/>
      <c r="L1" s="81"/>
      <c r="M1" s="81"/>
      <c r="N1" s="81"/>
      <c r="O1" s="81"/>
    </row>
    <row r="2" spans="1:16" ht="16.5" customHeight="1" x14ac:dyDescent="0.2">
      <c r="A2" s="4"/>
      <c r="B2" s="81"/>
      <c r="C2" s="81"/>
      <c r="D2" s="81"/>
      <c r="E2" s="81"/>
      <c r="F2" s="81"/>
      <c r="G2" s="81"/>
      <c r="H2" s="81"/>
      <c r="I2" s="81"/>
      <c r="J2" s="81"/>
      <c r="K2" s="81"/>
      <c r="L2" s="81"/>
      <c r="M2" s="81"/>
      <c r="N2" s="81"/>
      <c r="O2" s="81"/>
    </row>
    <row r="3" spans="1:16" ht="16.5" customHeight="1" x14ac:dyDescent="0.2">
      <c r="A3" s="4"/>
      <c r="B3" s="81"/>
      <c r="C3" s="81"/>
      <c r="D3" s="81"/>
      <c r="E3" s="81"/>
      <c r="F3" s="81"/>
      <c r="G3" s="81"/>
      <c r="H3" s="81"/>
      <c r="I3" s="81"/>
      <c r="J3" s="81"/>
      <c r="K3" s="81"/>
      <c r="L3" s="81"/>
      <c r="M3" s="81"/>
      <c r="N3" s="81"/>
      <c r="O3" s="81"/>
    </row>
    <row r="4" spans="1:16" ht="19.5" customHeight="1" x14ac:dyDescent="0.2">
      <c r="A4" s="4"/>
      <c r="B4" s="81"/>
      <c r="C4" s="81"/>
      <c r="D4" s="81"/>
      <c r="E4" s="81"/>
      <c r="F4" s="81"/>
      <c r="G4" s="81"/>
      <c r="H4" s="81"/>
      <c r="I4" s="81"/>
      <c r="J4" s="81"/>
      <c r="K4" s="81"/>
      <c r="L4" s="81"/>
      <c r="M4" s="81"/>
      <c r="N4" s="81"/>
      <c r="O4" s="81"/>
    </row>
    <row r="5" spans="1:16" ht="35.25" customHeight="1" x14ac:dyDescent="0.2">
      <c r="A5" s="4"/>
      <c r="B5" s="81"/>
      <c r="C5" s="81"/>
      <c r="D5" s="81"/>
      <c r="E5" s="81"/>
      <c r="F5" s="81"/>
      <c r="G5" s="81"/>
      <c r="H5" s="81"/>
      <c r="I5" s="81"/>
      <c r="J5" s="81"/>
      <c r="K5" s="81"/>
      <c r="L5" s="81"/>
      <c r="M5" s="81"/>
      <c r="N5" s="81"/>
      <c r="O5" s="81"/>
    </row>
    <row r="6" spans="1:16" ht="16.5" customHeight="1" x14ac:dyDescent="0.3">
      <c r="A6" s="4"/>
      <c r="B6" s="13"/>
      <c r="C6" s="13"/>
      <c r="D6" s="13"/>
      <c r="E6" s="13"/>
      <c r="F6" s="13"/>
      <c r="G6" s="13"/>
      <c r="H6" s="13"/>
      <c r="I6" s="13"/>
      <c r="J6" s="13"/>
      <c r="K6" s="13"/>
      <c r="L6" s="13"/>
      <c r="M6" s="13"/>
      <c r="N6" s="13"/>
      <c r="O6" s="13"/>
    </row>
    <row r="7" spans="1:16" ht="16.5" customHeight="1" x14ac:dyDescent="0.3">
      <c r="A7" s="4"/>
      <c r="B7" s="6"/>
      <c r="C7" s="6"/>
      <c r="D7" s="6"/>
      <c r="E7" s="6"/>
      <c r="F7" s="6"/>
      <c r="G7" s="6"/>
      <c r="H7" s="6"/>
      <c r="I7" s="6"/>
      <c r="J7" s="6"/>
      <c r="K7" s="6"/>
      <c r="L7" s="6"/>
      <c r="M7" s="6"/>
      <c r="N7" s="6"/>
      <c r="O7" s="6"/>
    </row>
    <row r="8" spans="1:16" ht="16.5" customHeight="1" x14ac:dyDescent="0.3">
      <c r="A8" s="24"/>
      <c r="B8" s="94" t="s">
        <v>37</v>
      </c>
      <c r="C8" s="94"/>
      <c r="D8" s="94"/>
      <c r="E8" s="98">
        <f>' Team Roster Tab'!D7</f>
        <v>0</v>
      </c>
      <c r="F8" s="98"/>
      <c r="G8" s="98"/>
      <c r="H8" s="98"/>
      <c r="I8" s="12"/>
      <c r="J8" s="86" t="s">
        <v>36</v>
      </c>
      <c r="K8" s="86"/>
      <c r="L8" s="106">
        <f>' Team Roster Tab'!G7</f>
        <v>0</v>
      </c>
      <c r="M8" s="106"/>
      <c r="N8" s="106"/>
      <c r="O8" s="106"/>
    </row>
    <row r="9" spans="1:16" ht="24.75" customHeight="1" x14ac:dyDescent="0.3">
      <c r="A9" s="24"/>
      <c r="B9" s="94" t="s">
        <v>11</v>
      </c>
      <c r="C9" s="94"/>
      <c r="D9" s="94"/>
      <c r="E9" s="98">
        <f>' Team Roster Tab'!D8</f>
        <v>0</v>
      </c>
      <c r="F9" s="98"/>
      <c r="G9" s="98"/>
      <c r="H9" s="98"/>
      <c r="I9" s="12"/>
      <c r="J9" s="86" t="s">
        <v>38</v>
      </c>
      <c r="K9" s="86"/>
      <c r="L9" s="87">
        <f>' Team Roster Tab'!G8</f>
        <v>0</v>
      </c>
      <c r="M9" s="87"/>
      <c r="N9" s="87"/>
      <c r="O9" s="87"/>
    </row>
    <row r="10" spans="1:16" ht="25.5" customHeight="1" x14ac:dyDescent="0.2">
      <c r="A10" s="24"/>
      <c r="B10" s="86"/>
      <c r="C10" s="86"/>
      <c r="D10" s="86"/>
      <c r="E10" s="96"/>
      <c r="F10" s="96"/>
      <c r="G10" s="96"/>
      <c r="H10" s="96"/>
      <c r="I10" s="12"/>
      <c r="J10" s="105"/>
      <c r="K10" s="86"/>
      <c r="L10" s="96"/>
      <c r="M10" s="96"/>
      <c r="N10" s="96"/>
      <c r="O10" s="96"/>
    </row>
    <row r="11" spans="1:16" ht="29.25" customHeight="1" x14ac:dyDescent="0.25">
      <c r="A11" s="24"/>
      <c r="B11" s="94" t="s">
        <v>109</v>
      </c>
      <c r="C11" s="94"/>
      <c r="D11" s="94"/>
      <c r="E11" s="108">
        <f>' Team Roster Tab'!D9</f>
        <v>0</v>
      </c>
      <c r="F11" s="108"/>
      <c r="G11" s="108"/>
      <c r="H11" s="108"/>
      <c r="I11" s="12"/>
      <c r="J11" s="86" t="s">
        <v>46</v>
      </c>
      <c r="K11" s="86"/>
      <c r="L11" s="107">
        <f>' Team Roster Tab'!G9</f>
        <v>0</v>
      </c>
      <c r="M11" s="107"/>
      <c r="N11" s="107"/>
      <c r="O11" s="107"/>
    </row>
    <row r="12" spans="1:16" ht="19.2" customHeight="1" x14ac:dyDescent="0.2">
      <c r="A12" s="24"/>
      <c r="B12" s="12"/>
      <c r="C12" s="12"/>
      <c r="D12" s="12"/>
      <c r="E12" s="12"/>
      <c r="F12" s="12"/>
      <c r="G12" s="12"/>
      <c r="H12" s="12"/>
      <c r="I12" s="12"/>
      <c r="J12" s="109" t="s">
        <v>73</v>
      </c>
      <c r="K12" s="109"/>
      <c r="L12" s="109"/>
      <c r="M12" s="109"/>
      <c r="N12" s="109"/>
      <c r="O12" s="109"/>
    </row>
    <row r="13" spans="1:16" ht="17.100000000000001" customHeight="1" thickBot="1" x14ac:dyDescent="0.25">
      <c r="A13" s="24"/>
      <c r="B13" s="12"/>
      <c r="C13" s="12"/>
      <c r="D13" s="12"/>
      <c r="E13" s="12"/>
      <c r="F13" s="12"/>
      <c r="G13" s="12"/>
      <c r="H13" s="12"/>
      <c r="I13" s="12"/>
      <c r="J13" s="12"/>
      <c r="K13" s="12"/>
      <c r="L13" s="12"/>
      <c r="M13" s="12"/>
      <c r="N13" s="12"/>
      <c r="O13" s="12"/>
    </row>
    <row r="14" spans="1:16" ht="17.100000000000001" customHeight="1" thickBot="1" x14ac:dyDescent="0.35">
      <c r="A14" s="24"/>
      <c r="B14" s="94" t="s">
        <v>42</v>
      </c>
      <c r="C14" s="94"/>
      <c r="D14" s="94"/>
      <c r="E14" s="94"/>
      <c r="F14" s="95" t="str">
        <f>IF(F16&lt;=0,"",VLOOKUP(F16,F24:P33,11,FALSE))</f>
        <v/>
      </c>
      <c r="G14" s="95"/>
      <c r="H14" s="95"/>
      <c r="I14" s="95"/>
      <c r="J14" s="95"/>
      <c r="K14" s="95"/>
      <c r="L14" s="12"/>
      <c r="M14" s="12"/>
      <c r="N14" s="118" t="s">
        <v>24</v>
      </c>
      <c r="O14" s="119"/>
      <c r="P14" s="74"/>
    </row>
    <row r="15" spans="1:16" ht="9.9" customHeight="1" x14ac:dyDescent="0.2">
      <c r="A15" s="24"/>
      <c r="B15" s="12"/>
      <c r="C15" s="12"/>
      <c r="D15" s="12"/>
      <c r="E15" s="12"/>
      <c r="F15" s="12"/>
      <c r="G15" s="12"/>
      <c r="H15" s="12"/>
      <c r="I15" s="12"/>
      <c r="J15" s="12"/>
      <c r="K15" s="12"/>
      <c r="L15" s="12"/>
      <c r="M15" s="12"/>
      <c r="N15" s="120">
        <f>F34</f>
        <v>0</v>
      </c>
      <c r="O15" s="121"/>
    </row>
    <row r="16" spans="1:16" ht="17.100000000000001" customHeight="1" x14ac:dyDescent="0.3">
      <c r="A16" s="24"/>
      <c r="B16" s="94" t="s">
        <v>39</v>
      </c>
      <c r="C16" s="94"/>
      <c r="D16" s="94"/>
      <c r="E16" s="94"/>
      <c r="F16" s="97">
        <f>LARGE(F24:F33,1)</f>
        <v>0</v>
      </c>
      <c r="G16" s="97"/>
      <c r="H16" s="12"/>
      <c r="I16" s="12"/>
      <c r="J16" s="12"/>
      <c r="K16" s="12"/>
      <c r="L16" s="12"/>
      <c r="M16" s="12"/>
      <c r="N16" s="122"/>
      <c r="O16" s="123"/>
    </row>
    <row r="17" spans="1:30" ht="9.9" customHeight="1" x14ac:dyDescent="0.2">
      <c r="A17" s="24"/>
      <c r="B17" s="12"/>
      <c r="C17" s="12"/>
      <c r="D17" s="12"/>
      <c r="E17" s="12"/>
      <c r="F17" s="12"/>
      <c r="G17" s="12"/>
      <c r="H17" s="12"/>
      <c r="I17" s="12"/>
      <c r="J17" s="12"/>
      <c r="K17" s="12"/>
      <c r="L17" s="12"/>
      <c r="M17" s="12"/>
      <c r="N17" s="122"/>
      <c r="O17" s="123"/>
    </row>
    <row r="18" spans="1:30" ht="17.100000000000001" customHeight="1" x14ac:dyDescent="0.3">
      <c r="A18" s="24"/>
      <c r="B18" s="94" t="s">
        <v>108</v>
      </c>
      <c r="C18" s="94"/>
      <c r="D18" s="94"/>
      <c r="E18" s="94"/>
      <c r="F18" s="57">
        <f>COUNTA(' Team Roster Tab'!D13:D22)</f>
        <v>0</v>
      </c>
      <c r="G18" s="12"/>
      <c r="H18" s="18" t="s">
        <v>43</v>
      </c>
      <c r="I18" s="40">
        <f>COUNTIF(' Team Roster Tab'!E13:E22,"Male")</f>
        <v>0</v>
      </c>
      <c r="J18" s="18"/>
      <c r="K18" s="18" t="s">
        <v>44</v>
      </c>
      <c r="L18" s="40">
        <f>COUNTIF(' Team Roster Tab'!E13:E22,"Female")</f>
        <v>0</v>
      </c>
      <c r="M18" s="12"/>
      <c r="N18" s="122"/>
      <c r="O18" s="123"/>
    </row>
    <row r="19" spans="1:30" ht="17.100000000000001" customHeight="1" thickBot="1" x14ac:dyDescent="0.25">
      <c r="A19" s="24"/>
      <c r="B19" s="12"/>
      <c r="C19" s="12"/>
      <c r="D19" s="12"/>
      <c r="E19" s="12"/>
      <c r="F19" s="12"/>
      <c r="G19" s="12"/>
      <c r="H19" s="12"/>
      <c r="I19" s="12"/>
      <c r="J19" s="12"/>
      <c r="K19" s="12"/>
      <c r="L19" s="12"/>
      <c r="M19" s="12"/>
      <c r="N19" s="124"/>
      <c r="O19" s="125"/>
    </row>
    <row r="20" spans="1:30" ht="17.100000000000001" customHeight="1" thickTop="1" x14ac:dyDescent="0.2">
      <c r="A20" s="24"/>
      <c r="B20" s="12"/>
      <c r="C20" s="12"/>
      <c r="D20" s="12"/>
      <c r="E20" s="12"/>
      <c r="F20" s="12"/>
      <c r="G20" s="12"/>
      <c r="H20" s="12"/>
      <c r="I20" s="12"/>
      <c r="J20" s="12"/>
      <c r="K20" s="12"/>
      <c r="L20" s="12"/>
      <c r="M20" s="12"/>
      <c r="N20" s="126"/>
      <c r="O20" s="126"/>
    </row>
    <row r="21" spans="1:30" s="2" customFormat="1" ht="12.9" customHeight="1" thickBot="1" x14ac:dyDescent="0.25">
      <c r="A21" s="7"/>
      <c r="B21" s="8"/>
      <c r="C21" s="9"/>
      <c r="D21" s="10"/>
      <c r="E21" s="9"/>
      <c r="F21" s="11"/>
      <c r="G21" s="7"/>
      <c r="H21" s="7"/>
      <c r="I21" s="7"/>
      <c r="J21" s="7"/>
      <c r="K21" s="7"/>
      <c r="L21" s="7"/>
      <c r="M21" s="7"/>
      <c r="N21" s="7"/>
      <c r="O21" s="7"/>
    </row>
    <row r="22" spans="1:30" ht="24.9" customHeight="1" x14ac:dyDescent="0.2">
      <c r="A22" s="7"/>
      <c r="B22" s="110" t="s">
        <v>12</v>
      </c>
      <c r="C22" s="111"/>
      <c r="D22" s="111"/>
      <c r="E22" s="112"/>
      <c r="F22" s="15"/>
      <c r="G22" s="15" t="s">
        <v>13</v>
      </c>
      <c r="H22" s="15" t="s">
        <v>14</v>
      </c>
      <c r="I22" s="15" t="s">
        <v>15</v>
      </c>
      <c r="J22" s="15" t="s">
        <v>16</v>
      </c>
      <c r="K22" s="15" t="s">
        <v>17</v>
      </c>
      <c r="L22" s="15" t="s">
        <v>18</v>
      </c>
      <c r="M22" s="15" t="s">
        <v>19</v>
      </c>
      <c r="N22" s="15" t="s">
        <v>20</v>
      </c>
      <c r="O22" s="127" t="s">
        <v>106</v>
      </c>
    </row>
    <row r="23" spans="1:30" ht="24.9" customHeight="1" thickBot="1" x14ac:dyDescent="0.25">
      <c r="A23" s="7"/>
      <c r="B23" s="16" t="s">
        <v>22</v>
      </c>
      <c r="C23" s="93" t="s">
        <v>23</v>
      </c>
      <c r="D23" s="93"/>
      <c r="E23" s="93"/>
      <c r="F23" s="17" t="s">
        <v>21</v>
      </c>
      <c r="G23" s="25">
        <v>43003</v>
      </c>
      <c r="H23" s="25">
        <v>43010</v>
      </c>
      <c r="I23" s="25">
        <v>43017</v>
      </c>
      <c r="J23" s="25">
        <v>43024</v>
      </c>
      <c r="K23" s="25">
        <v>43031</v>
      </c>
      <c r="L23" s="25">
        <v>43038</v>
      </c>
      <c r="M23" s="25">
        <v>43045</v>
      </c>
      <c r="N23" s="25">
        <v>43052</v>
      </c>
      <c r="O23" s="128"/>
    </row>
    <row r="24" spans="1:30" ht="24.9" customHeight="1" thickTop="1" x14ac:dyDescent="0.2">
      <c r="A24" s="7"/>
      <c r="B24" s="33" t="s">
        <v>1</v>
      </c>
      <c r="C24" s="92" t="str">
        <f>CONCATENATE(' Team Roster Tab'!C13,", ",' Team Roster Tab'!D13)</f>
        <v xml:space="preserve">, </v>
      </c>
      <c r="D24" s="92"/>
      <c r="E24" s="92"/>
      <c r="F24" s="34">
        <f t="shared" ref="F24:F33" si="0">SUM(G24:N24)</f>
        <v>0</v>
      </c>
      <c r="G24" s="20"/>
      <c r="H24" s="20"/>
      <c r="I24" s="20"/>
      <c r="J24" s="20"/>
      <c r="K24" s="20"/>
      <c r="L24" s="20"/>
      <c r="M24" s="20"/>
      <c r="N24" s="20"/>
      <c r="O24" s="63" t="str">
        <f>IF(F24 =0," ",AVERAGE(G24:N24))</f>
        <v xml:space="preserve"> </v>
      </c>
      <c r="P24" s="7" t="str">
        <f>C24</f>
        <v xml:space="preserve">, </v>
      </c>
      <c r="Q24" s="70"/>
      <c r="AD24" s="14"/>
    </row>
    <row r="25" spans="1:30" ht="24.9" customHeight="1" x14ac:dyDescent="0.2">
      <c r="A25" s="7"/>
      <c r="B25" s="35" t="s">
        <v>2</v>
      </c>
      <c r="C25" s="92" t="str">
        <f>CONCATENATE(' Team Roster Tab'!C14,", ",' Team Roster Tab'!D14)</f>
        <v xml:space="preserve">, </v>
      </c>
      <c r="D25" s="92"/>
      <c r="E25" s="92"/>
      <c r="F25" s="36">
        <f t="shared" si="0"/>
        <v>0</v>
      </c>
      <c r="G25" s="21"/>
      <c r="H25" s="21"/>
      <c r="I25" s="21"/>
      <c r="J25" s="21"/>
      <c r="K25" s="21"/>
      <c r="L25" s="21"/>
      <c r="M25" s="21"/>
      <c r="N25" s="21"/>
      <c r="O25" s="64" t="str">
        <f t="shared" ref="O25:O33" si="1">IF(F25 =0," ",AVERAGE(G25:N25))</f>
        <v xml:space="preserve"> </v>
      </c>
      <c r="P25" s="7" t="str">
        <f t="shared" ref="P25:P33" si="2">C25</f>
        <v xml:space="preserve">, </v>
      </c>
      <c r="Q25" s="70"/>
      <c r="AD25" s="14"/>
    </row>
    <row r="26" spans="1:30" ht="24.9" customHeight="1" x14ac:dyDescent="0.2">
      <c r="A26" s="7"/>
      <c r="B26" s="37" t="s">
        <v>3</v>
      </c>
      <c r="C26" s="92" t="str">
        <f>CONCATENATE(' Team Roster Tab'!C15,", ",' Team Roster Tab'!D15)</f>
        <v xml:space="preserve">, </v>
      </c>
      <c r="D26" s="92"/>
      <c r="E26" s="92"/>
      <c r="F26" s="38">
        <f t="shared" si="0"/>
        <v>0</v>
      </c>
      <c r="G26" s="22"/>
      <c r="H26" s="22"/>
      <c r="I26" s="22"/>
      <c r="J26" s="22"/>
      <c r="K26" s="22"/>
      <c r="L26" s="22"/>
      <c r="M26" s="22"/>
      <c r="N26" s="22"/>
      <c r="O26" s="63" t="str">
        <f t="shared" si="1"/>
        <v xml:space="preserve"> </v>
      </c>
      <c r="P26" s="7" t="str">
        <f t="shared" si="2"/>
        <v xml:space="preserve">, </v>
      </c>
      <c r="Q26" s="70"/>
      <c r="AD26" s="14"/>
    </row>
    <row r="27" spans="1:30" ht="24.9" customHeight="1" x14ac:dyDescent="0.2">
      <c r="A27" s="7"/>
      <c r="B27" s="35" t="s">
        <v>4</v>
      </c>
      <c r="C27" s="92" t="str">
        <f>CONCATENATE(' Team Roster Tab'!C16,", ",' Team Roster Tab'!D16)</f>
        <v xml:space="preserve">, </v>
      </c>
      <c r="D27" s="92"/>
      <c r="E27" s="92"/>
      <c r="F27" s="36">
        <f t="shared" si="0"/>
        <v>0</v>
      </c>
      <c r="G27" s="21"/>
      <c r="H27" s="21"/>
      <c r="I27" s="21"/>
      <c r="J27" s="21"/>
      <c r="K27" s="21"/>
      <c r="L27" s="21"/>
      <c r="M27" s="23"/>
      <c r="N27" s="21"/>
      <c r="O27" s="64" t="str">
        <f t="shared" si="1"/>
        <v xml:space="preserve"> </v>
      </c>
      <c r="P27" s="7" t="str">
        <f t="shared" si="2"/>
        <v xml:space="preserve">, </v>
      </c>
      <c r="Q27" s="70"/>
      <c r="AD27" s="14"/>
    </row>
    <row r="28" spans="1:30" ht="24.9" customHeight="1" x14ac:dyDescent="0.2">
      <c r="A28" s="7"/>
      <c r="B28" s="37" t="s">
        <v>5</v>
      </c>
      <c r="C28" s="92" t="str">
        <f>CONCATENATE(' Team Roster Tab'!C17,", ",' Team Roster Tab'!D17)</f>
        <v xml:space="preserve">, </v>
      </c>
      <c r="D28" s="92"/>
      <c r="E28" s="92"/>
      <c r="F28" s="38">
        <f t="shared" si="0"/>
        <v>0</v>
      </c>
      <c r="G28" s="22"/>
      <c r="H28" s="22"/>
      <c r="I28" s="22"/>
      <c r="J28" s="22"/>
      <c r="K28" s="22"/>
      <c r="L28" s="22"/>
      <c r="M28" s="22"/>
      <c r="N28" s="22"/>
      <c r="O28" s="63" t="str">
        <f t="shared" si="1"/>
        <v xml:space="preserve"> </v>
      </c>
      <c r="P28" s="7" t="str">
        <f t="shared" si="2"/>
        <v xml:space="preserve">, </v>
      </c>
      <c r="Q28" s="70"/>
      <c r="AD28" s="14"/>
    </row>
    <row r="29" spans="1:30" ht="24.9" customHeight="1" x14ac:dyDescent="0.2">
      <c r="A29" s="7"/>
      <c r="B29" s="35" t="s">
        <v>6</v>
      </c>
      <c r="C29" s="92" t="str">
        <f>CONCATENATE(' Team Roster Tab'!C18,", ",' Team Roster Tab'!D18)</f>
        <v xml:space="preserve">, </v>
      </c>
      <c r="D29" s="92"/>
      <c r="E29" s="92"/>
      <c r="F29" s="36">
        <f t="shared" si="0"/>
        <v>0</v>
      </c>
      <c r="G29" s="21"/>
      <c r="H29" s="21"/>
      <c r="I29" s="21"/>
      <c r="J29" s="21"/>
      <c r="K29" s="21"/>
      <c r="L29" s="21"/>
      <c r="M29" s="21"/>
      <c r="N29" s="21"/>
      <c r="O29" s="64" t="str">
        <f t="shared" si="1"/>
        <v xml:space="preserve"> </v>
      </c>
      <c r="P29" s="7" t="str">
        <f t="shared" si="2"/>
        <v xml:space="preserve">, </v>
      </c>
      <c r="Q29" s="70"/>
      <c r="AD29" s="14"/>
    </row>
    <row r="30" spans="1:30" ht="24.9" customHeight="1" x14ac:dyDescent="0.2">
      <c r="A30" s="7"/>
      <c r="B30" s="37" t="s">
        <v>7</v>
      </c>
      <c r="C30" s="92" t="str">
        <f>CONCATENATE(' Team Roster Tab'!C19,", ",' Team Roster Tab'!D19)</f>
        <v xml:space="preserve">, </v>
      </c>
      <c r="D30" s="92"/>
      <c r="E30" s="92"/>
      <c r="F30" s="38">
        <f t="shared" si="0"/>
        <v>0</v>
      </c>
      <c r="G30" s="22"/>
      <c r="H30" s="22"/>
      <c r="I30" s="22"/>
      <c r="J30" s="22"/>
      <c r="K30" s="22"/>
      <c r="L30" s="22"/>
      <c r="M30" s="22"/>
      <c r="N30" s="22"/>
      <c r="O30" s="63" t="str">
        <f t="shared" si="1"/>
        <v xml:space="preserve"> </v>
      </c>
      <c r="P30" s="7" t="str">
        <f t="shared" si="2"/>
        <v xml:space="preserve">, </v>
      </c>
      <c r="Q30" s="70"/>
      <c r="AD30" s="14"/>
    </row>
    <row r="31" spans="1:30" ht="24.9" customHeight="1" x14ac:dyDescent="0.2">
      <c r="A31" s="7"/>
      <c r="B31" s="35" t="s">
        <v>8</v>
      </c>
      <c r="C31" s="92" t="str">
        <f>CONCATENATE(' Team Roster Tab'!C20,", ",' Team Roster Tab'!D20)</f>
        <v xml:space="preserve">, </v>
      </c>
      <c r="D31" s="92"/>
      <c r="E31" s="92"/>
      <c r="F31" s="36">
        <f t="shared" si="0"/>
        <v>0</v>
      </c>
      <c r="G31" s="21"/>
      <c r="H31" s="21"/>
      <c r="I31" s="21"/>
      <c r="J31" s="21"/>
      <c r="K31" s="21"/>
      <c r="L31" s="21"/>
      <c r="M31" s="21"/>
      <c r="N31" s="21"/>
      <c r="O31" s="64" t="str">
        <f t="shared" si="1"/>
        <v xml:space="preserve"> </v>
      </c>
      <c r="P31" s="7" t="str">
        <f t="shared" si="2"/>
        <v xml:space="preserve">, </v>
      </c>
      <c r="Q31" s="70"/>
      <c r="AD31" s="14"/>
    </row>
    <row r="32" spans="1:30" ht="24.9" customHeight="1" x14ac:dyDescent="0.2">
      <c r="A32" s="7"/>
      <c r="B32" s="37" t="s">
        <v>9</v>
      </c>
      <c r="C32" s="92" t="str">
        <f>CONCATENATE(' Team Roster Tab'!C21,", ",' Team Roster Tab'!D21)</f>
        <v xml:space="preserve">, </v>
      </c>
      <c r="D32" s="92"/>
      <c r="E32" s="92"/>
      <c r="F32" s="38">
        <f t="shared" si="0"/>
        <v>0</v>
      </c>
      <c r="G32" s="22"/>
      <c r="H32" s="22"/>
      <c r="I32" s="22"/>
      <c r="J32" s="22"/>
      <c r="K32" s="22"/>
      <c r="L32" s="22"/>
      <c r="M32" s="22"/>
      <c r="N32" s="22"/>
      <c r="O32" s="63" t="str">
        <f t="shared" si="1"/>
        <v xml:space="preserve"> </v>
      </c>
      <c r="P32" s="7" t="str">
        <f t="shared" si="2"/>
        <v xml:space="preserve">, </v>
      </c>
      <c r="Q32" s="70"/>
      <c r="AD32" s="14"/>
    </row>
    <row r="33" spans="1:30" ht="24.9" customHeight="1" thickBot="1" x14ac:dyDescent="0.25">
      <c r="A33" s="7"/>
      <c r="B33" s="39" t="s">
        <v>10</v>
      </c>
      <c r="C33" s="92" t="str">
        <f>CONCATENATE(' Team Roster Tab'!C22,", ",' Team Roster Tab'!D22)</f>
        <v xml:space="preserve">, </v>
      </c>
      <c r="D33" s="92"/>
      <c r="E33" s="92"/>
      <c r="F33" s="60">
        <f t="shared" si="0"/>
        <v>0</v>
      </c>
      <c r="G33" s="61"/>
      <c r="H33" s="61"/>
      <c r="I33" s="61"/>
      <c r="J33" s="61"/>
      <c r="K33" s="61"/>
      <c r="L33" s="61"/>
      <c r="M33" s="61"/>
      <c r="N33" s="61"/>
      <c r="O33" s="64" t="str">
        <f t="shared" si="1"/>
        <v xml:space="preserve"> </v>
      </c>
      <c r="P33" s="7" t="str">
        <f t="shared" si="2"/>
        <v xml:space="preserve">, </v>
      </c>
      <c r="Q33" s="70"/>
      <c r="AD33" s="14"/>
    </row>
    <row r="34" spans="1:30" ht="24.9" customHeight="1" thickTop="1" x14ac:dyDescent="0.2">
      <c r="A34" s="7"/>
      <c r="B34" s="88" t="s">
        <v>24</v>
      </c>
      <c r="C34" s="89"/>
      <c r="D34" s="89"/>
      <c r="E34" s="89"/>
      <c r="F34" s="62">
        <f>SUM(F24:F33)</f>
        <v>0</v>
      </c>
      <c r="G34" s="62">
        <f t="shared" ref="G34:N34" si="3">SUM(G24:G33)</f>
        <v>0</v>
      </c>
      <c r="H34" s="62">
        <f t="shared" si="3"/>
        <v>0</v>
      </c>
      <c r="I34" s="62">
        <f t="shared" si="3"/>
        <v>0</v>
      </c>
      <c r="J34" s="62">
        <f t="shared" si="3"/>
        <v>0</v>
      </c>
      <c r="K34" s="62">
        <f t="shared" si="3"/>
        <v>0</v>
      </c>
      <c r="L34" s="62">
        <f t="shared" si="3"/>
        <v>0</v>
      </c>
      <c r="M34" s="62">
        <f t="shared" si="3"/>
        <v>0</v>
      </c>
      <c r="N34" s="65">
        <f t="shared" si="3"/>
        <v>0</v>
      </c>
      <c r="O34" s="130"/>
      <c r="AD34" s="14"/>
    </row>
    <row r="35" spans="1:30" ht="24.9" customHeight="1" x14ac:dyDescent="0.2">
      <c r="A35" s="7"/>
      <c r="B35" s="90" t="s">
        <v>45</v>
      </c>
      <c r="C35" s="91"/>
      <c r="D35" s="91"/>
      <c r="E35" s="91"/>
      <c r="F35" s="58">
        <f>F34/2000</f>
        <v>0</v>
      </c>
      <c r="G35" s="58">
        <f t="shared" ref="G35:N35" si="4">G34/2000</f>
        <v>0</v>
      </c>
      <c r="H35" s="58">
        <f t="shared" si="4"/>
        <v>0</v>
      </c>
      <c r="I35" s="58">
        <f t="shared" si="4"/>
        <v>0</v>
      </c>
      <c r="J35" s="58">
        <f t="shared" si="4"/>
        <v>0</v>
      </c>
      <c r="K35" s="58">
        <f t="shared" si="4"/>
        <v>0</v>
      </c>
      <c r="L35" s="58">
        <f t="shared" si="4"/>
        <v>0</v>
      </c>
      <c r="M35" s="58">
        <f t="shared" si="4"/>
        <v>0</v>
      </c>
      <c r="N35" s="66">
        <f t="shared" si="4"/>
        <v>0</v>
      </c>
      <c r="O35" s="131"/>
    </row>
    <row r="36" spans="1:30" ht="24.9" customHeight="1" thickBot="1" x14ac:dyDescent="0.25">
      <c r="A36" s="7"/>
      <c r="B36" s="129" t="s">
        <v>107</v>
      </c>
      <c r="C36" s="129"/>
      <c r="D36" s="129"/>
      <c r="E36" s="129"/>
      <c r="F36" s="69"/>
      <c r="G36" s="59">
        <f>COUNTA(G24:G33)</f>
        <v>0</v>
      </c>
      <c r="H36" s="59">
        <f t="shared" ref="H36:N36" si="5">COUNTA(H24:H33)</f>
        <v>0</v>
      </c>
      <c r="I36" s="59">
        <f t="shared" si="5"/>
        <v>0</v>
      </c>
      <c r="J36" s="59">
        <f t="shared" si="5"/>
        <v>0</v>
      </c>
      <c r="K36" s="59">
        <f t="shared" si="5"/>
        <v>0</v>
      </c>
      <c r="L36" s="59">
        <f t="shared" si="5"/>
        <v>0</v>
      </c>
      <c r="M36" s="59">
        <f t="shared" si="5"/>
        <v>0</v>
      </c>
      <c r="N36" s="67">
        <f t="shared" si="5"/>
        <v>0</v>
      </c>
      <c r="O36" s="131"/>
    </row>
    <row r="37" spans="1:30" ht="24.9" customHeight="1" thickBot="1" x14ac:dyDescent="0.25">
      <c r="A37" s="7"/>
      <c r="B37" s="114" t="s">
        <v>71</v>
      </c>
      <c r="C37" s="115"/>
      <c r="D37" s="115"/>
      <c r="E37" s="116"/>
      <c r="F37" s="30" t="str">
        <f>IF(AND(($F$18&gt;=1),($F$18&lt;=20)),F34/$F$18,"")</f>
        <v/>
      </c>
      <c r="G37" s="30" t="str">
        <f>IF(G34=0,"",AVERAGE(G24:G33))</f>
        <v/>
      </c>
      <c r="H37" s="30" t="str">
        <f t="shared" ref="H37:N37" si="6">IF(H34=0,"",AVERAGE(H24:H33))</f>
        <v/>
      </c>
      <c r="I37" s="30" t="str">
        <f t="shared" si="6"/>
        <v/>
      </c>
      <c r="J37" s="30" t="str">
        <f t="shared" si="6"/>
        <v/>
      </c>
      <c r="K37" s="30" t="str">
        <f t="shared" si="6"/>
        <v/>
      </c>
      <c r="L37" s="30" t="str">
        <f t="shared" si="6"/>
        <v/>
      </c>
      <c r="M37" s="30" t="str">
        <f t="shared" si="6"/>
        <v/>
      </c>
      <c r="N37" s="68" t="str">
        <f t="shared" si="6"/>
        <v/>
      </c>
      <c r="O37" s="131"/>
      <c r="AD37" s="14"/>
    </row>
    <row r="38" spans="1:30" ht="24.9" customHeight="1" x14ac:dyDescent="0.2">
      <c r="A38" s="7"/>
      <c r="B38" s="117"/>
      <c r="C38" s="117"/>
      <c r="D38" s="117"/>
      <c r="E38" s="117"/>
      <c r="F38" s="31"/>
      <c r="G38" s="31"/>
      <c r="H38" s="31"/>
      <c r="I38" s="31"/>
      <c r="J38" s="31"/>
      <c r="K38" s="31"/>
      <c r="L38" s="31"/>
      <c r="M38" s="31"/>
      <c r="N38" s="31"/>
      <c r="O38" s="32"/>
    </row>
    <row r="39" spans="1:30" ht="16.5" customHeight="1" x14ac:dyDescent="0.2">
      <c r="F39" s="29"/>
      <c r="G39" s="29"/>
      <c r="H39" s="29"/>
      <c r="I39" s="29"/>
      <c r="J39" s="29"/>
      <c r="K39" s="29"/>
    </row>
    <row r="40" spans="1:30" ht="16.5" customHeight="1" x14ac:dyDescent="0.2">
      <c r="F40" s="101" t="s">
        <v>70</v>
      </c>
      <c r="G40" s="101"/>
      <c r="H40" s="101"/>
      <c r="I40" s="101"/>
      <c r="J40" s="101"/>
      <c r="K40" s="101"/>
    </row>
    <row r="41" spans="1:30" ht="16.5" customHeight="1" x14ac:dyDescent="0.2"/>
    <row r="42" spans="1:30" ht="16.5" customHeight="1" x14ac:dyDescent="0.2">
      <c r="B42" s="102" t="s">
        <v>68</v>
      </c>
      <c r="C42" s="102"/>
      <c r="D42" s="102"/>
      <c r="E42" s="102"/>
      <c r="F42" s="102"/>
      <c r="G42" s="102"/>
      <c r="H42" s="102"/>
      <c r="I42" s="102"/>
      <c r="J42" s="102"/>
      <c r="K42" s="102"/>
      <c r="L42" s="102"/>
      <c r="M42" s="102"/>
      <c r="N42" s="102"/>
      <c r="O42" s="102"/>
    </row>
    <row r="43" spans="1:30" ht="16.5" customHeight="1" x14ac:dyDescent="0.2">
      <c r="B43" s="102" t="s">
        <v>69</v>
      </c>
      <c r="C43" s="102"/>
      <c r="D43" s="102"/>
      <c r="E43" s="102"/>
      <c r="F43" s="113"/>
      <c r="G43" s="113"/>
      <c r="H43" s="113"/>
      <c r="I43" s="113"/>
      <c r="J43" s="102" t="s">
        <v>110</v>
      </c>
      <c r="K43" s="102"/>
      <c r="L43" s="102"/>
      <c r="M43" s="28"/>
      <c r="N43" s="28"/>
      <c r="O43" s="28"/>
    </row>
    <row r="44" spans="1:30" ht="16.5" customHeight="1" x14ac:dyDescent="0.2"/>
    <row r="45" spans="1:30" ht="16.5" customHeight="1" x14ac:dyDescent="0.3">
      <c r="B45" s="103" t="s">
        <v>113</v>
      </c>
      <c r="C45" s="104"/>
      <c r="D45" s="104"/>
      <c r="E45" s="104"/>
      <c r="F45" s="104"/>
      <c r="G45" s="104"/>
      <c r="H45" s="104"/>
      <c r="I45" s="104"/>
      <c r="J45" s="104"/>
      <c r="K45" s="104"/>
      <c r="L45" s="104"/>
      <c r="M45" s="104"/>
      <c r="N45" s="104"/>
      <c r="O45" s="104"/>
    </row>
    <row r="46" spans="1:30" ht="21" customHeight="1" x14ac:dyDescent="0.2">
      <c r="B46" s="27"/>
      <c r="C46" s="26"/>
      <c r="D46" s="26"/>
      <c r="E46" s="26"/>
      <c r="F46" s="26"/>
      <c r="G46" s="26"/>
      <c r="H46" s="26"/>
      <c r="I46" s="26"/>
      <c r="J46" s="26"/>
      <c r="K46" s="26"/>
      <c r="L46" s="26"/>
      <c r="M46" s="26"/>
      <c r="N46" s="26"/>
      <c r="O46" s="26"/>
    </row>
    <row r="47" spans="1:30" ht="16.5" customHeight="1" x14ac:dyDescent="0.2">
      <c r="B47" s="100" t="s">
        <v>116</v>
      </c>
      <c r="C47" s="100"/>
      <c r="D47" s="100"/>
      <c r="E47" s="100"/>
      <c r="F47" s="100"/>
      <c r="G47" s="100"/>
      <c r="H47" s="100"/>
      <c r="I47" s="100"/>
      <c r="J47" s="100"/>
      <c r="K47" s="100"/>
      <c r="L47" s="100"/>
      <c r="M47" s="100"/>
      <c r="N47" s="100"/>
      <c r="O47" s="100"/>
    </row>
    <row r="48" spans="1:30" ht="16.5" customHeight="1" x14ac:dyDescent="0.2">
      <c r="B48" s="100"/>
      <c r="C48" s="100"/>
      <c r="D48" s="100"/>
      <c r="E48" s="100"/>
      <c r="F48" s="100"/>
      <c r="G48" s="100"/>
      <c r="H48" s="100"/>
      <c r="I48" s="100"/>
      <c r="J48" s="100"/>
      <c r="K48" s="100"/>
      <c r="L48" s="100"/>
      <c r="M48" s="100"/>
      <c r="N48" s="100"/>
      <c r="O48" s="100"/>
    </row>
    <row r="49" spans="2:15" ht="16.5" customHeight="1" x14ac:dyDescent="0.2">
      <c r="B49" s="100"/>
      <c r="C49" s="100"/>
      <c r="D49" s="100"/>
      <c r="E49" s="100"/>
      <c r="F49" s="100"/>
      <c r="G49" s="100"/>
      <c r="H49" s="100"/>
      <c r="I49" s="100"/>
      <c r="J49" s="100"/>
      <c r="K49" s="100"/>
      <c r="L49" s="100"/>
      <c r="M49" s="100"/>
      <c r="N49" s="100"/>
      <c r="O49" s="100"/>
    </row>
    <row r="50" spans="2:15" ht="39" customHeight="1" x14ac:dyDescent="0.2">
      <c r="B50" s="100"/>
      <c r="C50" s="100"/>
      <c r="D50" s="100"/>
      <c r="E50" s="100"/>
      <c r="F50" s="100"/>
      <c r="G50" s="100"/>
      <c r="H50" s="100"/>
      <c r="I50" s="100"/>
      <c r="J50" s="100"/>
      <c r="K50" s="100"/>
      <c r="L50" s="100"/>
      <c r="M50" s="100"/>
      <c r="N50" s="100"/>
      <c r="O50" s="100"/>
    </row>
    <row r="51" spans="2:15" ht="16.5" customHeight="1" x14ac:dyDescent="0.2"/>
    <row r="52" spans="2:15" ht="16.5" customHeight="1" x14ac:dyDescent="0.3">
      <c r="B52" s="104" t="s">
        <v>111</v>
      </c>
      <c r="C52" s="104"/>
      <c r="D52" s="104"/>
      <c r="E52" s="104"/>
      <c r="F52" s="104"/>
      <c r="G52" s="104"/>
      <c r="H52" s="104"/>
      <c r="I52" s="104"/>
      <c r="J52" s="104"/>
      <c r="K52" s="104"/>
      <c r="L52" s="104"/>
      <c r="M52" s="104"/>
      <c r="N52" s="104"/>
      <c r="O52" s="104"/>
    </row>
    <row r="53" spans="2:15" ht="16.5" customHeight="1" x14ac:dyDescent="0.2">
      <c r="B53" s="99"/>
      <c r="C53" s="99"/>
      <c r="D53" s="99"/>
      <c r="E53" s="99"/>
      <c r="F53" s="99"/>
      <c r="G53" s="99"/>
      <c r="H53" s="99"/>
      <c r="I53" s="99"/>
      <c r="J53" s="99"/>
      <c r="K53" s="99"/>
      <c r="L53" s="99"/>
      <c r="M53" s="99"/>
      <c r="N53" s="99"/>
      <c r="O53" s="99"/>
    </row>
    <row r="54" spans="2:15" ht="16.5" customHeight="1" x14ac:dyDescent="0.2"/>
  </sheetData>
  <sheetProtection algorithmName="SHA-512" hashValue="5zScHfxkZRe4Ud86LV8w8i800LgLPMrLM0LcQtTt5JiMDOK0PkQ4eCo8h2yNhz1lnkrWiAtvR8LotAHFeeXdQw==" saltValue="S48k1JuxqkIQVpE4rWOO+A==" spinCount="100000" sheet="1" selectLockedCells="1"/>
  <mergeCells count="54">
    <mergeCell ref="B52:O52"/>
    <mergeCell ref="J12:O12"/>
    <mergeCell ref="B43:E43"/>
    <mergeCell ref="B22:E22"/>
    <mergeCell ref="B18:E18"/>
    <mergeCell ref="F43:I43"/>
    <mergeCell ref="J43:L43"/>
    <mergeCell ref="B37:E37"/>
    <mergeCell ref="B38:E38"/>
    <mergeCell ref="N14:O14"/>
    <mergeCell ref="N15:O19"/>
    <mergeCell ref="N20:O20"/>
    <mergeCell ref="O22:O23"/>
    <mergeCell ref="B36:E36"/>
    <mergeCell ref="O34:O37"/>
    <mergeCell ref="B53:O53"/>
    <mergeCell ref="B47:O50"/>
    <mergeCell ref="B1:O5"/>
    <mergeCell ref="F40:K40"/>
    <mergeCell ref="B42:O42"/>
    <mergeCell ref="B45:O45"/>
    <mergeCell ref="J8:K8"/>
    <mergeCell ref="J10:K10"/>
    <mergeCell ref="J11:K11"/>
    <mergeCell ref="L8:O8"/>
    <mergeCell ref="L10:O10"/>
    <mergeCell ref="L11:O11"/>
    <mergeCell ref="C33:E33"/>
    <mergeCell ref="B8:D8"/>
    <mergeCell ref="E8:H8"/>
    <mergeCell ref="E11:H11"/>
    <mergeCell ref="B9:D9"/>
    <mergeCell ref="E10:H10"/>
    <mergeCell ref="B16:E16"/>
    <mergeCell ref="F16:G16"/>
    <mergeCell ref="B10:D10"/>
    <mergeCell ref="B11:D11"/>
    <mergeCell ref="E9:H9"/>
    <mergeCell ref="J9:K9"/>
    <mergeCell ref="L9:O9"/>
    <mergeCell ref="B34:E34"/>
    <mergeCell ref="B35:E35"/>
    <mergeCell ref="C32:E32"/>
    <mergeCell ref="C25:E25"/>
    <mergeCell ref="C27:E27"/>
    <mergeCell ref="C29:E29"/>
    <mergeCell ref="C31:E31"/>
    <mergeCell ref="C23:E23"/>
    <mergeCell ref="C24:E24"/>
    <mergeCell ref="C26:E26"/>
    <mergeCell ref="C28:E28"/>
    <mergeCell ref="C30:E30"/>
    <mergeCell ref="B14:E14"/>
    <mergeCell ref="F14:K14"/>
  </mergeCells>
  <phoneticPr fontId="0" type="noConversion"/>
  <pageMargins left="0.25" right="0.25" top="0.75" bottom="0.75" header="0.3" footer="0.3"/>
  <pageSetup scale="62" orientation="portrait" horizontalDpi="300" verticalDpi="300" r:id="rId1"/>
  <headerFooter alignWithMargins="0"/>
  <ignoredErrors>
    <ignoredError sqref="B24:B33" numberStoredAsText="1"/>
    <ignoredError sqref="G34 G36 H36:N36 H34:N34 G37:N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
  <sheetViews>
    <sheetView topLeftCell="A6" workbookViewId="0">
      <selection activeCell="G2" sqref="G2"/>
    </sheetView>
  </sheetViews>
  <sheetFormatPr defaultRowHeight="12.6" x14ac:dyDescent="0.2"/>
  <cols>
    <col min="1" max="1" width="2.7265625" customWidth="1"/>
    <col min="2" max="2" width="43.6328125" customWidth="1"/>
    <col min="3" max="3" width="4.6328125" customWidth="1"/>
    <col min="4" max="4" width="15.453125" customWidth="1"/>
    <col min="5" max="5" width="2.453125" customWidth="1"/>
    <col min="6" max="6" width="14" customWidth="1"/>
  </cols>
  <sheetData>
    <row r="1" spans="2:6" ht="13.2" thickBot="1" x14ac:dyDescent="0.25">
      <c r="B1" s="5" t="s">
        <v>0</v>
      </c>
      <c r="D1" s="5" t="s">
        <v>40</v>
      </c>
      <c r="F1" s="5" t="s">
        <v>41</v>
      </c>
    </row>
    <row r="2" spans="2:6" ht="13.2" thickTop="1" x14ac:dyDescent="0.2">
      <c r="B2" t="s">
        <v>74</v>
      </c>
      <c r="D2">
        <v>1</v>
      </c>
      <c r="F2" s="19" t="s">
        <v>60</v>
      </c>
    </row>
    <row r="3" spans="2:6" x14ac:dyDescent="0.2">
      <c r="B3" t="s">
        <v>75</v>
      </c>
      <c r="D3">
        <v>2</v>
      </c>
      <c r="F3" s="19" t="s">
        <v>61</v>
      </c>
    </row>
    <row r="4" spans="2:6" x14ac:dyDescent="0.2">
      <c r="B4" t="s">
        <v>76</v>
      </c>
      <c r="D4">
        <v>3</v>
      </c>
      <c r="F4" s="19" t="s">
        <v>62</v>
      </c>
    </row>
    <row r="5" spans="2:6" x14ac:dyDescent="0.2">
      <c r="B5" t="s">
        <v>27</v>
      </c>
      <c r="D5">
        <v>4</v>
      </c>
      <c r="F5" s="19" t="s">
        <v>63</v>
      </c>
    </row>
    <row r="6" spans="2:6" x14ac:dyDescent="0.2">
      <c r="B6" t="s">
        <v>77</v>
      </c>
      <c r="D6">
        <v>5</v>
      </c>
      <c r="F6" s="19" t="s">
        <v>64</v>
      </c>
    </row>
    <row r="7" spans="2:6" x14ac:dyDescent="0.2">
      <c r="B7" t="s">
        <v>78</v>
      </c>
      <c r="D7">
        <v>6</v>
      </c>
      <c r="F7" s="19" t="s">
        <v>65</v>
      </c>
    </row>
    <row r="8" spans="2:6" x14ac:dyDescent="0.2">
      <c r="B8" t="s">
        <v>28</v>
      </c>
      <c r="D8">
        <v>7</v>
      </c>
      <c r="F8" s="19" t="s">
        <v>66</v>
      </c>
    </row>
    <row r="9" spans="2:6" x14ac:dyDescent="0.2">
      <c r="B9" t="s">
        <v>29</v>
      </c>
      <c r="D9">
        <v>8</v>
      </c>
      <c r="F9" s="19" t="s">
        <v>67</v>
      </c>
    </row>
    <row r="10" spans="2:6" x14ac:dyDescent="0.2">
      <c r="B10" t="s">
        <v>25</v>
      </c>
      <c r="D10">
        <v>9</v>
      </c>
      <c r="F10" s="19"/>
    </row>
    <row r="11" spans="2:6" x14ac:dyDescent="0.2">
      <c r="B11" t="s">
        <v>79</v>
      </c>
      <c r="D11">
        <v>10</v>
      </c>
    </row>
    <row r="12" spans="2:6" x14ac:dyDescent="0.2">
      <c r="B12" t="s">
        <v>26</v>
      </c>
    </row>
    <row r="13" spans="2:6" x14ac:dyDescent="0.2">
      <c r="B13" t="s">
        <v>30</v>
      </c>
    </row>
    <row r="14" spans="2:6" x14ac:dyDescent="0.2">
      <c r="B14" t="s">
        <v>80</v>
      </c>
    </row>
    <row r="15" spans="2:6" x14ac:dyDescent="0.2">
      <c r="B15" t="s">
        <v>81</v>
      </c>
    </row>
    <row r="16" spans="2:6" x14ac:dyDescent="0.2">
      <c r="B16" t="s">
        <v>82</v>
      </c>
    </row>
    <row r="17" spans="2:2" x14ac:dyDescent="0.2">
      <c r="B17" t="s">
        <v>83</v>
      </c>
    </row>
    <row r="18" spans="2:2" x14ac:dyDescent="0.2">
      <c r="B18" t="s">
        <v>84</v>
      </c>
    </row>
    <row r="19" spans="2:2" x14ac:dyDescent="0.2">
      <c r="B19" t="s">
        <v>85</v>
      </c>
    </row>
    <row r="20" spans="2:2" x14ac:dyDescent="0.2">
      <c r="B20" t="s">
        <v>86</v>
      </c>
    </row>
    <row r="21" spans="2:2" x14ac:dyDescent="0.2">
      <c r="B21" t="s">
        <v>31</v>
      </c>
    </row>
    <row r="22" spans="2:2" x14ac:dyDescent="0.2">
      <c r="B22" t="s">
        <v>87</v>
      </c>
    </row>
    <row r="23" spans="2:2" x14ac:dyDescent="0.2">
      <c r="B23" t="s">
        <v>50</v>
      </c>
    </row>
    <row r="24" spans="2:2" x14ac:dyDescent="0.2">
      <c r="B24" t="s">
        <v>51</v>
      </c>
    </row>
    <row r="25" spans="2:2" x14ac:dyDescent="0.2">
      <c r="B25" t="s">
        <v>49</v>
      </c>
    </row>
    <row r="26" spans="2:2" x14ac:dyDescent="0.2">
      <c r="B26" t="s">
        <v>32</v>
      </c>
    </row>
    <row r="27" spans="2:2" x14ac:dyDescent="0.2">
      <c r="B27" t="s">
        <v>47</v>
      </c>
    </row>
    <row r="28" spans="2:2" x14ac:dyDescent="0.2">
      <c r="B28" t="s">
        <v>48</v>
      </c>
    </row>
    <row r="29" spans="2:2" x14ac:dyDescent="0.2">
      <c r="B29" t="s">
        <v>52</v>
      </c>
    </row>
    <row r="30" spans="2:2" x14ac:dyDescent="0.2">
      <c r="B30" t="s">
        <v>53</v>
      </c>
    </row>
    <row r="31" spans="2:2" x14ac:dyDescent="0.2">
      <c r="B31" t="s">
        <v>33</v>
      </c>
    </row>
    <row r="32" spans="2:2" x14ac:dyDescent="0.2">
      <c r="B32" t="s">
        <v>88</v>
      </c>
    </row>
    <row r="33" spans="2:2" x14ac:dyDescent="0.2">
      <c r="B33" t="s">
        <v>89</v>
      </c>
    </row>
    <row r="34" spans="2:2" x14ac:dyDescent="0.2">
      <c r="B34" t="s">
        <v>90</v>
      </c>
    </row>
    <row r="35" spans="2:2" x14ac:dyDescent="0.2">
      <c r="B35" t="s">
        <v>91</v>
      </c>
    </row>
    <row r="36" spans="2:2" x14ac:dyDescent="0.2">
      <c r="B36" t="s">
        <v>92</v>
      </c>
    </row>
    <row r="37" spans="2:2" x14ac:dyDescent="0.2">
      <c r="B37" t="s">
        <v>93</v>
      </c>
    </row>
    <row r="38" spans="2:2" x14ac:dyDescent="0.2">
      <c r="B38" t="s">
        <v>94</v>
      </c>
    </row>
    <row r="39" spans="2:2" x14ac:dyDescent="0.2">
      <c r="B39" t="s">
        <v>95</v>
      </c>
    </row>
    <row r="40" spans="2:2" x14ac:dyDescent="0.2">
      <c r="B40" t="s">
        <v>96</v>
      </c>
    </row>
    <row r="41" spans="2:2" x14ac:dyDescent="0.2">
      <c r="B41" t="s">
        <v>97</v>
      </c>
    </row>
    <row r="42" spans="2:2" x14ac:dyDescent="0.2">
      <c r="B42" t="s">
        <v>98</v>
      </c>
    </row>
    <row r="43" spans="2:2" x14ac:dyDescent="0.2">
      <c r="B43" t="s">
        <v>54</v>
      </c>
    </row>
    <row r="44" spans="2:2" x14ac:dyDescent="0.2">
      <c r="B44" t="s">
        <v>55</v>
      </c>
    </row>
    <row r="45" spans="2:2" x14ac:dyDescent="0.2">
      <c r="B45" t="s">
        <v>56</v>
      </c>
    </row>
    <row r="46" spans="2:2" x14ac:dyDescent="0.2">
      <c r="B46" t="s">
        <v>57</v>
      </c>
    </row>
    <row r="47" spans="2:2" x14ac:dyDescent="0.2">
      <c r="B47" t="s">
        <v>58</v>
      </c>
    </row>
    <row r="48" spans="2:2" x14ac:dyDescent="0.2">
      <c r="B48" t="s">
        <v>99</v>
      </c>
    </row>
    <row r="49" spans="2:2" x14ac:dyDescent="0.2">
      <c r="B49" t="s">
        <v>59</v>
      </c>
    </row>
    <row r="50" spans="2:2" x14ac:dyDescent="0.2">
      <c r="B50" t="s">
        <v>100</v>
      </c>
    </row>
    <row r="51" spans="2:2" x14ac:dyDescent="0.2">
      <c r="B51" t="s">
        <v>34</v>
      </c>
    </row>
    <row r="52" spans="2:2" x14ac:dyDescent="0.2">
      <c r="B52"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Team Roster Tab</vt:lpstr>
      <vt:lpstr>CaptainsTrackingSheet</vt:lpstr>
      <vt:lpstr>DropDownValues</vt:lpstr>
      <vt:lpstr>CaptainsTrackingSheet!Print_Area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Hilliard, Katherine</cp:lastModifiedBy>
  <cp:lastPrinted>2016-08-24T21:28:33Z</cp:lastPrinted>
  <dcterms:created xsi:type="dcterms:W3CDTF">2006-09-15T19:01:29Z</dcterms:created>
  <dcterms:modified xsi:type="dcterms:W3CDTF">2017-08-21T15:47:59Z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