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265" windowHeight="10545" tabRatio="623" activeTab="0"/>
  </bookViews>
  <sheets>
    <sheet name="AFIR A-F" sheetId="1" r:id="rId1"/>
    <sheet name="Profile" sheetId="2" r:id="rId2"/>
  </sheets>
  <definedNames>
    <definedName name="CITYDATA" localSheetId="1">'Profile'!$B$1:$FO$27</definedName>
    <definedName name="CITYDATA">#REF!</definedName>
    <definedName name="info">'AFIR A-F'!$D$1:$FP$376</definedName>
    <definedName name="_xlnm.Print_Area" localSheetId="0">'AFIR A-F'!$FQ$1:$FQ$360</definedName>
    <definedName name="_xlnm.Print_Titles" localSheetId="0">'AFIR A-F'!$A:$C,'AFIR A-F'!$1:$3</definedName>
  </definedNames>
  <calcPr fullCalcOnLoad="1"/>
</workbook>
</file>

<file path=xl/sharedStrings.xml><?xml version="1.0" encoding="utf-8"?>
<sst xmlns="http://schemas.openxmlformats.org/spreadsheetml/2006/main" count="1202" uniqueCount="775">
  <si>
    <t>1997 Mun. AFIR A-F</t>
  </si>
  <si>
    <t>Unit Code</t>
  </si>
  <si>
    <t>001</t>
  </si>
  <si>
    <t>002</t>
  </si>
  <si>
    <t>471</t>
  </si>
  <si>
    <t>003</t>
  </si>
  <si>
    <t>004</t>
  </si>
  <si>
    <t>005</t>
  </si>
  <si>
    <t>006</t>
  </si>
  <si>
    <t>007</t>
  </si>
  <si>
    <t>009</t>
  </si>
  <si>
    <t>464</t>
  </si>
  <si>
    <t>442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</si>
  <si>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</si>
  <si>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</si>
  <si>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</si>
  <si>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</si>
  <si>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</si>
  <si>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</si>
  <si>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</si>
  <si>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</si>
  <si>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</si>
  <si>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</si>
  <si>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504</t>
  </si>
  <si>
    <t>021</t>
  </si>
  <si>
    <t>022</t>
  </si>
  <si>
    <t>505</t>
  </si>
  <si>
    <t>023</t>
  </si>
  <si>
    <t>024</t>
  </si>
  <si>
    <t>026</t>
  </si>
  <si>
    <t>027</t>
  </si>
  <si>
    <t>028</t>
  </si>
  <si>
    <t>491</t>
  </si>
  <si>
    <t>029</t>
  </si>
  <si>
    <t>031</t>
  </si>
  <si>
    <t>469</t>
  </si>
  <si>
    <t>459</t>
  </si>
  <si>
    <t>032</t>
  </si>
  <si>
    <t>033</t>
  </si>
  <si>
    <t>030</t>
  </si>
  <si>
    <t>034</t>
  </si>
  <si>
    <t>035</t>
  </si>
  <si>
    <t>036</t>
  </si>
  <si>
    <t>037</t>
  </si>
  <si>
    <t>038</t>
  </si>
  <si>
    <t>039</t>
  </si>
  <si>
    <t>040</t>
  </si>
  <si>
    <t>041</t>
  </si>
  <si>
    <t>506</t>
  </si>
  <si>
    <t>043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</si>
  <si>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</si>
  <si>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</si>
  <si>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</si>
  <si>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</si>
  <si>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</si>
  <si>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</si>
  <si>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</si>
  <si>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</si>
  <si>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</si>
  <si>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</si>
  <si>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</si>
  <si>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</si>
  <si>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</si>
  <si>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057</t>
  </si>
  <si>
    <t>058</t>
  </si>
  <si>
    <t>059</t>
  </si>
  <si>
    <t>508</t>
  </si>
  <si>
    <t>465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</si>
  <si>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</si>
  <si>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</si>
  <si>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</si>
  <si>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</si>
  <si>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</si>
  <si>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</si>
  <si>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</si>
  <si>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</si>
  <si>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</si>
  <si>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466</t>
  </si>
  <si>
    <t>069</t>
  </si>
  <si>
    <t>450</t>
  </si>
  <si>
    <t>070</t>
  </si>
  <si>
    <t>509</t>
  </si>
  <si>
    <t>071</t>
  </si>
  <si>
    <t>467</t>
  </si>
  <si>
    <t>072</t>
  </si>
  <si>
    <t>074</t>
  </si>
  <si>
    <t>075</t>
  </si>
  <si>
    <t>076</t>
  </si>
  <si>
    <t>510</t>
  </si>
  <si>
    <t>077</t>
  </si>
  <si>
    <t>078</t>
  </si>
  <si>
    <t>079</t>
  </si>
  <si>
    <t>080</t>
  </si>
  <si>
    <t>081</t>
  </si>
  <si>
    <t>502</t>
  </si>
  <si>
    <t>082</t>
  </si>
  <si>
    <t>083</t>
  </si>
  <si>
    <t>084</t>
  </si>
  <si>
    <t>085</t>
  </si>
  <si>
    <t>468</t>
  </si>
  <si>
    <t>086</t>
  </si>
  <si>
    <t>087</t>
  </si>
  <si>
    <t>088</t>
  </si>
  <si>
    <t>089</t>
  </si>
  <si>
    <t>090</t>
  </si>
  <si>
    <t>091</t>
  </si>
  <si>
    <t>511</t>
  </si>
  <si>
    <t>092</t>
  </si>
  <si>
    <t>093</t>
  </si>
  <si>
    <t>512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</si>
  <si>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</si>
  <si>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</si>
  <si>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</si>
  <si>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</si>
  <si>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</si>
  <si>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</si>
  <si>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</si>
  <si>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</si>
  <si>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</si>
  <si>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</si>
  <si>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</si>
  <si>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513</t>
  </si>
  <si>
    <t>105</t>
  </si>
  <si>
    <t>460</t>
  </si>
  <si>
    <t>106</t>
  </si>
  <si>
    <t>107</t>
  </si>
  <si>
    <t>108</t>
  </si>
  <si>
    <t>109</t>
  </si>
  <si>
    <t>110</t>
  </si>
  <si>
    <t>472</t>
  </si>
  <si>
    <t>461</t>
  </si>
  <si>
    <t>111</t>
  </si>
  <si>
    <t>112</t>
  </si>
  <si>
    <t>113</t>
  </si>
  <si>
    <t>114</t>
  </si>
  <si>
    <t>115</t>
  </si>
  <si>
    <t>116</t>
  </si>
  <si>
    <t>117</t>
  </si>
  <si>
    <t>119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</si>
  <si>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</si>
  <si>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</si>
  <si>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</si>
  <si>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</si>
  <si>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</si>
  <si>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</si>
  <si>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</si>
  <si>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</si>
  <si>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</si>
  <si>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</si>
  <si>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</si>
  <si>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</si>
  <si>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</si>
  <si>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</si>
  <si>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</si>
  <si>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</si>
  <si>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473</t>
  </si>
  <si>
    <t>135</t>
  </si>
  <si>
    <t>136</t>
  </si>
  <si>
    <t>514</t>
  </si>
  <si>
    <t>515</t>
  </si>
  <si>
    <t>137</t>
  </si>
  <si>
    <t>138</t>
  </si>
  <si>
    <t>139</t>
  </si>
  <si>
    <t>474</t>
  </si>
  <si>
    <t>140</t>
  </si>
  <si>
    <t>141</t>
  </si>
  <si>
    <t>142</t>
  </si>
  <si>
    <t>143</t>
  </si>
  <si>
    <t>144</t>
  </si>
  <si>
    <t>Line</t>
  </si>
  <si>
    <t>Section</t>
  </si>
  <si>
    <t>Description</t>
  </si>
  <si>
    <t>Aberdeen</t>
  </si>
  <si>
    <t>Ahoskie</t>
  </si>
  <si>
    <t>Alamance</t>
  </si>
  <si>
    <t>Albemarle</t>
  </si>
  <si>
    <t>Alexander Mills</t>
  </si>
  <si>
    <t>Alliance</t>
  </si>
  <si>
    <t>Andrews</t>
  </si>
  <si>
    <t>Angier</t>
  </si>
  <si>
    <t>Ansonville</t>
  </si>
  <si>
    <t>Apex</t>
  </si>
  <si>
    <t>Arapahoe</t>
  </si>
  <si>
    <t>Archdale</t>
  </si>
  <si>
    <t>Arlington</t>
  </si>
  <si>
    <t>Asheboro</t>
  </si>
  <si>
    <t>Asheville</t>
  </si>
  <si>
    <t>Askewville</t>
  </si>
  <si>
    <t>Atkinson</t>
  </si>
  <si>
    <t>Atlantic Beach</t>
  </si>
  <si>
    <t>Aulander</t>
  </si>
  <si>
    <t>Aurora</t>
  </si>
  <si>
    <t>Autryville</t>
  </si>
  <si>
    <t>Ayden</t>
  </si>
  <si>
    <t>Badin</t>
  </si>
  <si>
    <t>Bailey</t>
  </si>
  <si>
    <t>Bakersville</t>
  </si>
  <si>
    <t>Bald Head Island</t>
  </si>
  <si>
    <t>Banner Elk</t>
  </si>
  <si>
    <t>Bath</t>
  </si>
  <si>
    <t>Bayboro</t>
  </si>
  <si>
    <t>Bear Grass</t>
  </si>
  <si>
    <t>Beaufort</t>
  </si>
  <si>
    <t>Beech Mountain</t>
  </si>
  <si>
    <t>Belhaven</t>
  </si>
  <si>
    <t>Belmont</t>
  </si>
  <si>
    <t>Belville</t>
  </si>
  <si>
    <t>Belwood</t>
  </si>
  <si>
    <t>Benson</t>
  </si>
  <si>
    <t>Bessemer City</t>
  </si>
  <si>
    <t>Bethania</t>
  </si>
  <si>
    <t>Bethel</t>
  </si>
  <si>
    <t>Beulaville</t>
  </si>
  <si>
    <t>Biltmore Forest</t>
  </si>
  <si>
    <t>Biscoe</t>
  </si>
  <si>
    <t>Black Creek</t>
  </si>
  <si>
    <t>Black Mountain</t>
  </si>
  <si>
    <t>Bladenboro</t>
  </si>
  <si>
    <t>Blowing Rock</t>
  </si>
  <si>
    <t>Boardman</t>
  </si>
  <si>
    <t>Bogue</t>
  </si>
  <si>
    <t>Boiling Spring Lakes</t>
  </si>
  <si>
    <t>Boiling Springs</t>
  </si>
  <si>
    <t>Bolivia</t>
  </si>
  <si>
    <t>Bolton</t>
  </si>
  <si>
    <t>Boone</t>
  </si>
  <si>
    <t>Boonville</t>
  </si>
  <si>
    <t>Bostic</t>
  </si>
  <si>
    <t>Brevard</t>
  </si>
  <si>
    <t>Bridgeton</t>
  </si>
  <si>
    <t>Broadway</t>
  </si>
  <si>
    <t>Brookford</t>
  </si>
  <si>
    <t>Brunswick</t>
  </si>
  <si>
    <t>Bryson City</t>
  </si>
  <si>
    <t>Bunn</t>
  </si>
  <si>
    <t>Burgaw</t>
  </si>
  <si>
    <t>Burlington</t>
  </si>
  <si>
    <t>Burnsville</t>
  </si>
  <si>
    <t>Cajah's Mountain</t>
  </si>
  <si>
    <t>Calabash</t>
  </si>
  <si>
    <t>Calypso</t>
  </si>
  <si>
    <t>Cameron</t>
  </si>
  <si>
    <t>Candor</t>
  </si>
  <si>
    <t>Canton</t>
  </si>
  <si>
    <t>Cape Carteret</t>
  </si>
  <si>
    <t>Carolina Beach</t>
  </si>
  <si>
    <t>Carrboro</t>
  </si>
  <si>
    <t>Carthage</t>
  </si>
  <si>
    <t>Cary</t>
  </si>
  <si>
    <t>Casar</t>
  </si>
  <si>
    <t>Castalia</t>
  </si>
  <si>
    <t>Caswell Beach</t>
  </si>
  <si>
    <t>Catawba</t>
  </si>
  <si>
    <t>Cedar Point</t>
  </si>
  <si>
    <t>Centerville</t>
  </si>
  <si>
    <t>Cerro Gordo</t>
  </si>
  <si>
    <t>Chadbourn</t>
  </si>
  <si>
    <t>Chapel Hill</t>
  </si>
  <si>
    <t>Charlotte</t>
  </si>
  <si>
    <t>Cherryville</t>
  </si>
  <si>
    <t>Chimney Rock Village</t>
  </si>
  <si>
    <t>China Grove</t>
  </si>
  <si>
    <t>Chocowinity</t>
  </si>
  <si>
    <t>Claremont</t>
  </si>
  <si>
    <t>Clarkton</t>
  </si>
  <si>
    <t>Clayton</t>
  </si>
  <si>
    <t>Clemmons</t>
  </si>
  <si>
    <t>Cleveland</t>
  </si>
  <si>
    <t>Clinton</t>
  </si>
  <si>
    <t>Clyde</t>
  </si>
  <si>
    <t>Coats</t>
  </si>
  <si>
    <t>Cofield</t>
  </si>
  <si>
    <t>Colerain</t>
  </si>
  <si>
    <t>Columbia</t>
  </si>
  <si>
    <t>Columbus</t>
  </si>
  <si>
    <t>Como</t>
  </si>
  <si>
    <t>Concord</t>
  </si>
  <si>
    <t>Conetoe</t>
  </si>
  <si>
    <t>Connelly Springs</t>
  </si>
  <si>
    <t>Conover</t>
  </si>
  <si>
    <t>Conway</t>
  </si>
  <si>
    <t>Cooleemee</t>
  </si>
  <si>
    <t>Cornelius</t>
  </si>
  <si>
    <t>Cove City</t>
  </si>
  <si>
    <t>Cramerton</t>
  </si>
  <si>
    <t>Creedmoor</t>
  </si>
  <si>
    <t>Creswell</t>
  </si>
  <si>
    <t>Crossnore</t>
  </si>
  <si>
    <t>Dallas</t>
  </si>
  <si>
    <t>Danbury</t>
  </si>
  <si>
    <t>Davidson</t>
  </si>
  <si>
    <t>Denton</t>
  </si>
  <si>
    <t>Dillsboro</t>
  </si>
  <si>
    <t>Dobbins Heights</t>
  </si>
  <si>
    <t>Dobson</t>
  </si>
  <si>
    <t>Dortches</t>
  </si>
  <si>
    <t>Dover</t>
  </si>
  <si>
    <t>Drexel</t>
  </si>
  <si>
    <t>Dublin</t>
  </si>
  <si>
    <t>Dunn</t>
  </si>
  <si>
    <t>Durham</t>
  </si>
  <si>
    <t>Earl</t>
  </si>
  <si>
    <t>East Arcadia</t>
  </si>
  <si>
    <t>East Bend</t>
  </si>
  <si>
    <t>East Laurinburg</t>
  </si>
  <si>
    <t>East Spencer</t>
  </si>
  <si>
    <t>Eden</t>
  </si>
  <si>
    <t>Edenton</t>
  </si>
  <si>
    <t>Elizabeth City</t>
  </si>
  <si>
    <t>Elizabethtown</t>
  </si>
  <si>
    <t>Elk Park</t>
  </si>
  <si>
    <t>Elkin</t>
  </si>
  <si>
    <t>Ellenboro</t>
  </si>
  <si>
    <t>Ellerbe</t>
  </si>
  <si>
    <t>Elm City</t>
  </si>
  <si>
    <t>Elon College</t>
  </si>
  <si>
    <t>Emerald Isle</t>
  </si>
  <si>
    <t>Enfield</t>
  </si>
  <si>
    <t>Erwin</t>
  </si>
  <si>
    <t>Eureka</t>
  </si>
  <si>
    <t>Everetts</t>
  </si>
  <si>
    <t>Fair Bluff</t>
  </si>
  <si>
    <t>Fairmont</t>
  </si>
  <si>
    <t>Faison</t>
  </si>
  <si>
    <t>Faith</t>
  </si>
  <si>
    <t>Falcon</t>
  </si>
  <si>
    <t>Falkland</t>
  </si>
  <si>
    <t>Fallston</t>
  </si>
  <si>
    <t>Farmville</t>
  </si>
  <si>
    <t>Fayetteville</t>
  </si>
  <si>
    <t>Flat Rock</t>
  </si>
  <si>
    <t>Fletcher</t>
  </si>
  <si>
    <t>Forest City</t>
  </si>
  <si>
    <t>Fountain</t>
  </si>
  <si>
    <t>Four Oaks</t>
  </si>
  <si>
    <t>Foxfire Village</t>
  </si>
  <si>
    <t>Franklin</t>
  </si>
  <si>
    <t>Franklinton</t>
  </si>
  <si>
    <t>Franklinville</t>
  </si>
  <si>
    <t>Fremont</t>
  </si>
  <si>
    <t>Fuquay-Varina</t>
  </si>
  <si>
    <t xml:space="preserve">FISCAL </t>
  </si>
  <si>
    <t>General Fund Assets</t>
  </si>
  <si>
    <t>SUMMARY</t>
  </si>
  <si>
    <t>General Fund Liabilities</t>
  </si>
  <si>
    <t>Debt Service Fund Assets</t>
  </si>
  <si>
    <t>Debt Service Fund Liabilities</t>
  </si>
  <si>
    <t>Enterprise Fund Assets</t>
  </si>
  <si>
    <t>Enterprise Fund Liabilities</t>
  </si>
  <si>
    <t>Internal Service Fund Assets</t>
  </si>
  <si>
    <t>Internal Service Fund Liabilities</t>
  </si>
  <si>
    <t>Special Revenue Fund Assets</t>
  </si>
  <si>
    <t>Special Revenue Fund Liabilities</t>
  </si>
  <si>
    <t>Trust &amp; Agency Fund Assets</t>
  </si>
  <si>
    <t>Trust &amp; Agency Fund Liabilities</t>
  </si>
  <si>
    <t>Capital Project Fund Assets</t>
  </si>
  <si>
    <t>Capital Project Fund Liabilities</t>
  </si>
  <si>
    <t>General Fixed Assets - Assets</t>
  </si>
  <si>
    <t>General Fixed Assets - Liabilities</t>
  </si>
  <si>
    <t>General Long-Term Debt - Assets</t>
  </si>
  <si>
    <t xml:space="preserve"> </t>
  </si>
  <si>
    <t>General Long-Term Debt - Liabilities</t>
  </si>
  <si>
    <t>PART 2</t>
  </si>
  <si>
    <t>Current  Collections of Unit -Wide Levy</t>
  </si>
  <si>
    <t>TAX</t>
  </si>
  <si>
    <t>Current Collections of Special Tax Districts</t>
  </si>
  <si>
    <t>REVENUES</t>
  </si>
  <si>
    <t>Prior Years' Levy Collections</t>
  </si>
  <si>
    <t>Penalties and Interest</t>
  </si>
  <si>
    <t>Collections of Taxes Previously Written Off</t>
  </si>
  <si>
    <t>Animal Tax</t>
  </si>
  <si>
    <t>1% Local Government Option Sales Tax</t>
  </si>
  <si>
    <t>1/2% Local Government Option Sales Tax (40)</t>
  </si>
  <si>
    <t>1/2% Local Government Option Sales Tax (42)</t>
  </si>
  <si>
    <t>Privilege Licenses</t>
  </si>
  <si>
    <t>Auto Licenses</t>
  </si>
  <si>
    <t>Other Licenses</t>
  </si>
  <si>
    <t>Local Occupancy Tax</t>
  </si>
  <si>
    <t>Prepared Food Tax</t>
  </si>
  <si>
    <t>911 Charges</t>
  </si>
  <si>
    <t>FEDERAL</t>
  </si>
  <si>
    <t>Payments In Lieu of Taxes - Federal</t>
  </si>
  <si>
    <t>INTERGOV</t>
  </si>
  <si>
    <t>Equitable Sharing of Fed. Forfeited Prop.</t>
  </si>
  <si>
    <t>General Government</t>
  </si>
  <si>
    <t>Public Safety</t>
  </si>
  <si>
    <t>+</t>
  </si>
  <si>
    <t>Transportation - Streets</t>
  </si>
  <si>
    <t>Transportation - All Other</t>
  </si>
  <si>
    <t>Environmental Protection</t>
  </si>
  <si>
    <t>Econ. &amp; Phys. Dev. - Housing/Comm. Dev.</t>
  </si>
  <si>
    <t>Econ. &amp; Phys. Dev. - All Other</t>
  </si>
  <si>
    <t>Human Services: Health, Mental Hlt &amp; Hosp</t>
  </si>
  <si>
    <t>Human Services: All Other</t>
  </si>
  <si>
    <t>Culture &amp; Recreation</t>
  </si>
  <si>
    <t>STATE</t>
  </si>
  <si>
    <t>Payments In Lieu of Taxes - State</t>
  </si>
  <si>
    <t>Controlled Substance Tax</t>
  </si>
  <si>
    <t>Intangibles Tax Reimbursement</t>
  </si>
  <si>
    <t>Utility Franchise Tax</t>
  </si>
  <si>
    <t>Beer and Wine Tax</t>
  </si>
  <si>
    <t>Powell Bill</t>
  </si>
  <si>
    <t>Food Stamp Purchases Tax Reimbursement</t>
  </si>
  <si>
    <t>Inventories Tax Reimbursement</t>
  </si>
  <si>
    <t>Senior Citizens Exemption - 50%</t>
  </si>
  <si>
    <t>Court Fees - Facilities and Arrest Fees</t>
  </si>
  <si>
    <t>Econ. &amp; Phys. Dev. - Housing/Community Dev</t>
  </si>
  <si>
    <t>Human Services -Health, Mental Health, Hosp</t>
  </si>
  <si>
    <t>Human Services - All Other</t>
  </si>
  <si>
    <t>Culture and Recreation</t>
  </si>
  <si>
    <t>LOCAL</t>
  </si>
  <si>
    <t>Payments in Lieu of Taxes - Local</t>
  </si>
  <si>
    <t>Economic and Physical Development</t>
  </si>
  <si>
    <t>Human Services - Health, Mental Hlt &amp; Hosp</t>
  </si>
  <si>
    <t xml:space="preserve">PERMITS </t>
  </si>
  <si>
    <t>Building Permits</t>
  </si>
  <si>
    <t>&amp; FEES</t>
  </si>
  <si>
    <t>Inspection Fees</t>
  </si>
  <si>
    <t>Other Permits</t>
  </si>
  <si>
    <t>SALES &amp;</t>
  </si>
  <si>
    <t>Parking Revenues</t>
  </si>
  <si>
    <t>SERVICES</t>
  </si>
  <si>
    <t>Rents and Royalties</t>
  </si>
  <si>
    <t>Airport</t>
  </si>
  <si>
    <t>Fire Protection Charges</t>
  </si>
  <si>
    <t>Solid Waste</t>
  </si>
  <si>
    <t>Ambulance and Rescue Squad Charges</t>
  </si>
  <si>
    <t>Cemeteries</t>
  </si>
  <si>
    <t>Recreation Service Revenues</t>
  </si>
  <si>
    <t>Library Service Revenues</t>
  </si>
  <si>
    <t>Other Cultural and Rec Service Revenues</t>
  </si>
  <si>
    <t>Mass Transit - City Operated</t>
  </si>
  <si>
    <t>Other Sales and Services</t>
  </si>
  <si>
    <t>UTILITY</t>
  </si>
  <si>
    <t>Water and Sewer Charges</t>
  </si>
  <si>
    <t>Electric Charges</t>
  </si>
  <si>
    <t>Gas Charges</t>
  </si>
  <si>
    <t>.</t>
  </si>
  <si>
    <t>MISC.</t>
  </si>
  <si>
    <t>Investment Earnings - Bond Proceeds</t>
  </si>
  <si>
    <t>Investment Earnings - All Other Funds</t>
  </si>
  <si>
    <t xml:space="preserve">Special Assessments </t>
  </si>
  <si>
    <t>Private Contributions and Donations</t>
  </si>
  <si>
    <t>Sales of Materials and Fixed Assets</t>
  </si>
  <si>
    <t>Sale of Real Property</t>
  </si>
  <si>
    <t>Nongovt Contr For Streets &amp; Traffic Signals</t>
  </si>
  <si>
    <t xml:space="preserve">ABC Mixed Drink Surcharge </t>
  </si>
  <si>
    <t>ABC Profit Distribution</t>
  </si>
  <si>
    <t>Other Miscellaneous Revenues</t>
  </si>
  <si>
    <t>Proceeds of Sale of Bonds and Notes</t>
  </si>
  <si>
    <t>Proceeds of Capital Leases/Install Purchases</t>
  </si>
  <si>
    <t>Other</t>
  </si>
  <si>
    <t>NON-REV</t>
  </si>
  <si>
    <t>School - Current Levy Collections</t>
  </si>
  <si>
    <t>RECEIPTS</t>
  </si>
  <si>
    <t>Tax Collections for Other Units</t>
  </si>
  <si>
    <t>Utilities Customer's Deposits</t>
  </si>
  <si>
    <t>Deposits Other than Utility</t>
  </si>
  <si>
    <t>Prepaid Taxes</t>
  </si>
  <si>
    <t>Prepaid Privilege Licenses</t>
  </si>
  <si>
    <t>PART 4</t>
  </si>
  <si>
    <t>Governing Body - Salaries &amp; Wages</t>
  </si>
  <si>
    <t>GENERAL</t>
  </si>
  <si>
    <t>Governing Body - Other Direct</t>
  </si>
  <si>
    <t>GOVT</t>
  </si>
  <si>
    <t>Governing Body - Construction</t>
  </si>
  <si>
    <t>Governing Body - Purchase of P,P&amp;E</t>
  </si>
  <si>
    <t>Administration - Salaries &amp; Wages</t>
  </si>
  <si>
    <t>Administration - Other Direct</t>
  </si>
  <si>
    <t>Administration - Construction</t>
  </si>
  <si>
    <t>Administration - Purchase of P,P&amp;E</t>
  </si>
  <si>
    <t>Elections - Salaries &amp; Wages</t>
  </si>
  <si>
    <t>Elections - Other Direct</t>
  </si>
  <si>
    <t>Elections - Construction</t>
  </si>
  <si>
    <t>Elections - Purchase of P,P&amp;E</t>
  </si>
  <si>
    <t>Finance - Salaries &amp; Wages</t>
  </si>
  <si>
    <t>Finance - Other Direct</t>
  </si>
  <si>
    <t>Finance - Construction</t>
  </si>
  <si>
    <t>Finance - Purchase of P,P&amp;E</t>
  </si>
  <si>
    <t>Taxes - Salaries &amp; Wages</t>
  </si>
  <si>
    <t>Taxes - Other Direct</t>
  </si>
  <si>
    <t>Taxes - Construction</t>
  </si>
  <si>
    <t>Taxes - Purchase of P,P&amp;E</t>
  </si>
  <si>
    <t>Legal - Salaries &amp; Wages</t>
  </si>
  <si>
    <t>Legal - Other Direct</t>
  </si>
  <si>
    <t>Legal - Construction</t>
  </si>
  <si>
    <t>Legal - Purchase of P,P&amp;E</t>
  </si>
  <si>
    <t>Public Buildings - Salaries &amp; Wages</t>
  </si>
  <si>
    <t>Public Buildings - Other Direct</t>
  </si>
  <si>
    <t>Public Buildings - Construction</t>
  </si>
  <si>
    <t>Public Buildings - Purchase of P,P&amp;E</t>
  </si>
  <si>
    <t>Court Facilities - Salaries &amp; Wages</t>
  </si>
  <si>
    <t>Court Facilities - Other Direct</t>
  </si>
  <si>
    <t>Court Facilities - Construction</t>
  </si>
  <si>
    <t>Court Facilities - Purchase of P,P&amp;E</t>
  </si>
  <si>
    <t>Central Services - Salaries &amp; Wages</t>
  </si>
  <si>
    <t>Central Services - Other Direct</t>
  </si>
  <si>
    <t>Central Services - Construction</t>
  </si>
  <si>
    <t>Central Services - Purchase of P,P&amp;E</t>
  </si>
  <si>
    <t>Gen. Govt. All Other - Salaries &amp; Wages</t>
  </si>
  <si>
    <t>Gen. Govt. All Other - Other Direct</t>
  </si>
  <si>
    <t>Gen. Govt. All Other - Construction</t>
  </si>
  <si>
    <t>Gen. Govt. All Other - Purchase of P,P&amp;E</t>
  </si>
  <si>
    <t>PUBLIC</t>
  </si>
  <si>
    <t>Police &amp; Comm - Traffic Control - Salaries and Wages</t>
  </si>
  <si>
    <t>SAFETY</t>
  </si>
  <si>
    <t>Police &amp; Comm - Traffic Control - Other Direct</t>
  </si>
  <si>
    <t>Police &amp; Comm - Traffic Control - Construction</t>
  </si>
  <si>
    <t>Police &amp; Comm - Traffic Control - Purchase of P,P&amp;E</t>
  </si>
  <si>
    <t>Emergency Communications - Salaries &amp; Wages</t>
  </si>
  <si>
    <t>Emergency Communications - Other Direct</t>
  </si>
  <si>
    <t>Emergency Communications - Construction</t>
  </si>
  <si>
    <t xml:space="preserve">                                       </t>
  </si>
  <si>
    <t>Emergency Communications - Purchase of P,P&amp;E</t>
  </si>
  <si>
    <t>Emergency Mgmt - Salaries &amp; Wages</t>
  </si>
  <si>
    <t>Emergency Mgmt - Other Direct</t>
  </si>
  <si>
    <t>Emergency Mgmt - Construction</t>
  </si>
  <si>
    <t>Emergency Mgmt - Purchase of P,P&amp;E</t>
  </si>
  <si>
    <t>Fire - Salaries &amp; Wages</t>
  </si>
  <si>
    <t>Fire - Other Direct</t>
  </si>
  <si>
    <t>Fire - Construction</t>
  </si>
  <si>
    <t>Fire - Purchase of P,P&amp;E</t>
  </si>
  <si>
    <t>Inspectors - Salaries &amp; Wages</t>
  </si>
  <si>
    <t>Inspectors - Other Direct</t>
  </si>
  <si>
    <t>Inspectors - Construction</t>
  </si>
  <si>
    <t>Inspectors - Purchase of P,P&amp;E</t>
  </si>
  <si>
    <t>Rescue Units - Salaries &amp; Wages</t>
  </si>
  <si>
    <t>Rescue Units - Other Direct</t>
  </si>
  <si>
    <t>Rescue Units - Construction</t>
  </si>
  <si>
    <t>Rescue Units - Purchase of P,P&amp;E</t>
  </si>
  <si>
    <t>Animal Control - Salaries &amp; Wages</t>
  </si>
  <si>
    <t>Animal Control - Other Direct</t>
  </si>
  <si>
    <t>Animal Control - Construction</t>
  </si>
  <si>
    <t>Animal Control - Purchase of P,P&amp;E</t>
  </si>
  <si>
    <t>Pub. Safety All Other - Salaries &amp; Wages</t>
  </si>
  <si>
    <t>Pub. Safety All Other - Other Direct</t>
  </si>
  <si>
    <t>Pub. Safety All Other - Construction</t>
  </si>
  <si>
    <t>Pub. Safety All Other - Purchase of P,P&amp;E</t>
  </si>
  <si>
    <t>TRANSPOR</t>
  </si>
  <si>
    <t>Traffic Engineering - Salaries &amp; Wages</t>
  </si>
  <si>
    <t>TATION</t>
  </si>
  <si>
    <t>Traffic Engineering - Other Direct</t>
  </si>
  <si>
    <t xml:space="preserve">Traffic Engineering - Construction </t>
  </si>
  <si>
    <t>Traffic Engineering - Purchase of P,P&amp;E</t>
  </si>
  <si>
    <t>Streets and Highways - Salaries &amp; Wages</t>
  </si>
  <si>
    <t>Streets and Highways - Other Direct</t>
  </si>
  <si>
    <t>Streets and Highways - Construction</t>
  </si>
  <si>
    <t>Streets and Highways - Purchase of P,P&amp;E</t>
  </si>
  <si>
    <t>Street Cleaning - Salaries &amp; Wages</t>
  </si>
  <si>
    <t>Street Cleaning - Other Direct</t>
  </si>
  <si>
    <t>Street Cleaning - Construction</t>
  </si>
  <si>
    <t>Street Cleaning - Purchase of P,P&amp;E</t>
  </si>
  <si>
    <t>Powell Bill - Salaries &amp; Wages</t>
  </si>
  <si>
    <t>Powell Bill - Other Direct</t>
  </si>
  <si>
    <t>Powell Bill - Construction</t>
  </si>
  <si>
    <t>Powell Bill - Purchase of P,P&amp;E</t>
  </si>
  <si>
    <t>Parking Facilities - Salaries &amp; Wages</t>
  </si>
  <si>
    <t>Parking Facilities - Other Direct</t>
  </si>
  <si>
    <t>Parking Facilities - Construction</t>
  </si>
  <si>
    <t>Parking Facilities - Purchase of P,P&amp;E</t>
  </si>
  <si>
    <t>Mass Transit - City - Salaries &amp; Wages</t>
  </si>
  <si>
    <t>Mass Transit - City - Other Direct</t>
  </si>
  <si>
    <t>Mass Transit - City - Construction</t>
  </si>
  <si>
    <t>Mass Transit - City - Purchase of P,P&amp;E</t>
  </si>
  <si>
    <t>Mass Transit - Private - Other Direct</t>
  </si>
  <si>
    <t>Airport - Salaries &amp; Wages</t>
  </si>
  <si>
    <t>Airport - Other Direct</t>
  </si>
  <si>
    <t>Airport - Construction</t>
  </si>
  <si>
    <t>Airport - Purchase of P,P&amp;E</t>
  </si>
  <si>
    <t>Transpor. All Other - Salaries &amp; Wages</t>
  </si>
  <si>
    <t>Transpor. All Other - Other Direct</t>
  </si>
  <si>
    <t>Transpor. All Other - Construction</t>
  </si>
  <si>
    <t>Transpor. All Other - Purchase of P,P&amp;E</t>
  </si>
  <si>
    <t>ENVIRON</t>
  </si>
  <si>
    <t>Solid Waste - Salaries &amp; Wages</t>
  </si>
  <si>
    <t>MENTAL</t>
  </si>
  <si>
    <t>Solid Waste - Other Direct</t>
  </si>
  <si>
    <t>PROTECTION</t>
  </si>
  <si>
    <t>Solid Waste - Construction</t>
  </si>
  <si>
    <t xml:space="preserve">  </t>
  </si>
  <si>
    <t>Solid Waste - Purchase of P,P&amp;E</t>
  </si>
  <si>
    <t>Drainage &amp; Watershed - Salaries &amp; Wages</t>
  </si>
  <si>
    <t>Drainage &amp; Watershed - Other Direct</t>
  </si>
  <si>
    <t>Drainage &amp; Watershed - Construction</t>
  </si>
  <si>
    <t>Drainage &amp; Watershed - Purchase of P,P&amp;E</t>
  </si>
  <si>
    <t>Cemeteries - Salaries &amp; Wages</t>
  </si>
  <si>
    <t>Cemeteries - Other Direct</t>
  </si>
  <si>
    <t>Cemeteries - Construction</t>
  </si>
  <si>
    <t>Cemeteries - Purchase of P,P&amp;E</t>
  </si>
  <si>
    <t>Environ. All Other - Salaries &amp; Wages</t>
  </si>
  <si>
    <t>Environ. All Other - Other Direct</t>
  </si>
  <si>
    <t>Environ. All Other - Construction</t>
  </si>
  <si>
    <t>Environ. All Other - Purchase of P,P&amp;E</t>
  </si>
  <si>
    <t>ECONOMIC</t>
  </si>
  <si>
    <t>Planning &amp; Zoning - Salaries &amp; Wages</t>
  </si>
  <si>
    <t>&amp; PHYSICAL</t>
  </si>
  <si>
    <t>Planning &amp; Zoning - Other Direct</t>
  </si>
  <si>
    <t>DEVELOP</t>
  </si>
  <si>
    <t>Planning &amp; Zoning - Construction</t>
  </si>
  <si>
    <t>Planning &amp; Zoning - Purchase of P,P&amp;E</t>
  </si>
  <si>
    <t>Economic Development - Salaries &amp; Wages</t>
  </si>
  <si>
    <t>Economic Development - Other Direct</t>
  </si>
  <si>
    <t>Economic Development - Construction</t>
  </si>
  <si>
    <t>Economic Development - Purchase of P,P&amp;E</t>
  </si>
  <si>
    <t>Community Development - Salaries &amp; Wages</t>
  </si>
  <si>
    <t>Community Development - Other Direct</t>
  </si>
  <si>
    <t>Community Development - Construction</t>
  </si>
  <si>
    <t>Community Development - Purchase of P,P&amp;E</t>
  </si>
  <si>
    <t>Housing &amp; Urban Renewal - Salaries &amp; Wages</t>
  </si>
  <si>
    <t>Housing &amp; Urban Renewal - Other Direct</t>
  </si>
  <si>
    <t>Housing &amp; Urban Renewal - Construction</t>
  </si>
  <si>
    <t>Housing &amp; Urban Renewal - Purchase of P,P&amp;E</t>
  </si>
  <si>
    <t>Special Empl Programs - Salaries &amp; Wages</t>
  </si>
  <si>
    <t>Special Empl Programs - Other Direct</t>
  </si>
  <si>
    <t>Special Empl Programs - Construction</t>
  </si>
  <si>
    <t>Special Empl Programs - Purchase of P,P&amp;E</t>
  </si>
  <si>
    <t>Econ. Dev. All Other - Salaries &amp; Wages</t>
  </si>
  <si>
    <t>Econ. Dev. All Other - Other Direct</t>
  </si>
  <si>
    <t>Econ. Dev. All Other - Construction</t>
  </si>
  <si>
    <t>Econ. Dev. All Other - Purchase of P,P&amp;E</t>
  </si>
  <si>
    <t>HUMAN</t>
  </si>
  <si>
    <t>Health - Salaries &amp; Wages</t>
  </si>
  <si>
    <t>Health - Other Direct</t>
  </si>
  <si>
    <t>Health - Construction</t>
  </si>
  <si>
    <t>Health - Purchase of P,P&amp;E</t>
  </si>
  <si>
    <t>Mental Health - Salaries &amp; Wages</t>
  </si>
  <si>
    <t>Mental Health - Other Direct</t>
  </si>
  <si>
    <t>Mental Health - Construction</t>
  </si>
  <si>
    <t>Mental Health - Purchase of P,P&amp;E</t>
  </si>
  <si>
    <t>Social Services - Salaries &amp; Wages</t>
  </si>
  <si>
    <t>Social Services - Other Direct</t>
  </si>
  <si>
    <t>Social Services - Construction</t>
  </si>
  <si>
    <t>Social Services - Purchase of P,P&amp;E</t>
  </si>
  <si>
    <t>Hospital-City - Salaries &amp; Wages</t>
  </si>
  <si>
    <t>Hospital-City - Other Direct</t>
  </si>
  <si>
    <t>Hospital-City - Construction</t>
  </si>
  <si>
    <t>Hospital-City - Purchase of P,P&amp;E</t>
  </si>
  <si>
    <t>Hospital-Private - Other Direct</t>
  </si>
  <si>
    <t>Legal Aid - Salaries &amp; Wages</t>
  </si>
  <si>
    <t>Legal Aid - Other Direct</t>
  </si>
  <si>
    <t>Legal Aid - Construction</t>
  </si>
  <si>
    <t>Legal Aid - Purchase of P,P&amp;E</t>
  </si>
  <si>
    <t>Human Serv. All Other - Salaries &amp; Wages</t>
  </si>
  <si>
    <t>Human Serv. All Other - Other Direct</t>
  </si>
  <si>
    <t>Human Serv. All Other - Construction</t>
  </si>
  <si>
    <t>Human Serv. All Other - Purchase of P,P&amp;E</t>
  </si>
  <si>
    <t xml:space="preserve">CULTURE </t>
  </si>
  <si>
    <t>Recreation &amp; Parks - Salaries &amp; Wages</t>
  </si>
  <si>
    <t>RECREATION</t>
  </si>
  <si>
    <t>Recreation &amp; Parks - Other Direct</t>
  </si>
  <si>
    <t>Recreation &amp; Parks - Construction</t>
  </si>
  <si>
    <t>Recreation &amp; Parks - Purchase of P,P&amp;E</t>
  </si>
  <si>
    <t>Coliseum - Salaries &amp; Wages</t>
  </si>
  <si>
    <t>Coliseum - Other Direct</t>
  </si>
  <si>
    <t>Coliseum - Construction</t>
  </si>
  <si>
    <t>Coliseum - Purchase of P,P&amp;E</t>
  </si>
  <si>
    <t>Museums - Salaries &amp; Wages</t>
  </si>
  <si>
    <t>Museums - Other Direct</t>
  </si>
  <si>
    <t>Museums - Construction</t>
  </si>
  <si>
    <t>Museums - Purchase of P,P&amp;E</t>
  </si>
  <si>
    <t>Libraries - Salaries &amp; Wages</t>
  </si>
  <si>
    <t>Libraries - Other Direct</t>
  </si>
  <si>
    <t>Libraries - Construction</t>
  </si>
  <si>
    <t>Libraries - Purchase of P,P&amp;E</t>
  </si>
  <si>
    <t>Cult. &amp; Recr. All Other - Salaries &amp; Wages</t>
  </si>
  <si>
    <t>Cult. &amp; Recr. All Other - Other Direct</t>
  </si>
  <si>
    <t>Cult. &amp; Recr. All Other - Construction</t>
  </si>
  <si>
    <t>Cult. &amp; Recr. All Other - Purchase of P,P&amp;E</t>
  </si>
  <si>
    <t>Water &amp; Sewer - Salaries &amp; Wages</t>
  </si>
  <si>
    <t xml:space="preserve">Water &amp; Sewer - Other Direct </t>
  </si>
  <si>
    <t>Water &amp; Sewer - Construction</t>
  </si>
  <si>
    <t>Water &amp; Sewer - Purchase of P,P&amp;E</t>
  </si>
  <si>
    <t>Electric Power - Salaries &amp; Wages</t>
  </si>
  <si>
    <t>Electric Power - Other Direct</t>
  </si>
  <si>
    <t>Electric Power - Construction</t>
  </si>
  <si>
    <t>Electric Power - Purchase of P,P&amp;E</t>
  </si>
  <si>
    <t>Natural Gas - Salaries &amp; Wages</t>
  </si>
  <si>
    <t>Natural Gas - Other Direct</t>
  </si>
  <si>
    <t>Natural Gas - Construction</t>
  </si>
  <si>
    <t>Natural Gas - Purchase of P,P&amp;E</t>
  </si>
  <si>
    <t>DEBT</t>
  </si>
  <si>
    <t>Water &amp; Sewer - Interest &amp; Fees</t>
  </si>
  <si>
    <t>SERVICE</t>
  </si>
  <si>
    <t>Water &amp; Sewer - Principal</t>
  </si>
  <si>
    <t>Electric - Interest &amp; Fees</t>
  </si>
  <si>
    <t>Electric - Principal</t>
  </si>
  <si>
    <t>Gas - Interest &amp; Fees</t>
  </si>
  <si>
    <t>Gas - Principal</t>
  </si>
  <si>
    <t>School - Interest &amp; Fees</t>
  </si>
  <si>
    <t>School - Principal</t>
  </si>
  <si>
    <t>Hospital - Interest &amp; Fees</t>
  </si>
  <si>
    <t>Hospital - Principal</t>
  </si>
  <si>
    <t>All Other - Interest &amp; Fees</t>
  </si>
  <si>
    <t>All Other - Principal</t>
  </si>
  <si>
    <t>PENSION</t>
  </si>
  <si>
    <t>Direct Benefit Program - Other Direct</t>
  </si>
  <si>
    <t>FRINGE</t>
  </si>
  <si>
    <t>Fringe Benefits Unallocated</t>
  </si>
  <si>
    <t>Separation Allowance - Law Enforcement</t>
  </si>
  <si>
    <t>Separation Allowance - Other Employees</t>
  </si>
  <si>
    <t>Supplemental Retirement - Law Enforcement</t>
  </si>
  <si>
    <t>Multi-Cnty Libr Dis,Cnty,Or Other - Recipient</t>
  </si>
  <si>
    <t>EXPEND</t>
  </si>
  <si>
    <t>Multi-Cnty Libr Dis,Cnty,Or Other - Item #</t>
  </si>
  <si>
    <t>Multi-Cnty Libr Dis,Cnty,Or Other - Amount</t>
  </si>
  <si>
    <t>Gen Gov Activities Shared W/ Cnty - Item #</t>
  </si>
  <si>
    <t>116b</t>
  </si>
  <si>
    <t>Gen Gov Activities Shared W/ Cnty - Amount</t>
  </si>
  <si>
    <t>Highways (Payments to State) - Item No.</t>
  </si>
  <si>
    <t>126b</t>
  </si>
  <si>
    <t>Highways (Payments to State) - Amount</t>
  </si>
  <si>
    <t>Other - Intergovt. Expenditures - Recipient</t>
  </si>
  <si>
    <t>Other - Intergovt. Expenditures - Item #</t>
  </si>
  <si>
    <t>137b</t>
  </si>
  <si>
    <t>Other - Intergovt. Expenditures - Amount</t>
  </si>
  <si>
    <t>PART 6</t>
  </si>
  <si>
    <t>Uncollected Taxes - Current Year's Levy</t>
  </si>
  <si>
    <t>176</t>
  </si>
  <si>
    <t>OTHER</t>
  </si>
  <si>
    <t>Percentage of Taxes Collected</t>
  </si>
  <si>
    <t>DATA</t>
  </si>
  <si>
    <t>Ttl Amt Salaries/Wages for Construction</t>
  </si>
  <si>
    <t>Capital Reserve Schools - July 1, 1995</t>
  </si>
  <si>
    <t>Capital Reserve Schools - June 30, 1996</t>
  </si>
  <si>
    <t>Capital Reserve Hospitals - July 1, 1995</t>
  </si>
  <si>
    <t>Capital Reserve Hospitals - June 30, 1996</t>
  </si>
  <si>
    <t>PART 7</t>
  </si>
  <si>
    <t>Cash On Hand &amp; in Bank - Debt Service</t>
  </si>
  <si>
    <t>CASH &amp;</t>
  </si>
  <si>
    <t>Cash On Hand &amp; in Bank - Construction Bond</t>
  </si>
  <si>
    <t>INVEST</t>
  </si>
  <si>
    <t>Cash On Hand &amp; in Bank - All Other</t>
  </si>
  <si>
    <t>181a</t>
  </si>
  <si>
    <t xml:space="preserve"> PART</t>
  </si>
  <si>
    <t>Appropriations Made During FY - B(1) - B(7)</t>
  </si>
  <si>
    <t>181b</t>
  </si>
  <si>
    <t xml:space="preserve">  8</t>
  </si>
  <si>
    <t>Expenditures Made During FY - B(1) - B(7)</t>
  </si>
  <si>
    <t>Investment in Property - B(1) - B(4)</t>
  </si>
  <si>
    <t>Amount Expended During FY - B(5) and B(7)</t>
  </si>
  <si>
    <t>Amount of Tax Revenues Taken Into Account</t>
  </si>
  <si>
    <t>185(a)</t>
  </si>
  <si>
    <t>PART 9</t>
  </si>
  <si>
    <t>Amount - Total Revenues</t>
  </si>
  <si>
    <t>185(b)</t>
  </si>
  <si>
    <t>FISCAL</t>
  </si>
  <si>
    <t>Amount - Subtract Refunding Bond Proceeds</t>
  </si>
  <si>
    <t>185(c)</t>
  </si>
  <si>
    <t>Amount - Subtract Interfund Transfers In</t>
  </si>
  <si>
    <t>185(d)</t>
  </si>
  <si>
    <t>Amount - Net Revenues</t>
  </si>
  <si>
    <t>186(a)</t>
  </si>
  <si>
    <t>Amount - Total Expenditures</t>
  </si>
  <si>
    <t>186(b)</t>
  </si>
  <si>
    <t>Amount - Subtract Pymts. to Refunded Debt Agent</t>
  </si>
  <si>
    <t>186(c)</t>
  </si>
  <si>
    <t>Amount - Subtract Interfund Transfers Out</t>
  </si>
  <si>
    <t>186(d)</t>
  </si>
  <si>
    <t>Amount - Net Expenditures</t>
  </si>
  <si>
    <t>`</t>
  </si>
  <si>
    <t>Revenues by Source</t>
  </si>
  <si>
    <t>Property Tax</t>
  </si>
  <si>
    <t>Utility</t>
  </si>
  <si>
    <t>Sales Tax</t>
  </si>
  <si>
    <t>Sales &amp; Services</t>
  </si>
  <si>
    <t>Intergovernmental</t>
  </si>
  <si>
    <t>Miscellaneous</t>
  </si>
  <si>
    <t>Total</t>
  </si>
  <si>
    <t>Expenditures by Function</t>
  </si>
  <si>
    <t>Debt Service</t>
  </si>
  <si>
    <t>Transportation</t>
  </si>
  <si>
    <t>Expenditures by Object</t>
  </si>
  <si>
    <t>Salaries &amp; Wages</t>
  </si>
  <si>
    <t>Capital Outlay</t>
  </si>
  <si>
    <t>Other Operating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</si>
</sst>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#,##0.0"/>
  </numFmts>
  <fonts count="3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3" fontId="0" fillId="0" borderId="0" xfId="0" applyAlignment="1">
      <alignment/>
    </xf>
    <xf numFmtId="49" fontId="4" fillId="0" borderId="0" xfId="42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37" fontId="4" fillId="0" borderId="0" xfId="0" applyNumberFormat="1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 quotePrefix="1">
      <alignment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167" fontId="4" fillId="0" borderId="0" xfId="42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3" fontId="0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78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33203125" defaultRowHeight="12.75"/>
  <cols>
    <col min="1" max="1" width="8.5" style="4" customWidth="1"/>
    <col min="2" max="2" width="17.33203125" style="4" customWidth="1"/>
    <col min="3" max="3" width="57" style="4" customWidth="1"/>
    <col min="4" max="43" width="24.33203125" style="4" customWidth="1"/>
    <col min="44" max="44" width="31.83203125" style="4" customWidth="1"/>
    <col min="45" max="91" width="24.33203125" style="4" customWidth="1"/>
    <col min="92" max="92" width="26.83203125" style="4" customWidth="1"/>
    <col min="93" max="171" width="24.33203125" style="4" customWidth="1"/>
    <col min="172" max="172" width="17.66015625" style="4" customWidth="1"/>
    <col min="173" max="16384" width="9.33203125" style="4" customWidth="1"/>
  </cols>
  <sheetData>
    <row r="1" spans="1:172" ht="12.75">
      <c r="A1" s="3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/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>
        <v>507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66</v>
      </c>
      <c r="BS1" s="2" t="s">
        <v>67</v>
      </c>
      <c r="BT1" s="2" t="s">
        <v>68</v>
      </c>
      <c r="BU1" s="2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77</v>
      </c>
      <c r="CD1" s="2" t="s">
        <v>78</v>
      </c>
      <c r="CE1" s="2" t="s">
        <v>79</v>
      </c>
      <c r="CF1" s="2" t="s">
        <v>80</v>
      </c>
      <c r="CG1" s="2" t="s">
        <v>81</v>
      </c>
      <c r="CH1" s="2" t="s">
        <v>82</v>
      </c>
      <c r="CI1" s="2" t="s">
        <v>83</v>
      </c>
      <c r="CJ1" s="2" t="s">
        <v>84</v>
      </c>
      <c r="CK1" s="2" t="s">
        <v>85</v>
      </c>
      <c r="CL1" s="2" t="s">
        <v>86</v>
      </c>
      <c r="CM1" s="2" t="s">
        <v>87</v>
      </c>
      <c r="CN1" s="2" t="s">
        <v>88</v>
      </c>
      <c r="CO1" s="2" t="s">
        <v>89</v>
      </c>
      <c r="CP1" s="2" t="s">
        <v>90</v>
      </c>
      <c r="CQ1" s="2" t="s">
        <v>91</v>
      </c>
      <c r="CR1" s="2" t="s">
        <v>92</v>
      </c>
      <c r="CS1" s="2" t="s">
        <v>93</v>
      </c>
      <c r="CT1" s="2" t="s">
        <v>94</v>
      </c>
      <c r="CU1" s="2" t="s">
        <v>95</v>
      </c>
      <c r="CV1" s="2" t="s">
        <v>96</v>
      </c>
      <c r="CW1" s="2" t="s">
        <v>97</v>
      </c>
      <c r="CX1" s="2" t="s">
        <v>98</v>
      </c>
      <c r="CY1" s="2" t="s">
        <v>99</v>
      </c>
      <c r="CZ1" s="2" t="s">
        <v>100</v>
      </c>
      <c r="DA1" s="2" t="s">
        <v>101</v>
      </c>
      <c r="DB1" s="2" t="s">
        <v>102</v>
      </c>
      <c r="DC1" s="2" t="s">
        <v>103</v>
      </c>
      <c r="DD1" s="2" t="s">
        <v>104</v>
      </c>
      <c r="DE1" s="2" t="s">
        <v>105</v>
      </c>
      <c r="DF1" s="2" t="s">
        <v>106</v>
      </c>
      <c r="DG1" s="2" t="s">
        <v>107</v>
      </c>
      <c r="DH1" s="2" t="s">
        <v>108</v>
      </c>
      <c r="DI1" s="2" t="s">
        <v>109</v>
      </c>
      <c r="DJ1" s="2" t="s">
        <v>110</v>
      </c>
      <c r="DK1" s="2" t="s">
        <v>111</v>
      </c>
      <c r="DL1" s="2" t="s">
        <v>112</v>
      </c>
      <c r="DM1" s="2" t="s">
        <v>113</v>
      </c>
      <c r="DN1" s="2" t="s">
        <v>114</v>
      </c>
      <c r="DO1" s="2" t="s">
        <v>115</v>
      </c>
      <c r="DP1" s="2" t="s">
        <v>116</v>
      </c>
      <c r="DQ1" s="2" t="s">
        <v>117</v>
      </c>
      <c r="DR1" s="2" t="s">
        <v>118</v>
      </c>
      <c r="DS1" s="2" t="s">
        <v>119</v>
      </c>
      <c r="DT1" s="2" t="s">
        <v>120</v>
      </c>
      <c r="DU1" s="2" t="s">
        <v>121</v>
      </c>
      <c r="DV1" s="2" t="s">
        <v>122</v>
      </c>
      <c r="DW1" s="2" t="s">
        <v>123</v>
      </c>
      <c r="DX1" s="2" t="s">
        <v>124</v>
      </c>
      <c r="DY1" s="2" t="s">
        <v>125</v>
      </c>
      <c r="DZ1" s="2" t="s">
        <v>126</v>
      </c>
      <c r="EA1" s="2" t="s">
        <v>127</v>
      </c>
      <c r="EB1" s="2" t="s">
        <v>128</v>
      </c>
      <c r="EC1" s="2" t="s">
        <v>129</v>
      </c>
      <c r="ED1" s="2" t="s">
        <v>130</v>
      </c>
      <c r="EE1" s="2" t="s">
        <v>131</v>
      </c>
      <c r="EF1" s="2" t="s">
        <v>132</v>
      </c>
      <c r="EG1" s="2" t="s">
        <v>133</v>
      </c>
      <c r="EH1" s="2" t="s">
        <v>134</v>
      </c>
      <c r="EI1" s="2" t="s">
        <v>135</v>
      </c>
      <c r="EJ1" s="2" t="s">
        <v>136</v>
      </c>
      <c r="EK1" s="2" t="s">
        <v>137</v>
      </c>
      <c r="EL1" s="2" t="s">
        <v>138</v>
      </c>
      <c r="EM1" s="2" t="s">
        <v>139</v>
      </c>
      <c r="EN1" s="2" t="s">
        <v>140</v>
      </c>
      <c r="EO1" s="2" t="s">
        <v>141</v>
      </c>
      <c r="EP1" s="2" t="s">
        <v>142</v>
      </c>
      <c r="EQ1" s="2" t="s">
        <v>143</v>
      </c>
      <c r="ER1" s="2" t="s">
        <v>144</v>
      </c>
      <c r="ES1" s="2" t="s">
        <v>145</v>
      </c>
      <c r="ET1" s="2" t="s">
        <v>146</v>
      </c>
      <c r="EU1" s="2" t="s">
        <v>147</v>
      </c>
      <c r="EV1" s="2" t="s">
        <v>148</v>
      </c>
      <c r="EW1" s="2" t="s">
        <v>149</v>
      </c>
      <c r="EX1" s="2" t="s">
        <v>150</v>
      </c>
      <c r="EY1" s="2" t="s">
        <v>151</v>
      </c>
      <c r="EZ1" s="2" t="s">
        <v>152</v>
      </c>
      <c r="FA1" s="2" t="s">
        <v>153</v>
      </c>
      <c r="FB1" s="2" t="s">
        <v>154</v>
      </c>
      <c r="FC1" s="2" t="s">
        <v>155</v>
      </c>
      <c r="FD1" s="2" t="s">
        <v>156</v>
      </c>
      <c r="FE1" s="2" t="s">
        <v>157</v>
      </c>
      <c r="FF1" s="2" t="s">
        <v>158</v>
      </c>
      <c r="FG1" s="2" t="s">
        <v>159</v>
      </c>
      <c r="FH1" s="2" t="s">
        <v>160</v>
      </c>
      <c r="FI1" s="2" t="s">
        <v>161</v>
      </c>
      <c r="FJ1" s="2" t="s">
        <v>162</v>
      </c>
      <c r="FK1" s="2" t="s">
        <v>163</v>
      </c>
      <c r="FL1" s="2" t="s">
        <v>164</v>
      </c>
      <c r="FM1" s="2" t="s">
        <v>165</v>
      </c>
      <c r="FN1" s="2" t="s">
        <v>166</v>
      </c>
      <c r="FO1" s="2" t="s">
        <v>167</v>
      </c>
      <c r="FP1" s="2" t="s">
        <v>168</v>
      </c>
    </row>
    <row r="2" spans="1:172" ht="12.75">
      <c r="A2" s="7" t="s">
        <v>169</v>
      </c>
      <c r="B2" s="7" t="s">
        <v>170</v>
      </c>
      <c r="C2" s="8" t="s">
        <v>171</v>
      </c>
      <c r="D2" s="1" t="s">
        <v>172</v>
      </c>
      <c r="E2" s="1" t="s">
        <v>173</v>
      </c>
      <c r="F2" s="1" t="s">
        <v>174</v>
      </c>
      <c r="G2" s="1" t="s">
        <v>175</v>
      </c>
      <c r="H2" s="1" t="s">
        <v>176</v>
      </c>
      <c r="I2" s="1" t="s">
        <v>177</v>
      </c>
      <c r="J2" s="1" t="s">
        <v>178</v>
      </c>
      <c r="K2" s="1" t="s">
        <v>179</v>
      </c>
      <c r="L2" s="1" t="s">
        <v>180</v>
      </c>
      <c r="M2" s="1" t="s">
        <v>181</v>
      </c>
      <c r="N2" s="1" t="s">
        <v>182</v>
      </c>
      <c r="O2" s="1" t="s">
        <v>183</v>
      </c>
      <c r="P2" s="1" t="s">
        <v>184</v>
      </c>
      <c r="Q2" s="1" t="s">
        <v>185</v>
      </c>
      <c r="R2" s="1" t="s">
        <v>186</v>
      </c>
      <c r="S2" s="1" t="s">
        <v>187</v>
      </c>
      <c r="T2" s="1" t="s">
        <v>188</v>
      </c>
      <c r="U2" s="1" t="s">
        <v>189</v>
      </c>
      <c r="V2" s="1" t="s">
        <v>190</v>
      </c>
      <c r="W2" s="1" t="s">
        <v>191</v>
      </c>
      <c r="X2" s="1" t="s">
        <v>192</v>
      </c>
      <c r="Y2" s="1" t="s">
        <v>193</v>
      </c>
      <c r="Z2" s="1" t="s">
        <v>194</v>
      </c>
      <c r="AA2" s="1" t="s">
        <v>195</v>
      </c>
      <c r="AB2" s="1" t="s">
        <v>196</v>
      </c>
      <c r="AC2" s="1" t="s">
        <v>197</v>
      </c>
      <c r="AD2" s="1" t="s">
        <v>198</v>
      </c>
      <c r="AE2" s="1" t="s">
        <v>199</v>
      </c>
      <c r="AF2" s="1" t="s">
        <v>200</v>
      </c>
      <c r="AG2" s="1" t="s">
        <v>201</v>
      </c>
      <c r="AH2" s="1" t="s">
        <v>202</v>
      </c>
      <c r="AI2" s="1" t="s">
        <v>203</v>
      </c>
      <c r="AJ2" s="1" t="s">
        <v>204</v>
      </c>
      <c r="AK2" s="1" t="s">
        <v>205</v>
      </c>
      <c r="AL2" s="1" t="s">
        <v>206</v>
      </c>
      <c r="AM2" s="1" t="s">
        <v>207</v>
      </c>
      <c r="AN2" s="1" t="s">
        <v>208</v>
      </c>
      <c r="AO2" s="1" t="s">
        <v>209</v>
      </c>
      <c r="AP2" s="1" t="s">
        <v>210</v>
      </c>
      <c r="AQ2" s="1" t="s">
        <v>211</v>
      </c>
      <c r="AR2" s="1" t="s">
        <v>212</v>
      </c>
      <c r="AS2" s="1" t="s">
        <v>213</v>
      </c>
      <c r="AT2" s="1" t="s">
        <v>214</v>
      </c>
      <c r="AU2" s="1" t="s">
        <v>215</v>
      </c>
      <c r="AV2" s="1" t="s">
        <v>216</v>
      </c>
      <c r="AW2" s="1" t="s">
        <v>217</v>
      </c>
      <c r="AX2" s="1" t="s">
        <v>218</v>
      </c>
      <c r="AY2" s="1" t="s">
        <v>219</v>
      </c>
      <c r="AZ2" s="2" t="s">
        <v>220</v>
      </c>
      <c r="BA2" s="1" t="s">
        <v>221</v>
      </c>
      <c r="BB2" s="1" t="s">
        <v>222</v>
      </c>
      <c r="BC2" s="1" t="s">
        <v>223</v>
      </c>
      <c r="BD2" s="1" t="s">
        <v>224</v>
      </c>
      <c r="BE2" s="1" t="s">
        <v>225</v>
      </c>
      <c r="BF2" s="1" t="s">
        <v>226</v>
      </c>
      <c r="BG2" s="1" t="s">
        <v>227</v>
      </c>
      <c r="BH2" s="1" t="s">
        <v>228</v>
      </c>
      <c r="BI2" s="1" t="s">
        <v>229</v>
      </c>
      <c r="BJ2" s="1" t="s">
        <v>230</v>
      </c>
      <c r="BK2" s="1" t="s">
        <v>231</v>
      </c>
      <c r="BL2" s="1" t="s">
        <v>232</v>
      </c>
      <c r="BM2" s="1" t="s">
        <v>233</v>
      </c>
      <c r="BN2" s="1" t="s">
        <v>234</v>
      </c>
      <c r="BO2" s="1" t="s">
        <v>235</v>
      </c>
      <c r="BP2" s="1" t="s">
        <v>236</v>
      </c>
      <c r="BQ2" s="1" t="s">
        <v>237</v>
      </c>
      <c r="BR2" s="1" t="s">
        <v>238</v>
      </c>
      <c r="BS2" s="1" t="s">
        <v>239</v>
      </c>
      <c r="BT2" s="1" t="s">
        <v>240</v>
      </c>
      <c r="BU2" s="1" t="s">
        <v>241</v>
      </c>
      <c r="BV2" s="1" t="s">
        <v>242</v>
      </c>
      <c r="BW2" s="1" t="s">
        <v>243</v>
      </c>
      <c r="BX2" s="1" t="s">
        <v>244</v>
      </c>
      <c r="BY2" s="1" t="s">
        <v>245</v>
      </c>
      <c r="BZ2" s="1" t="s">
        <v>246</v>
      </c>
      <c r="CA2" s="1" t="s">
        <v>247</v>
      </c>
      <c r="CB2" s="1" t="s">
        <v>248</v>
      </c>
      <c r="CC2" s="1" t="s">
        <v>249</v>
      </c>
      <c r="CD2" s="1" t="s">
        <v>250</v>
      </c>
      <c r="CE2" s="1" t="s">
        <v>251</v>
      </c>
      <c r="CF2" s="1" t="s">
        <v>252</v>
      </c>
      <c r="CG2" s="1" t="s">
        <v>253</v>
      </c>
      <c r="CH2" s="1" t="s">
        <v>254</v>
      </c>
      <c r="CI2" s="1" t="s">
        <v>255</v>
      </c>
      <c r="CJ2" s="1" t="s">
        <v>256</v>
      </c>
      <c r="CK2" s="1" t="s">
        <v>257</v>
      </c>
      <c r="CL2" s="1" t="s">
        <v>258</v>
      </c>
      <c r="CM2" s="1" t="s">
        <v>259</v>
      </c>
      <c r="CN2" s="1" t="s">
        <v>260</v>
      </c>
      <c r="CO2" s="1" t="s">
        <v>261</v>
      </c>
      <c r="CP2" s="1" t="s">
        <v>262</v>
      </c>
      <c r="CQ2" s="1" t="s">
        <v>263</v>
      </c>
      <c r="CR2" s="1" t="s">
        <v>264</v>
      </c>
      <c r="CS2" s="1" t="s">
        <v>265</v>
      </c>
      <c r="CT2" s="1" t="s">
        <v>266</v>
      </c>
      <c r="CU2" s="1" t="s">
        <v>267</v>
      </c>
      <c r="CV2" s="1" t="s">
        <v>268</v>
      </c>
      <c r="CW2" s="1" t="s">
        <v>269</v>
      </c>
      <c r="CX2" s="1" t="s">
        <v>270</v>
      </c>
      <c r="CY2" s="1" t="s">
        <v>271</v>
      </c>
      <c r="CZ2" s="1" t="s">
        <v>272</v>
      </c>
      <c r="DA2" s="1" t="s">
        <v>273</v>
      </c>
      <c r="DB2" s="1" t="s">
        <v>274</v>
      </c>
      <c r="DC2" s="1" t="s">
        <v>275</v>
      </c>
      <c r="DD2" s="1" t="s">
        <v>276</v>
      </c>
      <c r="DE2" s="1" t="s">
        <v>277</v>
      </c>
      <c r="DF2" s="1" t="s">
        <v>278</v>
      </c>
      <c r="DG2" s="1" t="s">
        <v>279</v>
      </c>
      <c r="DH2" s="1" t="s">
        <v>280</v>
      </c>
      <c r="DI2" s="1" t="s">
        <v>281</v>
      </c>
      <c r="DJ2" s="1" t="s">
        <v>282</v>
      </c>
      <c r="DK2" s="1" t="s">
        <v>283</v>
      </c>
      <c r="DL2" s="1" t="s">
        <v>284</v>
      </c>
      <c r="DM2" s="1" t="s">
        <v>285</v>
      </c>
      <c r="DN2" s="1" t="s">
        <v>286</v>
      </c>
      <c r="DO2" s="1" t="s">
        <v>287</v>
      </c>
      <c r="DP2" s="1" t="s">
        <v>288</v>
      </c>
      <c r="DQ2" s="1" t="s">
        <v>289</v>
      </c>
      <c r="DR2" s="1" t="s">
        <v>290</v>
      </c>
      <c r="DS2" s="1" t="s">
        <v>291</v>
      </c>
      <c r="DT2" s="1" t="s">
        <v>292</v>
      </c>
      <c r="DU2" s="1" t="s">
        <v>293</v>
      </c>
      <c r="DV2" s="1" t="s">
        <v>294</v>
      </c>
      <c r="DW2" s="1" t="s">
        <v>295</v>
      </c>
      <c r="DX2" s="1" t="s">
        <v>296</v>
      </c>
      <c r="DY2" s="1" t="s">
        <v>297</v>
      </c>
      <c r="DZ2" s="1" t="s">
        <v>298</v>
      </c>
      <c r="EA2" s="1" t="s">
        <v>299</v>
      </c>
      <c r="EB2" s="1" t="s">
        <v>300</v>
      </c>
      <c r="EC2" s="1" t="s">
        <v>301</v>
      </c>
      <c r="ED2" s="1" t="s">
        <v>302</v>
      </c>
      <c r="EE2" s="1" t="s">
        <v>303</v>
      </c>
      <c r="EF2" s="1" t="s">
        <v>304</v>
      </c>
      <c r="EG2" s="1" t="s">
        <v>305</v>
      </c>
      <c r="EH2" s="1" t="s">
        <v>306</v>
      </c>
      <c r="EI2" s="1" t="s">
        <v>307</v>
      </c>
      <c r="EJ2" s="1" t="s">
        <v>308</v>
      </c>
      <c r="EK2" s="1" t="s">
        <v>309</v>
      </c>
      <c r="EL2" s="1" t="s">
        <v>310</v>
      </c>
      <c r="EM2" s="1" t="s">
        <v>311</v>
      </c>
      <c r="EN2" s="1" t="s">
        <v>312</v>
      </c>
      <c r="EO2" s="1" t="s">
        <v>313</v>
      </c>
      <c r="EP2" s="1" t="s">
        <v>314</v>
      </c>
      <c r="EQ2" s="1" t="s">
        <v>315</v>
      </c>
      <c r="ER2" s="1" t="s">
        <v>316</v>
      </c>
      <c r="ES2" s="1" t="s">
        <v>317</v>
      </c>
      <c r="ET2" s="1" t="s">
        <v>318</v>
      </c>
      <c r="EU2" s="1" t="s">
        <v>319</v>
      </c>
      <c r="EV2" s="1" t="s">
        <v>320</v>
      </c>
      <c r="EW2" s="1" t="s">
        <v>321</v>
      </c>
      <c r="EX2" s="1" t="s">
        <v>322</v>
      </c>
      <c r="EY2" s="1" t="s">
        <v>323</v>
      </c>
      <c r="EZ2" s="1" t="s">
        <v>324</v>
      </c>
      <c r="FA2" s="1" t="s">
        <v>325</v>
      </c>
      <c r="FB2" s="1" t="s">
        <v>326</v>
      </c>
      <c r="FC2" s="1" t="s">
        <v>327</v>
      </c>
      <c r="FD2" s="1" t="s">
        <v>328</v>
      </c>
      <c r="FE2" s="1" t="s">
        <v>329</v>
      </c>
      <c r="FF2" s="1" t="s">
        <v>330</v>
      </c>
      <c r="FG2" s="1" t="s">
        <v>331</v>
      </c>
      <c r="FH2" s="1" t="s">
        <v>332</v>
      </c>
      <c r="FI2" s="1" t="s">
        <v>333</v>
      </c>
      <c r="FJ2" s="1" t="s">
        <v>334</v>
      </c>
      <c r="FK2" s="1" t="s">
        <v>335</v>
      </c>
      <c r="FL2" s="1" t="s">
        <v>336</v>
      </c>
      <c r="FM2" s="1" t="s">
        <v>337</v>
      </c>
      <c r="FN2" s="1" t="s">
        <v>338</v>
      </c>
      <c r="FO2" s="1" t="s">
        <v>339</v>
      </c>
      <c r="FP2" s="1" t="s">
        <v>340</v>
      </c>
    </row>
    <row r="3" spans="1:172" ht="12.75">
      <c r="A3" s="7"/>
      <c r="B3" s="7"/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</row>
    <row r="4" spans="1:172" ht="12.75">
      <c r="A4" s="9">
        <v>1</v>
      </c>
      <c r="B4" s="8" t="s">
        <v>341</v>
      </c>
      <c r="C4" s="7" t="s">
        <v>342</v>
      </c>
      <c r="D4" s="10">
        <v>1811058</v>
      </c>
      <c r="E4" s="10">
        <v>1427746</v>
      </c>
      <c r="F4" s="10">
        <v>318629</v>
      </c>
      <c r="G4" s="10">
        <v>25477983</v>
      </c>
      <c r="H4" s="10">
        <v>701</v>
      </c>
      <c r="I4" s="10">
        <v>574607</v>
      </c>
      <c r="J4" s="10">
        <v>458100</v>
      </c>
      <c r="K4" s="10">
        <v>681364</v>
      </c>
      <c r="L4" s="10">
        <v>334167</v>
      </c>
      <c r="M4" s="10">
        <v>4164478</v>
      </c>
      <c r="N4" s="10">
        <v>28788</v>
      </c>
      <c r="O4" s="10">
        <v>2237131</v>
      </c>
      <c r="P4" s="10">
        <v>149864</v>
      </c>
      <c r="Q4" s="10">
        <v>6488362</v>
      </c>
      <c r="R4" s="10">
        <v>20190736</v>
      </c>
      <c r="S4" s="10"/>
      <c r="T4" s="10">
        <v>95216</v>
      </c>
      <c r="U4" s="10">
        <v>2708763</v>
      </c>
      <c r="V4" s="10"/>
      <c r="W4" s="10">
        <v>813167</v>
      </c>
      <c r="X4" s="10">
        <v>80816</v>
      </c>
      <c r="Y4" s="10">
        <v>1286317</v>
      </c>
      <c r="Z4" s="10">
        <v>451519</v>
      </c>
      <c r="AA4" s="10">
        <v>295216</v>
      </c>
      <c r="AB4" s="10">
        <v>103662</v>
      </c>
      <c r="AC4" s="10">
        <v>704763</v>
      </c>
      <c r="AD4" s="10">
        <v>324017</v>
      </c>
      <c r="AE4" s="10">
        <v>76176</v>
      </c>
      <c r="AF4" s="10">
        <v>238098</v>
      </c>
      <c r="AG4" s="10">
        <v>39918</v>
      </c>
      <c r="AH4" s="10">
        <v>1594532</v>
      </c>
      <c r="AI4" s="10">
        <v>1482885</v>
      </c>
      <c r="AJ4" s="10">
        <v>1519450</v>
      </c>
      <c r="AK4" s="10">
        <v>1878767</v>
      </c>
      <c r="AL4" s="10">
        <v>20537</v>
      </c>
      <c r="AM4" s="10">
        <v>48039</v>
      </c>
      <c r="AN4" s="10">
        <v>679687</v>
      </c>
      <c r="AO4" s="10"/>
      <c r="AP4" s="10">
        <v>109893</v>
      </c>
      <c r="AQ4" s="10">
        <v>443913</v>
      </c>
      <c r="AR4" s="10">
        <v>428342</v>
      </c>
      <c r="AS4" s="10">
        <v>673170</v>
      </c>
      <c r="AT4" s="10">
        <v>1876360</v>
      </c>
      <c r="AU4" s="10">
        <v>178642</v>
      </c>
      <c r="AV4" s="10">
        <v>2346465</v>
      </c>
      <c r="AW4" s="10">
        <v>631192</v>
      </c>
      <c r="AX4" s="10">
        <v>732215</v>
      </c>
      <c r="AY4" s="10">
        <v>40173</v>
      </c>
      <c r="AZ4" s="10">
        <v>40629</v>
      </c>
      <c r="BA4" s="10">
        <v>1046073</v>
      </c>
      <c r="BB4" s="10">
        <v>581651</v>
      </c>
      <c r="BC4" s="10">
        <v>188069</v>
      </c>
      <c r="BD4" s="10">
        <v>156586</v>
      </c>
      <c r="BE4" s="10">
        <v>4083395</v>
      </c>
      <c r="BF4" s="10">
        <v>713827</v>
      </c>
      <c r="BG4" s="10">
        <v>98967</v>
      </c>
      <c r="BH4" s="10">
        <v>1594827</v>
      </c>
      <c r="BI4" s="10">
        <v>181812</v>
      </c>
      <c r="BJ4" s="10">
        <v>493597</v>
      </c>
      <c r="BK4" s="10">
        <v>298259</v>
      </c>
      <c r="BL4" s="10">
        <v>113436</v>
      </c>
      <c r="BM4" s="10">
        <v>305643</v>
      </c>
      <c r="BN4" s="10">
        <v>174809</v>
      </c>
      <c r="BO4" s="10">
        <v>677787</v>
      </c>
      <c r="BP4" s="10">
        <v>22580470</v>
      </c>
      <c r="BQ4" s="10">
        <v>1595481</v>
      </c>
      <c r="BR4" s="10">
        <v>1258115</v>
      </c>
      <c r="BS4" s="10">
        <v>759021</v>
      </c>
      <c r="BT4" s="10"/>
      <c r="BU4" s="10">
        <v>183658</v>
      </c>
      <c r="BV4" s="10">
        <v>420144</v>
      </c>
      <c r="BW4" s="10">
        <v>1554838</v>
      </c>
      <c r="BX4" s="10">
        <v>449219</v>
      </c>
      <c r="BY4" s="10">
        <v>830249</v>
      </c>
      <c r="BZ4" s="10">
        <v>2614605</v>
      </c>
      <c r="CA4" s="10">
        <v>425323</v>
      </c>
      <c r="CB4" s="10">
        <v>37183453</v>
      </c>
      <c r="CC4" s="10">
        <v>27174</v>
      </c>
      <c r="CD4" s="10">
        <v>307461</v>
      </c>
      <c r="CE4" s="10">
        <v>115992</v>
      </c>
      <c r="CF4" s="10">
        <v>132986</v>
      </c>
      <c r="CG4" s="10">
        <v>424902</v>
      </c>
      <c r="CH4" s="10"/>
      <c r="CI4" s="10">
        <v>52837</v>
      </c>
      <c r="CJ4" s="10">
        <v>1003235</v>
      </c>
      <c r="CK4" s="10">
        <v>9213455</v>
      </c>
      <c r="CL4" s="10">
        <v>103089000</v>
      </c>
      <c r="CM4" s="10">
        <v>1706000</v>
      </c>
      <c r="CN4" s="10">
        <v>90495</v>
      </c>
      <c r="CO4" s="10">
        <v>528934</v>
      </c>
      <c r="CP4" s="10">
        <v>819682</v>
      </c>
      <c r="CQ4" s="10">
        <v>1029389</v>
      </c>
      <c r="CR4" s="10">
        <v>478527</v>
      </c>
      <c r="CS4" s="10">
        <v>1780866</v>
      </c>
      <c r="CT4" s="10">
        <v>2799970</v>
      </c>
      <c r="CU4" s="10">
        <v>2479456</v>
      </c>
      <c r="CV4" s="10">
        <v>3603542</v>
      </c>
      <c r="CW4" s="10">
        <v>277268</v>
      </c>
      <c r="CX4" s="10">
        <v>410389</v>
      </c>
      <c r="CY4" s="10">
        <v>986349</v>
      </c>
      <c r="CZ4" s="10">
        <v>141448</v>
      </c>
      <c r="DA4" s="10">
        <v>410992</v>
      </c>
      <c r="DB4" s="10">
        <v>390108</v>
      </c>
      <c r="DC4" s="10">
        <v>72240</v>
      </c>
      <c r="DD4" s="10">
        <v>13256415</v>
      </c>
      <c r="DE4" s="10">
        <v>190090</v>
      </c>
      <c r="DF4" s="10">
        <v>703740</v>
      </c>
      <c r="DG4" s="10">
        <v>3832989</v>
      </c>
      <c r="DH4" s="10">
        <v>586980</v>
      </c>
      <c r="DI4" s="10">
        <v>298586</v>
      </c>
      <c r="DJ4" s="10">
        <v>3985524</v>
      </c>
      <c r="DK4" s="10">
        <v>296999</v>
      </c>
      <c r="DL4" s="10">
        <v>1022063</v>
      </c>
      <c r="DM4" s="10">
        <v>472523</v>
      </c>
      <c r="DN4" s="10">
        <v>231617</v>
      </c>
      <c r="DO4" s="10">
        <v>121505</v>
      </c>
      <c r="DP4" s="10">
        <v>467564</v>
      </c>
      <c r="DQ4" s="10">
        <v>62119</v>
      </c>
      <c r="DR4" s="10">
        <v>1714912</v>
      </c>
      <c r="DS4" s="10">
        <v>782440</v>
      </c>
      <c r="DT4" s="10"/>
      <c r="DU4" s="10">
        <v>258402</v>
      </c>
      <c r="DV4" s="10">
        <v>456974</v>
      </c>
      <c r="DW4" s="10">
        <v>1644616</v>
      </c>
      <c r="DX4" s="10"/>
      <c r="DY4" s="10">
        <v>639700</v>
      </c>
      <c r="DZ4" s="10"/>
      <c r="EA4" s="10">
        <v>4892183</v>
      </c>
      <c r="EB4" s="10">
        <v>32164456</v>
      </c>
      <c r="EC4" s="10">
        <v>66138</v>
      </c>
      <c r="ED4" s="10"/>
      <c r="EE4" s="10">
        <v>96075</v>
      </c>
      <c r="EF4" s="10">
        <v>66145</v>
      </c>
      <c r="EG4" s="10">
        <v>182378</v>
      </c>
      <c r="EH4" s="10">
        <v>4247660</v>
      </c>
      <c r="EI4" s="10">
        <v>525960</v>
      </c>
      <c r="EJ4" s="10">
        <v>3538291</v>
      </c>
      <c r="EK4" s="10">
        <v>397233</v>
      </c>
      <c r="EL4" s="10">
        <v>152109</v>
      </c>
      <c r="EM4" s="10">
        <v>2512098</v>
      </c>
      <c r="EN4" s="14">
        <v>132985</v>
      </c>
      <c r="EO4" s="10">
        <v>393326</v>
      </c>
      <c r="EP4" s="10">
        <v>212837</v>
      </c>
      <c r="EQ4" s="10">
        <v>2521552</v>
      </c>
      <c r="ER4" s="10">
        <v>1014380</v>
      </c>
      <c r="ES4" s="10">
        <v>1061035</v>
      </c>
      <c r="ET4" s="10">
        <v>1343493</v>
      </c>
      <c r="EU4" s="10">
        <v>267154</v>
      </c>
      <c r="EV4" s="10">
        <v>117975</v>
      </c>
      <c r="EW4" s="10">
        <v>234058</v>
      </c>
      <c r="EX4" s="10">
        <v>1095342</v>
      </c>
      <c r="EY4" s="10">
        <v>355673</v>
      </c>
      <c r="EZ4" s="10">
        <v>131249</v>
      </c>
      <c r="FA4" s="10">
        <v>252853</v>
      </c>
      <c r="FB4" s="10">
        <v>119753</v>
      </c>
      <c r="FC4" s="10">
        <v>247794</v>
      </c>
      <c r="FD4" s="10">
        <v>1482953</v>
      </c>
      <c r="FE4" s="10">
        <v>24486129</v>
      </c>
      <c r="FF4" s="10">
        <v>519524</v>
      </c>
      <c r="FG4" s="10">
        <v>1603749</v>
      </c>
      <c r="FH4" s="10">
        <v>4045696</v>
      </c>
      <c r="FI4" s="10">
        <v>116504</v>
      </c>
      <c r="FJ4" s="10">
        <v>262788</v>
      </c>
      <c r="FK4" s="10"/>
      <c r="FL4" s="10">
        <v>1089751</v>
      </c>
      <c r="FM4" s="10">
        <v>407790</v>
      </c>
      <c r="FN4" s="10">
        <v>169668</v>
      </c>
      <c r="FO4" s="10">
        <v>606018</v>
      </c>
      <c r="FP4" s="10">
        <v>2450161</v>
      </c>
    </row>
    <row r="5" spans="1:172" ht="12.75">
      <c r="A5" s="9">
        <v>1</v>
      </c>
      <c r="B5" s="8" t="s">
        <v>343</v>
      </c>
      <c r="C5" s="7" t="s">
        <v>344</v>
      </c>
      <c r="D5" s="10">
        <v>200705</v>
      </c>
      <c r="E5" s="10">
        <v>198154</v>
      </c>
      <c r="F5" s="10">
        <v>4469</v>
      </c>
      <c r="G5" s="10">
        <v>719557</v>
      </c>
      <c r="H5" s="10">
        <v>16467</v>
      </c>
      <c r="I5" s="10">
        <v>2393</v>
      </c>
      <c r="J5" s="10">
        <v>60455</v>
      </c>
      <c r="K5" s="10">
        <v>66756</v>
      </c>
      <c r="L5" s="10">
        <v>13984</v>
      </c>
      <c r="M5" s="10">
        <v>387713</v>
      </c>
      <c r="N5" s="10">
        <v>1887</v>
      </c>
      <c r="O5" s="10">
        <v>60111</v>
      </c>
      <c r="P5" s="10">
        <v>54528</v>
      </c>
      <c r="Q5" s="10">
        <v>501091</v>
      </c>
      <c r="R5" s="10">
        <v>2869702</v>
      </c>
      <c r="S5" s="10"/>
      <c r="T5" s="10">
        <v>1508</v>
      </c>
      <c r="U5" s="10">
        <v>112307</v>
      </c>
      <c r="V5" s="10"/>
      <c r="W5" s="10">
        <v>792467</v>
      </c>
      <c r="X5" s="10">
        <v>2961</v>
      </c>
      <c r="Y5" s="10">
        <v>85833</v>
      </c>
      <c r="Z5" s="10">
        <v>19367</v>
      </c>
      <c r="AA5" s="10">
        <v>17256</v>
      </c>
      <c r="AB5" s="10">
        <v>21335</v>
      </c>
      <c r="AC5" s="10">
        <v>94577</v>
      </c>
      <c r="AD5" s="10">
        <v>16762</v>
      </c>
      <c r="AE5" s="10">
        <v>3747</v>
      </c>
      <c r="AF5" s="10">
        <v>24581</v>
      </c>
      <c r="AG5" s="10">
        <v>545</v>
      </c>
      <c r="AH5" s="10">
        <v>707932</v>
      </c>
      <c r="AI5" s="10">
        <v>104637</v>
      </c>
      <c r="AJ5" s="10">
        <v>150948</v>
      </c>
      <c r="AK5" s="10">
        <v>209366</v>
      </c>
      <c r="AL5" s="10">
        <v>14723</v>
      </c>
      <c r="AM5" s="10">
        <v>1019</v>
      </c>
      <c r="AN5" s="10">
        <v>83289</v>
      </c>
      <c r="AO5" s="10"/>
      <c r="AP5" s="10">
        <v>3736</v>
      </c>
      <c r="AQ5" s="10">
        <v>171253</v>
      </c>
      <c r="AR5" s="10">
        <v>7591</v>
      </c>
      <c r="AS5" s="10">
        <v>37980</v>
      </c>
      <c r="AT5" s="10">
        <v>34580</v>
      </c>
      <c r="AU5" s="10">
        <v>36411</v>
      </c>
      <c r="AV5" s="10">
        <v>250439</v>
      </c>
      <c r="AW5" s="10">
        <v>20859</v>
      </c>
      <c r="AX5" s="10">
        <v>77227</v>
      </c>
      <c r="AY5" s="10"/>
      <c r="AZ5" s="10">
        <v>1584</v>
      </c>
      <c r="BA5" s="10">
        <v>220371</v>
      </c>
      <c r="BB5" s="10">
        <v>38543</v>
      </c>
      <c r="BC5" s="10">
        <v>3032</v>
      </c>
      <c r="BD5" s="10">
        <v>37162</v>
      </c>
      <c r="BE5" s="10">
        <v>400861</v>
      </c>
      <c r="BF5" s="10">
        <v>35716</v>
      </c>
      <c r="BG5" s="10">
        <v>3622</v>
      </c>
      <c r="BH5" s="10">
        <v>188959</v>
      </c>
      <c r="BI5" s="10">
        <v>12203</v>
      </c>
      <c r="BJ5" s="10">
        <v>38888</v>
      </c>
      <c r="BK5" s="10">
        <v>4471</v>
      </c>
      <c r="BL5" s="10">
        <v>8445</v>
      </c>
      <c r="BM5" s="10">
        <v>67037</v>
      </c>
      <c r="BN5" s="10">
        <v>48597</v>
      </c>
      <c r="BO5" s="10">
        <v>99793</v>
      </c>
      <c r="BP5" s="10">
        <v>6730750</v>
      </c>
      <c r="BQ5" s="10">
        <v>106323</v>
      </c>
      <c r="BR5" s="10">
        <v>8287</v>
      </c>
      <c r="BS5" s="10">
        <v>37577</v>
      </c>
      <c r="BT5" s="10"/>
      <c r="BU5" s="10">
        <v>12701</v>
      </c>
      <c r="BV5" s="10">
        <v>27806</v>
      </c>
      <c r="BW5" s="10">
        <v>116010</v>
      </c>
      <c r="BX5" s="10">
        <v>21626</v>
      </c>
      <c r="BY5" s="10">
        <v>211363</v>
      </c>
      <c r="BZ5" s="10">
        <v>522605</v>
      </c>
      <c r="CA5" s="10">
        <v>17555</v>
      </c>
      <c r="CB5" s="10">
        <v>3208236</v>
      </c>
      <c r="CC5" s="10">
        <v>974</v>
      </c>
      <c r="CD5" s="10">
        <v>3775</v>
      </c>
      <c r="CE5" s="10">
        <v>27139</v>
      </c>
      <c r="CF5" s="10">
        <v>10305</v>
      </c>
      <c r="CG5" s="10">
        <v>3535</v>
      </c>
      <c r="CH5" s="10"/>
      <c r="CI5" s="10">
        <v>6960</v>
      </c>
      <c r="CJ5" s="10">
        <v>105567</v>
      </c>
      <c r="CK5" s="10">
        <v>2164690</v>
      </c>
      <c r="CL5" s="10">
        <v>21052000</v>
      </c>
      <c r="CM5" s="10">
        <v>198420</v>
      </c>
      <c r="CN5" s="10">
        <v>1258</v>
      </c>
      <c r="CO5" s="10">
        <v>55628</v>
      </c>
      <c r="CP5" s="10">
        <v>24171</v>
      </c>
      <c r="CQ5" s="10">
        <v>40630</v>
      </c>
      <c r="CR5" s="10">
        <v>24006</v>
      </c>
      <c r="CS5" s="10">
        <v>556535</v>
      </c>
      <c r="CT5" s="10">
        <v>104916</v>
      </c>
      <c r="CU5" s="10">
        <v>68356</v>
      </c>
      <c r="CV5" s="10">
        <v>284099</v>
      </c>
      <c r="CW5" s="10">
        <v>29050</v>
      </c>
      <c r="CX5" s="10">
        <v>46800</v>
      </c>
      <c r="CY5" s="10">
        <v>13661</v>
      </c>
      <c r="CZ5" s="10">
        <v>6529</v>
      </c>
      <c r="DA5" s="10">
        <v>33333</v>
      </c>
      <c r="DB5" s="10">
        <v>42867</v>
      </c>
      <c r="DC5" s="10">
        <v>845</v>
      </c>
      <c r="DD5" s="10">
        <v>4911845</v>
      </c>
      <c r="DE5" s="10">
        <v>4364</v>
      </c>
      <c r="DF5" s="10">
        <v>5274</v>
      </c>
      <c r="DG5" s="10">
        <v>150730</v>
      </c>
      <c r="DH5" s="10">
        <v>10144</v>
      </c>
      <c r="DI5" s="10">
        <v>24951</v>
      </c>
      <c r="DJ5" s="10">
        <v>438284</v>
      </c>
      <c r="DK5" s="10">
        <v>1886</v>
      </c>
      <c r="DL5" s="10">
        <v>58018</v>
      </c>
      <c r="DM5" s="10">
        <v>39416</v>
      </c>
      <c r="DN5" s="10">
        <v>19699</v>
      </c>
      <c r="DO5" s="10">
        <v>782</v>
      </c>
      <c r="DP5" s="10">
        <v>67061</v>
      </c>
      <c r="DQ5" s="10">
        <v>1494</v>
      </c>
      <c r="DR5" s="10">
        <v>283325</v>
      </c>
      <c r="DS5" s="10">
        <v>58332</v>
      </c>
      <c r="DT5" s="10"/>
      <c r="DU5" s="10">
        <v>36047</v>
      </c>
      <c r="DV5" s="10">
        <v>9816</v>
      </c>
      <c r="DW5" s="10">
        <v>262</v>
      </c>
      <c r="DX5" s="10"/>
      <c r="DY5" s="10">
        <v>22429</v>
      </c>
      <c r="DZ5" s="10"/>
      <c r="EA5" s="10">
        <v>401289</v>
      </c>
      <c r="EB5" s="10">
        <v>9435822</v>
      </c>
      <c r="EC5" s="10">
        <v>1468</v>
      </c>
      <c r="ED5" s="10"/>
      <c r="EE5" s="10">
        <v>21946</v>
      </c>
      <c r="EF5" s="10">
        <v>4009</v>
      </c>
      <c r="EG5" s="10">
        <v>140330</v>
      </c>
      <c r="EH5" s="10">
        <v>1453005</v>
      </c>
      <c r="EI5" s="10">
        <v>105879</v>
      </c>
      <c r="EJ5" s="10">
        <v>732293</v>
      </c>
      <c r="EK5" s="10">
        <v>101851</v>
      </c>
      <c r="EL5" s="10">
        <v>4230</v>
      </c>
      <c r="EM5" s="10">
        <v>203878</v>
      </c>
      <c r="EN5" s="14">
        <v>12604</v>
      </c>
      <c r="EO5" s="10">
        <v>25341</v>
      </c>
      <c r="EP5" s="10">
        <v>175855</v>
      </c>
      <c r="EQ5" s="10">
        <v>52044</v>
      </c>
      <c r="ER5" s="10">
        <v>155590</v>
      </c>
      <c r="ES5" s="10">
        <v>202506</v>
      </c>
      <c r="ET5" s="10">
        <v>209999</v>
      </c>
      <c r="EU5" s="10">
        <v>15170</v>
      </c>
      <c r="EV5" s="10">
        <v>16969</v>
      </c>
      <c r="EW5" s="10">
        <v>57112</v>
      </c>
      <c r="EX5" s="10">
        <v>103391</v>
      </c>
      <c r="EY5" s="10">
        <v>11378</v>
      </c>
      <c r="EZ5" s="10">
        <v>11972</v>
      </c>
      <c r="FA5" s="10">
        <v>293</v>
      </c>
      <c r="FB5" s="10">
        <v>1565</v>
      </c>
      <c r="FC5" s="10">
        <v>891</v>
      </c>
      <c r="FD5" s="10">
        <v>4108623</v>
      </c>
      <c r="FE5" s="10">
        <v>4831194</v>
      </c>
      <c r="FF5" s="10">
        <v>162</v>
      </c>
      <c r="FG5" s="10">
        <v>326094</v>
      </c>
      <c r="FH5" s="10">
        <v>253206</v>
      </c>
      <c r="FI5" s="10">
        <v>24623</v>
      </c>
      <c r="FJ5" s="10">
        <v>26010</v>
      </c>
      <c r="FK5" s="10"/>
      <c r="FL5" s="10">
        <v>158368</v>
      </c>
      <c r="FM5" s="10">
        <v>78462</v>
      </c>
      <c r="FN5" s="10">
        <v>4986</v>
      </c>
      <c r="FO5" s="10">
        <v>38761</v>
      </c>
      <c r="FP5" s="10">
        <v>316029</v>
      </c>
    </row>
    <row r="6" spans="1:172" ht="12.75">
      <c r="A6" s="9">
        <v>2</v>
      </c>
      <c r="B6" s="7"/>
      <c r="C6" s="7" t="s">
        <v>345</v>
      </c>
      <c r="D6" s="10"/>
      <c r="E6" s="10"/>
      <c r="F6" s="10"/>
      <c r="G6" s="10">
        <v>128958</v>
      </c>
      <c r="H6" s="10"/>
      <c r="I6" s="10"/>
      <c r="J6" s="10"/>
      <c r="K6" s="10"/>
      <c r="L6" s="10"/>
      <c r="M6" s="10"/>
      <c r="N6" s="10"/>
      <c r="O6" s="10">
        <v>13312530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>
        <v>46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>
        <v>89585</v>
      </c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>
        <v>182030</v>
      </c>
      <c r="CL6" s="10">
        <v>66121000</v>
      </c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>
        <v>8099</v>
      </c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4"/>
      <c r="EO6" s="10"/>
      <c r="EP6" s="10"/>
      <c r="EQ6" s="10"/>
      <c r="ER6" s="10">
        <v>79951</v>
      </c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</row>
    <row r="7" spans="1:172" ht="12.75">
      <c r="A7" s="9">
        <v>2</v>
      </c>
      <c r="B7" s="7"/>
      <c r="C7" s="7" t="s">
        <v>346</v>
      </c>
      <c r="D7" s="10"/>
      <c r="E7" s="10"/>
      <c r="F7" s="10"/>
      <c r="G7" s="10">
        <v>637</v>
      </c>
      <c r="H7" s="10"/>
      <c r="I7" s="10"/>
      <c r="J7" s="10"/>
      <c r="K7" s="10"/>
      <c r="L7" s="10"/>
      <c r="M7" s="10"/>
      <c r="N7" s="10"/>
      <c r="O7" s="10">
        <v>1952824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>
        <v>50349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>
        <v>2045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>
        <v>18311</v>
      </c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>
        <v>5318</v>
      </c>
      <c r="CL7" s="10">
        <v>682000</v>
      </c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>
        <v>20107103</v>
      </c>
      <c r="EB7" s="10"/>
      <c r="EC7" s="10"/>
      <c r="ED7" s="10"/>
      <c r="EE7" s="23"/>
      <c r="EF7" s="10"/>
      <c r="EG7" s="10"/>
      <c r="EH7" s="10"/>
      <c r="EI7" s="10"/>
      <c r="EJ7" s="10"/>
      <c r="EK7" s="10"/>
      <c r="EL7" s="10"/>
      <c r="EM7" s="10"/>
      <c r="EN7" s="14"/>
      <c r="EO7" s="23"/>
      <c r="EP7" s="10"/>
      <c r="EQ7" s="23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>
        <v>319821</v>
      </c>
      <c r="FL7" s="10"/>
      <c r="FM7" s="10"/>
      <c r="FN7" s="10"/>
      <c r="FO7" s="10"/>
      <c r="FP7" s="10"/>
    </row>
    <row r="8" spans="1:172" ht="12.75">
      <c r="A8" s="9">
        <v>3</v>
      </c>
      <c r="B8" s="7"/>
      <c r="C8" s="7" t="s">
        <v>347</v>
      </c>
      <c r="D8" s="10">
        <v>6525888</v>
      </c>
      <c r="E8" s="10">
        <v>7418261</v>
      </c>
      <c r="F8" s="10">
        <v>1169218</v>
      </c>
      <c r="G8" s="10">
        <v>58511038</v>
      </c>
      <c r="H8" s="10">
        <v>1932105</v>
      </c>
      <c r="I8" s="10"/>
      <c r="J8" s="10">
        <v>2809584</v>
      </c>
      <c r="K8" s="10">
        <v>8017598</v>
      </c>
      <c r="L8" s="10">
        <v>3184611</v>
      </c>
      <c r="M8" s="10">
        <v>46933673</v>
      </c>
      <c r="N8" s="10"/>
      <c r="O8" s="10"/>
      <c r="P8" s="10">
        <v>1008569</v>
      </c>
      <c r="Q8" s="10">
        <v>55148439</v>
      </c>
      <c r="R8" s="10">
        <v>124531017</v>
      </c>
      <c r="S8" s="10"/>
      <c r="T8" s="10"/>
      <c r="U8" s="10">
        <v>6515958</v>
      </c>
      <c r="V8" s="10"/>
      <c r="W8" s="10">
        <v>1076828</v>
      </c>
      <c r="X8" s="10">
        <v>533775</v>
      </c>
      <c r="Y8" s="10">
        <v>12210431</v>
      </c>
      <c r="Z8" s="10"/>
      <c r="AA8" s="10">
        <v>800229</v>
      </c>
      <c r="AB8" s="10">
        <v>969749</v>
      </c>
      <c r="AC8" s="10"/>
      <c r="AD8" s="10">
        <v>3447230</v>
      </c>
      <c r="AE8" s="10">
        <v>1120854</v>
      </c>
      <c r="AF8" s="10"/>
      <c r="AG8" s="10">
        <v>36415</v>
      </c>
      <c r="AH8" s="10">
        <v>4808519</v>
      </c>
      <c r="AI8" s="10">
        <v>5467495</v>
      </c>
      <c r="AJ8" s="10">
        <v>2359837</v>
      </c>
      <c r="AK8" s="10">
        <v>15460074</v>
      </c>
      <c r="AL8" s="10">
        <v>550625</v>
      </c>
      <c r="AM8" s="10"/>
      <c r="AN8" s="10">
        <v>8963557</v>
      </c>
      <c r="AO8" s="10"/>
      <c r="AP8" s="10"/>
      <c r="AQ8" s="10">
        <v>2466786</v>
      </c>
      <c r="AR8" s="10">
        <v>1640839</v>
      </c>
      <c r="AS8" s="10">
        <v>504199</v>
      </c>
      <c r="AT8" s="10">
        <v>3119079</v>
      </c>
      <c r="AU8" s="10">
        <v>2158930</v>
      </c>
      <c r="AV8" s="10">
        <v>2779032</v>
      </c>
      <c r="AW8" s="10">
        <v>2179119</v>
      </c>
      <c r="AX8" s="10">
        <v>7849671</v>
      </c>
      <c r="AY8" s="10"/>
      <c r="AZ8" s="10"/>
      <c r="BA8" s="10"/>
      <c r="BB8" s="10">
        <v>3607290</v>
      </c>
      <c r="BC8" s="10"/>
      <c r="BD8" s="10">
        <v>516854</v>
      </c>
      <c r="BE8" s="10">
        <v>32005591</v>
      </c>
      <c r="BF8" s="10">
        <v>1687006</v>
      </c>
      <c r="BG8" s="10">
        <v>486549</v>
      </c>
      <c r="BH8" s="10">
        <v>10510343</v>
      </c>
      <c r="BI8" s="10">
        <v>1495583</v>
      </c>
      <c r="BJ8" s="10">
        <v>2781640</v>
      </c>
      <c r="BK8" s="10">
        <v>425195</v>
      </c>
      <c r="BL8" s="10">
        <v>438595</v>
      </c>
      <c r="BM8" s="10">
        <v>5515447</v>
      </c>
      <c r="BN8" s="10">
        <v>1922599</v>
      </c>
      <c r="BO8" s="10">
        <v>6959616</v>
      </c>
      <c r="BP8" s="10">
        <v>139498885</v>
      </c>
      <c r="BQ8" s="10">
        <v>3910142</v>
      </c>
      <c r="BR8" s="10">
        <v>556335</v>
      </c>
      <c r="BS8" s="10">
        <v>362712</v>
      </c>
      <c r="BT8" s="10"/>
      <c r="BU8" s="10">
        <v>684435</v>
      </c>
      <c r="BV8" s="10">
        <v>2830849</v>
      </c>
      <c r="BW8" s="10">
        <v>4711485</v>
      </c>
      <c r="BX8" s="10"/>
      <c r="BY8" s="10">
        <v>12905859</v>
      </c>
      <c r="BZ8" s="10"/>
      <c r="CA8" s="10">
        <v>2571076</v>
      </c>
      <c r="CB8" s="10">
        <v>195360263</v>
      </c>
      <c r="CC8" s="10"/>
      <c r="CD8" s="10">
        <v>557774</v>
      </c>
      <c r="CE8" s="10">
        <v>215890</v>
      </c>
      <c r="CF8" s="10">
        <v>1939478</v>
      </c>
      <c r="CG8" s="10"/>
      <c r="CH8" s="10"/>
      <c r="CI8" s="10">
        <v>562625</v>
      </c>
      <c r="CJ8" s="10">
        <v>2466018</v>
      </c>
      <c r="CK8" s="10">
        <v>22789141</v>
      </c>
      <c r="CL8" s="10">
        <v>1767084000</v>
      </c>
      <c r="CM8" s="10">
        <v>18202375</v>
      </c>
      <c r="CN8" s="10"/>
      <c r="CO8" s="10">
        <v>1850104</v>
      </c>
      <c r="CP8" s="10">
        <v>4916651</v>
      </c>
      <c r="CQ8" s="10">
        <v>6442160</v>
      </c>
      <c r="CR8" s="10">
        <v>891265</v>
      </c>
      <c r="CS8" s="10">
        <v>20091483</v>
      </c>
      <c r="CT8" s="10"/>
      <c r="CU8" s="10">
        <v>3302385</v>
      </c>
      <c r="CV8" s="10">
        <v>20825677</v>
      </c>
      <c r="CW8" s="10">
        <v>1310600</v>
      </c>
      <c r="CX8" s="10">
        <v>597997</v>
      </c>
      <c r="CY8" s="10">
        <v>1903696</v>
      </c>
      <c r="CZ8" s="10">
        <v>1750332</v>
      </c>
      <c r="DA8" s="10">
        <v>2698721</v>
      </c>
      <c r="DB8" s="10">
        <v>1405425</v>
      </c>
      <c r="DC8" s="10"/>
      <c r="DD8" s="10">
        <v>183870072</v>
      </c>
      <c r="DE8" s="10"/>
      <c r="DF8" s="10">
        <v>385719</v>
      </c>
      <c r="DG8" s="10">
        <v>23018274</v>
      </c>
      <c r="DH8" s="10">
        <v>2078671</v>
      </c>
      <c r="DI8" s="10"/>
      <c r="DJ8" s="10">
        <v>2152569</v>
      </c>
      <c r="DK8" s="10">
        <v>162323</v>
      </c>
      <c r="DL8" s="10">
        <v>4934115</v>
      </c>
      <c r="DM8" s="10">
        <v>2464552</v>
      </c>
      <c r="DN8" s="10">
        <v>1758058</v>
      </c>
      <c r="DO8" s="10">
        <v>176255</v>
      </c>
      <c r="DP8" s="10">
        <v>9142103</v>
      </c>
      <c r="DQ8" s="10">
        <v>353030</v>
      </c>
      <c r="DR8" s="10"/>
      <c r="DS8" s="10">
        <v>3676587</v>
      </c>
      <c r="DT8" s="10"/>
      <c r="DU8" s="10"/>
      <c r="DV8" s="10">
        <v>3070910</v>
      </c>
      <c r="DW8" s="10">
        <v>639608</v>
      </c>
      <c r="DX8" s="10"/>
      <c r="DY8" s="10">
        <v>4286827</v>
      </c>
      <c r="DZ8" s="10"/>
      <c r="EA8" s="10">
        <v>7596072</v>
      </c>
      <c r="EB8" s="10">
        <v>356310250</v>
      </c>
      <c r="EC8" s="10"/>
      <c r="ED8" s="10"/>
      <c r="EE8" s="10">
        <v>425056</v>
      </c>
      <c r="EF8" s="10"/>
      <c r="EG8" s="10">
        <v>1271316</v>
      </c>
      <c r="EH8" s="10">
        <v>41091197</v>
      </c>
      <c r="EI8" s="10">
        <v>16232948</v>
      </c>
      <c r="EJ8" s="10">
        <v>57014722</v>
      </c>
      <c r="EK8" s="10">
        <v>10042180</v>
      </c>
      <c r="EL8" s="10">
        <v>2124259</v>
      </c>
      <c r="EM8" s="10">
        <v>9354667</v>
      </c>
      <c r="EN8" s="14">
        <v>815705</v>
      </c>
      <c r="EO8" s="10">
        <v>1374563</v>
      </c>
      <c r="EP8" s="10">
        <v>1371246</v>
      </c>
      <c r="EQ8" s="10">
        <v>3861595</v>
      </c>
      <c r="ER8" s="10"/>
      <c r="ES8" s="10">
        <v>7779205</v>
      </c>
      <c r="ET8" s="10">
        <v>8340465</v>
      </c>
      <c r="EU8" s="10">
        <v>461085</v>
      </c>
      <c r="EV8" s="10">
        <v>25604</v>
      </c>
      <c r="EW8" s="10">
        <v>2075804</v>
      </c>
      <c r="EX8" s="10">
        <v>2365359</v>
      </c>
      <c r="EY8" s="10">
        <v>2556049</v>
      </c>
      <c r="EZ8" s="10">
        <v>306391</v>
      </c>
      <c r="FA8" s="10">
        <v>794200</v>
      </c>
      <c r="FB8" s="10"/>
      <c r="FC8" s="10">
        <v>158119</v>
      </c>
      <c r="FD8" s="10">
        <v>14216961</v>
      </c>
      <c r="FE8" s="10">
        <v>573572976</v>
      </c>
      <c r="FF8" s="10"/>
      <c r="FG8" s="10"/>
      <c r="FH8" s="10">
        <v>41488417</v>
      </c>
      <c r="FI8" s="10">
        <v>1270867</v>
      </c>
      <c r="FJ8" s="10">
        <v>2434814</v>
      </c>
      <c r="FK8" s="10">
        <v>14546</v>
      </c>
      <c r="FL8" s="10">
        <v>11665941</v>
      </c>
      <c r="FM8" s="10">
        <v>2383279</v>
      </c>
      <c r="FN8" s="10">
        <v>666432</v>
      </c>
      <c r="FO8" s="10">
        <v>3873967</v>
      </c>
      <c r="FP8" s="10">
        <v>16490151</v>
      </c>
    </row>
    <row r="9" spans="1:172" ht="12.75">
      <c r="A9" s="9">
        <v>3</v>
      </c>
      <c r="B9" s="7"/>
      <c r="C9" s="7" t="s">
        <v>348</v>
      </c>
      <c r="D9" s="10">
        <v>208833</v>
      </c>
      <c r="E9" s="10">
        <v>98601</v>
      </c>
      <c r="F9" s="10">
        <v>17156</v>
      </c>
      <c r="G9" s="10">
        <v>19099835</v>
      </c>
      <c r="H9" s="10">
        <v>29051</v>
      </c>
      <c r="I9" s="10"/>
      <c r="J9" s="10">
        <v>175529</v>
      </c>
      <c r="K9" s="10">
        <v>2985202</v>
      </c>
      <c r="L9" s="10">
        <v>958512</v>
      </c>
      <c r="M9" s="10">
        <v>10673213</v>
      </c>
      <c r="N9" s="10"/>
      <c r="O9" s="10"/>
      <c r="P9" s="10">
        <v>96902</v>
      </c>
      <c r="Q9" s="10">
        <v>23107694</v>
      </c>
      <c r="R9" s="10">
        <v>69350329</v>
      </c>
      <c r="S9" s="10"/>
      <c r="T9" s="10"/>
      <c r="U9" s="10">
        <v>1945866</v>
      </c>
      <c r="V9" s="10"/>
      <c r="W9" s="10">
        <v>766832</v>
      </c>
      <c r="X9" s="10">
        <v>171739</v>
      </c>
      <c r="Y9" s="10">
        <v>5087391</v>
      </c>
      <c r="Z9" s="10"/>
      <c r="AA9" s="10">
        <v>27526</v>
      </c>
      <c r="AB9" s="10">
        <v>130478</v>
      </c>
      <c r="AC9" s="10"/>
      <c r="AD9" s="10">
        <v>1110396</v>
      </c>
      <c r="AE9" s="10">
        <v>127092</v>
      </c>
      <c r="AF9" s="10"/>
      <c r="AG9" s="10">
        <v>15462</v>
      </c>
      <c r="AH9" s="10">
        <v>1345584</v>
      </c>
      <c r="AI9" s="10">
        <v>1852720</v>
      </c>
      <c r="AJ9" s="10">
        <v>596684</v>
      </c>
      <c r="AK9" s="10">
        <v>3862985</v>
      </c>
      <c r="AL9" s="10">
        <v>3880</v>
      </c>
      <c r="AM9" s="10"/>
      <c r="AN9" s="10">
        <v>2591598</v>
      </c>
      <c r="AO9" s="10"/>
      <c r="AP9" s="10"/>
      <c r="AQ9" s="10">
        <v>433360</v>
      </c>
      <c r="AR9" s="10">
        <v>531583</v>
      </c>
      <c r="AS9" s="10">
        <v>97118</v>
      </c>
      <c r="AT9" s="10">
        <v>18120</v>
      </c>
      <c r="AU9" s="10">
        <v>244974</v>
      </c>
      <c r="AV9" s="10">
        <v>559364</v>
      </c>
      <c r="AW9" s="10">
        <v>270798</v>
      </c>
      <c r="AX9" s="10">
        <v>2950931</v>
      </c>
      <c r="AY9" s="10"/>
      <c r="AZ9" s="10"/>
      <c r="BA9" s="10"/>
      <c r="BB9" s="10">
        <v>1492401</v>
      </c>
      <c r="BC9" s="10"/>
      <c r="BD9" s="10">
        <v>129920</v>
      </c>
      <c r="BE9" s="10">
        <v>12931590</v>
      </c>
      <c r="BF9" s="10">
        <v>59115</v>
      </c>
      <c r="BG9" s="10">
        <v>102613</v>
      </c>
      <c r="BH9" s="10">
        <v>2001920</v>
      </c>
      <c r="BI9" s="10">
        <v>714665</v>
      </c>
      <c r="BJ9" s="10">
        <v>1216484</v>
      </c>
      <c r="BK9" s="10">
        <v>16707</v>
      </c>
      <c r="BL9" s="10">
        <v>189821</v>
      </c>
      <c r="BM9" s="10">
        <v>1522904</v>
      </c>
      <c r="BN9" s="10">
        <v>409309</v>
      </c>
      <c r="BO9" s="10">
        <v>2873298</v>
      </c>
      <c r="BP9" s="10">
        <v>29695839</v>
      </c>
      <c r="BQ9" s="10">
        <v>1862404</v>
      </c>
      <c r="BR9" s="10">
        <v>6187</v>
      </c>
      <c r="BS9" s="10">
        <v>6615</v>
      </c>
      <c r="BT9" s="10"/>
      <c r="BU9" s="10">
        <v>133463</v>
      </c>
      <c r="BV9" s="10">
        <v>427488</v>
      </c>
      <c r="BW9" s="10">
        <v>533295</v>
      </c>
      <c r="BX9" s="10"/>
      <c r="BY9" s="10">
        <v>4210643</v>
      </c>
      <c r="BZ9" s="10"/>
      <c r="CA9" s="10">
        <v>860040</v>
      </c>
      <c r="CB9" s="10">
        <v>40125776</v>
      </c>
      <c r="CC9" s="10"/>
      <c r="CD9" s="10">
        <v>11537</v>
      </c>
      <c r="CE9" s="10">
        <v>11371</v>
      </c>
      <c r="CF9" s="10">
        <v>935305</v>
      </c>
      <c r="CG9" s="10"/>
      <c r="CH9" s="10"/>
      <c r="CI9" s="10">
        <v>5445</v>
      </c>
      <c r="CJ9" s="10">
        <v>414811</v>
      </c>
      <c r="CK9" s="10">
        <v>8659196</v>
      </c>
      <c r="CL9" s="10">
        <v>873510000</v>
      </c>
      <c r="CM9" s="10">
        <v>3242294</v>
      </c>
      <c r="CN9" s="10"/>
      <c r="CO9" s="10">
        <v>121287</v>
      </c>
      <c r="CP9" s="10">
        <v>755785</v>
      </c>
      <c r="CQ9" s="10">
        <v>3345406</v>
      </c>
      <c r="CR9" s="10">
        <v>12976</v>
      </c>
      <c r="CS9" s="10">
        <v>10229059</v>
      </c>
      <c r="CT9" s="10"/>
      <c r="CU9" s="10">
        <v>1406700</v>
      </c>
      <c r="CV9" s="10">
        <v>4848012</v>
      </c>
      <c r="CW9" s="10">
        <v>24069</v>
      </c>
      <c r="CX9" s="10">
        <v>67834</v>
      </c>
      <c r="CY9" s="10">
        <v>224274</v>
      </c>
      <c r="CZ9" s="10">
        <v>244</v>
      </c>
      <c r="DA9" s="10">
        <v>1023554</v>
      </c>
      <c r="DB9" s="10">
        <v>90665</v>
      </c>
      <c r="DC9" s="10"/>
      <c r="DD9" s="10">
        <v>83013115</v>
      </c>
      <c r="DE9" s="10"/>
      <c r="DF9" s="10"/>
      <c r="DG9" s="10">
        <v>6404805</v>
      </c>
      <c r="DH9" s="10">
        <v>107012</v>
      </c>
      <c r="DI9" s="10"/>
      <c r="DJ9" s="10">
        <v>563576</v>
      </c>
      <c r="DK9" s="10">
        <v>4025</v>
      </c>
      <c r="DL9" s="10">
        <v>66564</v>
      </c>
      <c r="DM9" s="10">
        <v>1134466</v>
      </c>
      <c r="DN9" s="10">
        <v>248025</v>
      </c>
      <c r="DO9" s="10">
        <v>2734</v>
      </c>
      <c r="DP9" s="10">
        <v>3340576</v>
      </c>
      <c r="DQ9" s="10">
        <v>70119</v>
      </c>
      <c r="DR9" s="10"/>
      <c r="DS9" s="10">
        <v>693122</v>
      </c>
      <c r="DT9" s="10"/>
      <c r="DU9" s="10"/>
      <c r="DV9" s="10">
        <v>1324447</v>
      </c>
      <c r="DW9" s="10">
        <v>15100</v>
      </c>
      <c r="DX9" s="10"/>
      <c r="DY9" s="10">
        <v>576097</v>
      </c>
      <c r="DZ9" s="10"/>
      <c r="EA9" s="10"/>
      <c r="EB9" s="10">
        <v>245113089</v>
      </c>
      <c r="EC9" s="10"/>
      <c r="ED9" s="10"/>
      <c r="EE9" s="10">
        <v>83885</v>
      </c>
      <c r="EF9" s="10"/>
      <c r="EG9" s="10">
        <v>544918</v>
      </c>
      <c r="EH9" s="10">
        <v>15145282</v>
      </c>
      <c r="EI9" s="10">
        <v>1002663</v>
      </c>
      <c r="EJ9" s="10">
        <v>19423800</v>
      </c>
      <c r="EK9" s="10">
        <v>1667207</v>
      </c>
      <c r="EL9" s="10">
        <v>394056</v>
      </c>
      <c r="EM9" s="10">
        <v>4704567</v>
      </c>
      <c r="EN9" s="14">
        <v>342347</v>
      </c>
      <c r="EO9" s="10">
        <v>33868</v>
      </c>
      <c r="EP9" s="10">
        <v>121055</v>
      </c>
      <c r="EQ9" s="10">
        <v>666148</v>
      </c>
      <c r="ER9" s="10"/>
      <c r="ES9" s="10">
        <v>4852792</v>
      </c>
      <c r="ET9" s="10">
        <v>1968427</v>
      </c>
      <c r="EU9" s="10">
        <v>89324</v>
      </c>
      <c r="EV9" s="10">
        <v>14087</v>
      </c>
      <c r="EW9" s="10">
        <v>709870</v>
      </c>
      <c r="EX9" s="10">
        <v>65281</v>
      </c>
      <c r="EY9" s="10">
        <v>280401</v>
      </c>
      <c r="EZ9" s="10">
        <v>12302</v>
      </c>
      <c r="FA9" s="10">
        <v>156911</v>
      </c>
      <c r="FB9" s="10"/>
      <c r="FC9" s="10">
        <v>2908</v>
      </c>
      <c r="FD9" s="10">
        <v>2749882</v>
      </c>
      <c r="FE9" s="10">
        <v>183972902</v>
      </c>
      <c r="FF9" s="10"/>
      <c r="FG9" s="10"/>
      <c r="FH9" s="10">
        <v>1238840</v>
      </c>
      <c r="FI9" s="10">
        <v>370248</v>
      </c>
      <c r="FJ9" s="10">
        <v>37692</v>
      </c>
      <c r="FK9" s="10"/>
      <c r="FL9" s="10">
        <v>4047281</v>
      </c>
      <c r="FM9" s="10">
        <v>774899</v>
      </c>
      <c r="FN9" s="10">
        <v>156149</v>
      </c>
      <c r="FO9" s="10">
        <v>1245620</v>
      </c>
      <c r="FP9" s="10">
        <v>5360328</v>
      </c>
    </row>
    <row r="10" spans="1:172" ht="12.75">
      <c r="A10" s="9">
        <v>4</v>
      </c>
      <c r="B10" s="7"/>
      <c r="C10" s="7" t="s">
        <v>349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2008900</v>
      </c>
      <c r="S10" s="10"/>
      <c r="T10" s="10"/>
      <c r="U10" s="10"/>
      <c r="V10" s="10"/>
      <c r="W10" s="10"/>
      <c r="X10" s="10"/>
      <c r="Y10" s="10">
        <v>38920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>
        <v>1417642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>
        <v>1895767</v>
      </c>
      <c r="CC10" s="10"/>
      <c r="CD10" s="10"/>
      <c r="CE10" s="10"/>
      <c r="CF10" s="10"/>
      <c r="CG10" s="10"/>
      <c r="CH10" s="10"/>
      <c r="CI10" s="10"/>
      <c r="CJ10" s="10"/>
      <c r="CK10" s="10"/>
      <c r="CL10" s="10">
        <v>49865000</v>
      </c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>
        <v>1587319</v>
      </c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>
        <v>52937862</v>
      </c>
      <c r="EC10" s="10"/>
      <c r="ED10" s="10"/>
      <c r="EE10" s="10"/>
      <c r="EF10" s="10"/>
      <c r="EG10" s="10"/>
      <c r="EH10" s="10">
        <v>269669</v>
      </c>
      <c r="EI10" s="10"/>
      <c r="EJ10" s="10"/>
      <c r="EK10" s="10"/>
      <c r="EL10" s="10"/>
      <c r="EM10" s="10"/>
      <c r="EN10" s="14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>
        <v>6011319</v>
      </c>
      <c r="FF10" s="10"/>
      <c r="FG10" s="10"/>
      <c r="FH10" s="10"/>
      <c r="FI10" s="10"/>
      <c r="FJ10" s="10"/>
      <c r="FK10" s="10"/>
      <c r="FL10" s="10"/>
      <c r="FM10" s="10">
        <v>180</v>
      </c>
      <c r="FN10" s="10"/>
      <c r="FO10" s="10"/>
      <c r="FP10" s="10"/>
    </row>
    <row r="11" spans="1:172" ht="12.75">
      <c r="A11" s="9">
        <v>4</v>
      </c>
      <c r="B11" s="7"/>
      <c r="C11" s="7" t="s">
        <v>350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3659434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>
        <v>77523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>
        <v>47223</v>
      </c>
      <c r="CC11" s="10"/>
      <c r="CD11" s="10"/>
      <c r="CE11" s="10"/>
      <c r="CF11" s="10"/>
      <c r="CG11" s="10"/>
      <c r="CH11" s="10"/>
      <c r="CI11" s="10"/>
      <c r="CJ11" s="10"/>
      <c r="CK11" s="10"/>
      <c r="CL11" s="10">
        <v>27518000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>
        <v>796</v>
      </c>
      <c r="DA11" s="10"/>
      <c r="DB11" s="10"/>
      <c r="DC11" s="10"/>
      <c r="DD11" s="10">
        <v>803346</v>
      </c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>
        <v>4258</v>
      </c>
      <c r="EB11" s="10">
        <v>52010636</v>
      </c>
      <c r="EC11" s="10"/>
      <c r="ED11" s="10"/>
      <c r="EE11" s="10"/>
      <c r="EF11" s="10"/>
      <c r="EG11" s="10"/>
      <c r="EH11" s="10">
        <v>195599</v>
      </c>
      <c r="EI11" s="10"/>
      <c r="EJ11" s="10"/>
      <c r="EK11" s="10"/>
      <c r="EL11" s="10"/>
      <c r="EM11" s="10"/>
      <c r="EN11" s="14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>
        <v>1325470</v>
      </c>
      <c r="FF11" s="10"/>
      <c r="FG11" s="10"/>
      <c r="FH11" s="10"/>
      <c r="FI11" s="10"/>
      <c r="FJ11" s="10"/>
      <c r="FK11" s="10">
        <v>1318209</v>
      </c>
      <c r="FL11" s="10"/>
      <c r="FM11" s="10">
        <v>180</v>
      </c>
      <c r="FN11" s="10"/>
      <c r="FO11" s="10"/>
      <c r="FP11" s="10"/>
    </row>
    <row r="12" spans="1:172" ht="12.75">
      <c r="A12" s="9">
        <v>5</v>
      </c>
      <c r="B12" s="7"/>
      <c r="C12" s="7" t="s">
        <v>351</v>
      </c>
      <c r="D12" s="10">
        <v>1000</v>
      </c>
      <c r="E12" s="10">
        <v>994785</v>
      </c>
      <c r="F12" s="10"/>
      <c r="G12" s="10">
        <v>854050</v>
      </c>
      <c r="H12" s="10"/>
      <c r="I12" s="10"/>
      <c r="J12" s="10">
        <v>453206</v>
      </c>
      <c r="K12" s="10">
        <v>358268</v>
      </c>
      <c r="L12" s="10"/>
      <c r="M12" s="10"/>
      <c r="N12" s="10">
        <v>100</v>
      </c>
      <c r="O12" s="10"/>
      <c r="P12" s="10"/>
      <c r="Q12" s="10">
        <v>163390</v>
      </c>
      <c r="R12" s="10">
        <v>176495</v>
      </c>
      <c r="S12" s="10"/>
      <c r="T12" s="10"/>
      <c r="U12" s="10"/>
      <c r="V12" s="10"/>
      <c r="W12" s="10">
        <v>158785</v>
      </c>
      <c r="X12" s="10"/>
      <c r="Y12" s="10">
        <v>86183</v>
      </c>
      <c r="Z12" s="10"/>
      <c r="AA12" s="10"/>
      <c r="AB12" s="10"/>
      <c r="AC12" s="10"/>
      <c r="AD12" s="10">
        <v>101836</v>
      </c>
      <c r="AE12" s="10">
        <v>3559</v>
      </c>
      <c r="AF12" s="10">
        <v>55981</v>
      </c>
      <c r="AG12" s="10"/>
      <c r="AH12" s="10">
        <v>45797</v>
      </c>
      <c r="AI12" s="10">
        <v>38360</v>
      </c>
      <c r="AJ12" s="10">
        <v>65486</v>
      </c>
      <c r="AK12" s="10">
        <v>53764</v>
      </c>
      <c r="AL12" s="10">
        <v>1705</v>
      </c>
      <c r="AM12" s="10">
        <v>5253</v>
      </c>
      <c r="AN12" s="10">
        <v>88381</v>
      </c>
      <c r="AO12" s="10"/>
      <c r="AP12" s="10"/>
      <c r="AQ12" s="10">
        <v>11748</v>
      </c>
      <c r="AR12" s="10">
        <v>453588</v>
      </c>
      <c r="AS12" s="10"/>
      <c r="AT12" s="10">
        <v>1301240</v>
      </c>
      <c r="AU12" s="10"/>
      <c r="AV12" s="10"/>
      <c r="AW12" s="10">
        <v>15901</v>
      </c>
      <c r="AX12" s="10"/>
      <c r="AY12" s="10">
        <v>4100</v>
      </c>
      <c r="AZ12" s="10"/>
      <c r="BA12" s="10"/>
      <c r="BB12" s="10"/>
      <c r="BC12" s="10"/>
      <c r="BD12" s="10">
        <v>792</v>
      </c>
      <c r="BE12" s="10">
        <v>163191</v>
      </c>
      <c r="BF12" s="10"/>
      <c r="BG12" s="10">
        <v>45073</v>
      </c>
      <c r="BH12" s="10"/>
      <c r="BI12" s="10"/>
      <c r="BJ12" s="10">
        <v>28176</v>
      </c>
      <c r="BK12" s="10"/>
      <c r="BL12" s="10">
        <v>262</v>
      </c>
      <c r="BM12" s="10"/>
      <c r="BN12" s="10"/>
      <c r="BO12" s="10">
        <v>32335</v>
      </c>
      <c r="BP12" s="10">
        <v>5166869</v>
      </c>
      <c r="BQ12" s="10"/>
      <c r="BR12" s="10">
        <v>416028</v>
      </c>
      <c r="BS12" s="10">
        <v>131233</v>
      </c>
      <c r="BT12" s="10"/>
      <c r="BU12" s="10">
        <v>47462</v>
      </c>
      <c r="BV12" s="10"/>
      <c r="BW12" s="10"/>
      <c r="BX12" s="10">
        <v>763682</v>
      </c>
      <c r="BY12" s="10"/>
      <c r="BZ12" s="10">
        <v>917508</v>
      </c>
      <c r="CA12" s="10">
        <v>610855</v>
      </c>
      <c r="CB12" s="10"/>
      <c r="CC12" s="10"/>
      <c r="CD12" s="10">
        <v>37220</v>
      </c>
      <c r="CE12" s="10">
        <v>38541</v>
      </c>
      <c r="CF12" s="10">
        <v>72812</v>
      </c>
      <c r="CG12" s="10"/>
      <c r="CH12" s="10"/>
      <c r="CI12" s="10"/>
      <c r="CJ12" s="10"/>
      <c r="CK12" s="10">
        <v>1162180</v>
      </c>
      <c r="CL12" s="10">
        <v>80573000</v>
      </c>
      <c r="CM12" s="10">
        <v>26260</v>
      </c>
      <c r="CN12" s="10">
        <v>2030</v>
      </c>
      <c r="CO12" s="10">
        <v>73366</v>
      </c>
      <c r="CP12" s="10">
        <v>1005</v>
      </c>
      <c r="CQ12" s="10"/>
      <c r="CR12" s="10"/>
      <c r="CS12" s="10"/>
      <c r="CT12" s="10"/>
      <c r="CU12" s="10"/>
      <c r="CV12" s="10">
        <v>720366</v>
      </c>
      <c r="CW12" s="10"/>
      <c r="CX12" s="10"/>
      <c r="CY12" s="10"/>
      <c r="CZ12" s="10"/>
      <c r="DA12" s="10">
        <v>37514</v>
      </c>
      <c r="DB12" s="10"/>
      <c r="DC12" s="10"/>
      <c r="DD12" s="10">
        <v>219563</v>
      </c>
      <c r="DE12" s="10"/>
      <c r="DF12" s="10">
        <v>80634</v>
      </c>
      <c r="DG12" s="10">
        <v>571611</v>
      </c>
      <c r="DH12" s="10"/>
      <c r="DI12" s="10">
        <v>4133</v>
      </c>
      <c r="DJ12" s="10"/>
      <c r="DK12" s="10">
        <v>99</v>
      </c>
      <c r="DL12" s="10"/>
      <c r="DM12" s="10"/>
      <c r="DN12" s="10">
        <v>1010</v>
      </c>
      <c r="DO12" s="10"/>
      <c r="DP12" s="10">
        <v>117236</v>
      </c>
      <c r="DQ12" s="10"/>
      <c r="DR12" s="10">
        <v>169357</v>
      </c>
      <c r="DS12" s="10"/>
      <c r="DT12" s="10"/>
      <c r="DU12" s="10">
        <v>41415</v>
      </c>
      <c r="DV12" s="10"/>
      <c r="DW12" s="10"/>
      <c r="DX12" s="10"/>
      <c r="DY12" s="10">
        <v>329056</v>
      </c>
      <c r="DZ12" s="10"/>
      <c r="EA12" s="10">
        <v>1419</v>
      </c>
      <c r="EB12" s="10">
        <v>7215666</v>
      </c>
      <c r="EC12" s="10">
        <v>901</v>
      </c>
      <c r="ED12" s="10"/>
      <c r="EE12" s="10"/>
      <c r="EF12" s="10"/>
      <c r="EG12" s="10">
        <v>121430</v>
      </c>
      <c r="EH12" s="10">
        <v>70968</v>
      </c>
      <c r="EI12" s="10">
        <v>967</v>
      </c>
      <c r="EJ12" s="10">
        <v>473684</v>
      </c>
      <c r="EK12" s="10">
        <v>65052</v>
      </c>
      <c r="EL12" s="10"/>
      <c r="EM12" s="10"/>
      <c r="EN12" s="14">
        <v>15540</v>
      </c>
      <c r="EO12" s="10">
        <v>16073</v>
      </c>
      <c r="EP12" s="10">
        <v>2429</v>
      </c>
      <c r="EQ12" s="10">
        <v>11009</v>
      </c>
      <c r="ER12" s="10">
        <v>9629</v>
      </c>
      <c r="ES12" s="10">
        <v>36843</v>
      </c>
      <c r="ET12" s="10"/>
      <c r="EU12" s="10"/>
      <c r="EV12" s="10"/>
      <c r="EW12" s="10"/>
      <c r="EX12" s="10">
        <v>234690</v>
      </c>
      <c r="EY12" s="10">
        <v>451</v>
      </c>
      <c r="EZ12" s="10"/>
      <c r="FA12" s="10"/>
      <c r="FB12" s="10">
        <v>1025</v>
      </c>
      <c r="FC12" s="10"/>
      <c r="FD12" s="10">
        <v>1623882</v>
      </c>
      <c r="FE12" s="10">
        <v>4305041</v>
      </c>
      <c r="FF12" s="10"/>
      <c r="FG12" s="10"/>
      <c r="FH12" s="10">
        <v>16820</v>
      </c>
      <c r="FI12" s="10">
        <v>8661</v>
      </c>
      <c r="FJ12" s="10"/>
      <c r="FK12" s="10">
        <v>52623</v>
      </c>
      <c r="FL12" s="10"/>
      <c r="FM12" s="10"/>
      <c r="FN12" s="10">
        <v>8937</v>
      </c>
      <c r="FO12" s="10">
        <v>3078</v>
      </c>
      <c r="FP12" s="10">
        <v>2053171</v>
      </c>
    </row>
    <row r="13" spans="1:172" ht="12.75">
      <c r="A13" s="9">
        <v>5</v>
      </c>
      <c r="B13" s="7"/>
      <c r="C13" s="7" t="s">
        <v>352</v>
      </c>
      <c r="D13" s="10">
        <v>1000</v>
      </c>
      <c r="E13" s="10"/>
      <c r="F13" s="10"/>
      <c r="G13" s="10">
        <v>1939</v>
      </c>
      <c r="H13" s="10"/>
      <c r="I13" s="10"/>
      <c r="J13" s="10">
        <v>453206</v>
      </c>
      <c r="K13" s="10">
        <v>3585</v>
      </c>
      <c r="L13" s="10"/>
      <c r="M13" s="10"/>
      <c r="N13" s="10"/>
      <c r="O13" s="10"/>
      <c r="P13" s="10"/>
      <c r="Q13" s="10">
        <v>92812</v>
      </c>
      <c r="R13" s="10">
        <v>127978</v>
      </c>
      <c r="S13" s="10"/>
      <c r="T13" s="10"/>
      <c r="U13" s="10"/>
      <c r="V13" s="10"/>
      <c r="W13" s="10">
        <v>158685</v>
      </c>
      <c r="X13" s="10"/>
      <c r="Y13" s="10">
        <v>3195</v>
      </c>
      <c r="Z13" s="10"/>
      <c r="AA13" s="10"/>
      <c r="AB13" s="10"/>
      <c r="AC13" s="10"/>
      <c r="AD13" s="10">
        <v>4000</v>
      </c>
      <c r="AE13" s="10">
        <v>3559</v>
      </c>
      <c r="AF13" s="10">
        <v>500</v>
      </c>
      <c r="AG13" s="10"/>
      <c r="AH13" s="10">
        <v>206</v>
      </c>
      <c r="AI13" s="10">
        <v>64</v>
      </c>
      <c r="AJ13" s="10">
        <v>65486</v>
      </c>
      <c r="AK13" s="10"/>
      <c r="AL13" s="10"/>
      <c r="AM13" s="10"/>
      <c r="AN13" s="10"/>
      <c r="AO13" s="10"/>
      <c r="AP13" s="10"/>
      <c r="AQ13" s="10">
        <v>100</v>
      </c>
      <c r="AR13" s="10">
        <v>165909</v>
      </c>
      <c r="AS13" s="10"/>
      <c r="AT13" s="10"/>
      <c r="AU13" s="10"/>
      <c r="AV13" s="10"/>
      <c r="AW13" s="10">
        <v>15901</v>
      </c>
      <c r="AX13" s="10"/>
      <c r="AY13" s="10">
        <v>3422</v>
      </c>
      <c r="AZ13" s="10"/>
      <c r="BA13" s="10"/>
      <c r="BB13" s="10"/>
      <c r="BC13" s="10"/>
      <c r="BD13" s="10">
        <v>792</v>
      </c>
      <c r="BE13" s="10">
        <v>38638</v>
      </c>
      <c r="BF13" s="10"/>
      <c r="BG13" s="10">
        <v>0</v>
      </c>
      <c r="BH13" s="10"/>
      <c r="BI13" s="10"/>
      <c r="BJ13" s="10">
        <v>2000</v>
      </c>
      <c r="BK13" s="10"/>
      <c r="BL13" s="10">
        <v>0</v>
      </c>
      <c r="BM13" s="10"/>
      <c r="BN13" s="10"/>
      <c r="BO13" s="10">
        <v>17858</v>
      </c>
      <c r="BP13" s="10">
        <v>39049</v>
      </c>
      <c r="BQ13" s="10"/>
      <c r="BR13" s="10">
        <v>58339</v>
      </c>
      <c r="BS13" s="10"/>
      <c r="BT13" s="10"/>
      <c r="BU13" s="10">
        <v>47462</v>
      </c>
      <c r="BV13" s="10"/>
      <c r="BW13" s="10"/>
      <c r="BX13" s="10"/>
      <c r="BY13" s="10"/>
      <c r="BZ13" s="10">
        <v>587316</v>
      </c>
      <c r="CA13" s="10">
        <v>220349</v>
      </c>
      <c r="CB13" s="10"/>
      <c r="CC13" s="10"/>
      <c r="CD13" s="10">
        <v>23265</v>
      </c>
      <c r="CE13" s="10">
        <v>11</v>
      </c>
      <c r="CF13" s="10">
        <v>119</v>
      </c>
      <c r="CG13" s="10"/>
      <c r="CH13" s="10"/>
      <c r="CI13" s="10"/>
      <c r="CJ13" s="10"/>
      <c r="CK13" s="10">
        <v>535404</v>
      </c>
      <c r="CL13" s="10">
        <v>28926000</v>
      </c>
      <c r="CM13" s="10">
        <v>77</v>
      </c>
      <c r="CN13" s="10"/>
      <c r="CO13" s="10">
        <v>57391</v>
      </c>
      <c r="CP13" s="10">
        <v>1005</v>
      </c>
      <c r="CQ13" s="10"/>
      <c r="CR13" s="10"/>
      <c r="CS13" s="10"/>
      <c r="CT13" s="10"/>
      <c r="CU13" s="10"/>
      <c r="CV13" s="10">
        <v>490454</v>
      </c>
      <c r="CW13" s="10"/>
      <c r="CX13" s="10"/>
      <c r="CY13" s="10"/>
      <c r="CZ13" s="10"/>
      <c r="DA13" s="10"/>
      <c r="DB13" s="10"/>
      <c r="DC13" s="10"/>
      <c r="DD13" s="10">
        <v>88673</v>
      </c>
      <c r="DE13" s="10"/>
      <c r="DF13" s="10"/>
      <c r="DG13" s="10">
        <v>312751</v>
      </c>
      <c r="DH13" s="10"/>
      <c r="DI13" s="10">
        <v>4133</v>
      </c>
      <c r="DJ13" s="10"/>
      <c r="DK13" s="10"/>
      <c r="DL13" s="10"/>
      <c r="DM13" s="10"/>
      <c r="DN13" s="10">
        <v>252</v>
      </c>
      <c r="DO13" s="10"/>
      <c r="DP13" s="10">
        <v>6657</v>
      </c>
      <c r="DQ13" s="10"/>
      <c r="DR13" s="10"/>
      <c r="DS13" s="10"/>
      <c r="DT13" s="10"/>
      <c r="DU13" s="10">
        <v>28081</v>
      </c>
      <c r="DV13" s="10"/>
      <c r="DW13" s="10"/>
      <c r="DX13" s="10"/>
      <c r="DY13" s="10"/>
      <c r="DZ13" s="10"/>
      <c r="EA13" s="10"/>
      <c r="EB13" s="10">
        <v>6210379</v>
      </c>
      <c r="EC13" s="10"/>
      <c r="ED13" s="10"/>
      <c r="EE13" s="10"/>
      <c r="EF13" s="10"/>
      <c r="EG13" s="10">
        <v>121430</v>
      </c>
      <c r="EH13" s="10">
        <v>15</v>
      </c>
      <c r="EI13" s="10">
        <v>967</v>
      </c>
      <c r="EJ13" s="10"/>
      <c r="EK13" s="10">
        <v>65052</v>
      </c>
      <c r="EL13" s="10"/>
      <c r="EM13" s="10"/>
      <c r="EN13" s="14">
        <v>15540</v>
      </c>
      <c r="EO13" s="10"/>
      <c r="EP13" s="10">
        <v>2429</v>
      </c>
      <c r="EQ13" s="10">
        <v>6677</v>
      </c>
      <c r="ER13" s="10"/>
      <c r="ES13" s="10">
        <v>20393</v>
      </c>
      <c r="ET13" s="10"/>
      <c r="EU13" s="10"/>
      <c r="EV13" s="10"/>
      <c r="EW13" s="10"/>
      <c r="EX13" s="10"/>
      <c r="EY13" s="10"/>
      <c r="EZ13" s="10"/>
      <c r="FA13" s="10"/>
      <c r="FB13" s="10">
        <v>1000</v>
      </c>
      <c r="FC13" s="10"/>
      <c r="FD13" s="10">
        <v>15823</v>
      </c>
      <c r="FE13" s="10">
        <v>1286734</v>
      </c>
      <c r="FF13" s="10"/>
      <c r="FG13" s="10"/>
      <c r="FH13" s="10">
        <v>16820</v>
      </c>
      <c r="FI13" s="10"/>
      <c r="FJ13" s="10"/>
      <c r="FK13" s="10"/>
      <c r="FL13" s="10"/>
      <c r="FM13" s="10"/>
      <c r="FN13" s="10"/>
      <c r="FO13" s="10">
        <v>0</v>
      </c>
      <c r="FP13" s="10">
        <v>18401</v>
      </c>
    </row>
    <row r="14" spans="1:172" ht="12.75">
      <c r="A14" s="9">
        <v>6</v>
      </c>
      <c r="B14" s="7"/>
      <c r="C14" s="7" t="s">
        <v>353</v>
      </c>
      <c r="D14" s="10"/>
      <c r="E14" s="10"/>
      <c r="F14" s="10"/>
      <c r="G14" s="10">
        <v>17</v>
      </c>
      <c r="H14" s="10"/>
      <c r="I14" s="10"/>
      <c r="J14" s="10">
        <v>126498</v>
      </c>
      <c r="K14" s="10"/>
      <c r="L14" s="10"/>
      <c r="M14" s="10">
        <v>395836</v>
      </c>
      <c r="N14" s="10"/>
      <c r="O14" s="10"/>
      <c r="P14" s="10"/>
      <c r="Q14" s="10"/>
      <c r="R14" s="10">
        <v>3586534</v>
      </c>
      <c r="S14" s="10"/>
      <c r="T14" s="10"/>
      <c r="U14" s="10"/>
      <c r="V14" s="10"/>
      <c r="W14" s="10"/>
      <c r="X14" s="10"/>
      <c r="Y14" s="10">
        <v>207304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22744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74901</v>
      </c>
      <c r="BF14" s="10"/>
      <c r="BG14" s="10"/>
      <c r="BH14" s="10">
        <v>277497</v>
      </c>
      <c r="BI14" s="10"/>
      <c r="BJ14" s="10"/>
      <c r="BK14" s="10">
        <v>4204</v>
      </c>
      <c r="BL14" s="10"/>
      <c r="BM14" s="10">
        <v>15801</v>
      </c>
      <c r="BN14" s="10"/>
      <c r="BO14" s="10"/>
      <c r="BP14" s="10"/>
      <c r="BQ14" s="10"/>
      <c r="BR14" s="10"/>
      <c r="BS14" s="10"/>
      <c r="BT14" s="10"/>
      <c r="BU14" s="10"/>
      <c r="BV14" s="10"/>
      <c r="BW14" s="10">
        <v>745060</v>
      </c>
      <c r="BX14" s="10">
        <v>6322</v>
      </c>
      <c r="BY14" s="10"/>
      <c r="BZ14" s="10">
        <v>111883</v>
      </c>
      <c r="CA14" s="10">
        <v>82587</v>
      </c>
      <c r="CB14" s="10">
        <v>919352</v>
      </c>
      <c r="CC14" s="10"/>
      <c r="CD14" s="10"/>
      <c r="CE14" s="10">
        <v>3600</v>
      </c>
      <c r="CF14" s="10"/>
      <c r="CG14" s="10"/>
      <c r="CH14" s="10"/>
      <c r="CI14" s="10"/>
      <c r="CJ14" s="10"/>
      <c r="CK14" s="10">
        <v>2016370</v>
      </c>
      <c r="CL14" s="10">
        <v>210937000</v>
      </c>
      <c r="CM14" s="10"/>
      <c r="CN14" s="10"/>
      <c r="CO14" s="10"/>
      <c r="CP14" s="10"/>
      <c r="CQ14" s="10"/>
      <c r="CR14" s="10"/>
      <c r="CS14" s="10">
        <v>248440</v>
      </c>
      <c r="CT14" s="10"/>
      <c r="CU14" s="10"/>
      <c r="CV14" s="10">
        <v>3178</v>
      </c>
      <c r="CW14" s="10"/>
      <c r="CX14" s="10">
        <v>48058</v>
      </c>
      <c r="CY14" s="10">
        <v>90522</v>
      </c>
      <c r="CZ14" s="10"/>
      <c r="DA14" s="10"/>
      <c r="DB14" s="10"/>
      <c r="DC14" s="10"/>
      <c r="DD14" s="10">
        <v>201495</v>
      </c>
      <c r="DE14" s="10"/>
      <c r="DF14" s="10"/>
      <c r="DG14" s="10">
        <v>122101</v>
      </c>
      <c r="DH14" s="10"/>
      <c r="DI14" s="10">
        <v>5511</v>
      </c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>
        <v>83377</v>
      </c>
      <c r="DW14" s="10"/>
      <c r="DX14" s="10"/>
      <c r="DY14" s="10"/>
      <c r="DZ14" s="10"/>
      <c r="EA14" s="10"/>
      <c r="EB14" s="10">
        <v>18654154</v>
      </c>
      <c r="EC14" s="10"/>
      <c r="ED14" s="10"/>
      <c r="EE14" s="10"/>
      <c r="EF14" s="10"/>
      <c r="EG14" s="10"/>
      <c r="EH14" s="10">
        <v>261466</v>
      </c>
      <c r="EI14" s="10"/>
      <c r="EJ14" s="10"/>
      <c r="EK14" s="10"/>
      <c r="EL14" s="10"/>
      <c r="EM14" s="10"/>
      <c r="EN14" s="14"/>
      <c r="EO14" s="10"/>
      <c r="EP14" s="10"/>
      <c r="EQ14" s="10"/>
      <c r="ER14" s="10">
        <v>240</v>
      </c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>
        <v>150000</v>
      </c>
      <c r="FE14" s="10">
        <v>45250472</v>
      </c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>
        <v>42707</v>
      </c>
    </row>
    <row r="15" spans="1:172" ht="12.75">
      <c r="A15" s="9">
        <v>6</v>
      </c>
      <c r="B15" s="7"/>
      <c r="C15" s="7" t="s">
        <v>354</v>
      </c>
      <c r="D15" s="10"/>
      <c r="E15" s="10"/>
      <c r="F15" s="10"/>
      <c r="G15" s="10">
        <v>17</v>
      </c>
      <c r="H15" s="10"/>
      <c r="I15" s="10"/>
      <c r="J15" s="10"/>
      <c r="K15" s="10"/>
      <c r="L15" s="10"/>
      <c r="M15" s="10">
        <v>7979</v>
      </c>
      <c r="N15" s="10"/>
      <c r="O15" s="10"/>
      <c r="P15" s="10"/>
      <c r="Q15" s="10"/>
      <c r="R15" s="10">
        <v>3586534</v>
      </c>
      <c r="S15" s="10"/>
      <c r="T15" s="10"/>
      <c r="U15" s="10"/>
      <c r="V15" s="10"/>
      <c r="W15" s="10"/>
      <c r="X15" s="10"/>
      <c r="Y15" s="10">
        <v>207304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>
        <v>220453</v>
      </c>
      <c r="BI15" s="10"/>
      <c r="BJ15" s="10"/>
      <c r="BK15" s="10">
        <v>550</v>
      </c>
      <c r="BL15" s="10"/>
      <c r="BM15" s="10">
        <v>15801</v>
      </c>
      <c r="BN15" s="10"/>
      <c r="BO15" s="10"/>
      <c r="BP15" s="10"/>
      <c r="BQ15" s="10"/>
      <c r="BR15" s="10"/>
      <c r="BS15" s="10"/>
      <c r="BT15" s="10"/>
      <c r="BU15" s="10"/>
      <c r="BV15" s="10"/>
      <c r="BW15" s="10">
        <v>745060</v>
      </c>
      <c r="BX15" s="10"/>
      <c r="BY15" s="10"/>
      <c r="BZ15" s="10"/>
      <c r="CA15" s="10"/>
      <c r="CB15" s="10">
        <v>309617</v>
      </c>
      <c r="CC15" s="10"/>
      <c r="CD15" s="10"/>
      <c r="CE15" s="10"/>
      <c r="CF15" s="10"/>
      <c r="CG15" s="10"/>
      <c r="CH15" s="10"/>
      <c r="CI15" s="10"/>
      <c r="CJ15" s="10"/>
      <c r="CK15" s="10">
        <v>1515634</v>
      </c>
      <c r="CL15" s="10">
        <v>24016000</v>
      </c>
      <c r="CM15" s="10"/>
      <c r="CN15" s="10"/>
      <c r="CO15" s="10"/>
      <c r="CP15" s="10"/>
      <c r="CQ15" s="10"/>
      <c r="CR15" s="10"/>
      <c r="CS15" s="10">
        <v>201996</v>
      </c>
      <c r="CT15" s="10"/>
      <c r="CU15" s="10"/>
      <c r="CV15" s="10">
        <v>0</v>
      </c>
      <c r="CW15" s="10"/>
      <c r="CX15" s="10"/>
      <c r="CY15" s="10">
        <v>2495</v>
      </c>
      <c r="CZ15" s="10"/>
      <c r="DA15" s="10"/>
      <c r="DB15" s="10"/>
      <c r="DC15" s="10"/>
      <c r="DD15" s="10">
        <v>1552</v>
      </c>
      <c r="DE15" s="10"/>
      <c r="DF15" s="10"/>
      <c r="DG15" s="10"/>
      <c r="DH15" s="10"/>
      <c r="DI15" s="10">
        <v>5511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>
        <v>81872</v>
      </c>
      <c r="DW15" s="10"/>
      <c r="DX15" s="10"/>
      <c r="DY15" s="10"/>
      <c r="DZ15" s="10"/>
      <c r="EA15" s="10"/>
      <c r="EB15" s="10">
        <v>5950020</v>
      </c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4"/>
      <c r="EO15" s="10"/>
      <c r="EP15" s="10"/>
      <c r="EQ15" s="10"/>
      <c r="ER15" s="10">
        <v>240</v>
      </c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>
        <v>1030</v>
      </c>
      <c r="FE15" s="10">
        <v>1370465</v>
      </c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</row>
    <row r="16" spans="1:172" ht="12.75">
      <c r="A16" s="9">
        <v>7</v>
      </c>
      <c r="B16" s="7"/>
      <c r="C16" s="7" t="s">
        <v>355</v>
      </c>
      <c r="D16" s="10"/>
      <c r="E16" s="10">
        <v>82040</v>
      </c>
      <c r="F16" s="10"/>
      <c r="G16" s="10"/>
      <c r="H16" s="10"/>
      <c r="I16" s="10"/>
      <c r="J16" s="10"/>
      <c r="K16" s="10"/>
      <c r="L16" s="10"/>
      <c r="M16" s="10">
        <v>4812684</v>
      </c>
      <c r="N16" s="10"/>
      <c r="O16" s="10"/>
      <c r="P16" s="10"/>
      <c r="Q16" s="10">
        <v>1408997</v>
      </c>
      <c r="R16" s="10">
        <v>8373828</v>
      </c>
      <c r="S16" s="10"/>
      <c r="T16" s="10"/>
      <c r="U16" s="10"/>
      <c r="V16" s="10"/>
      <c r="W16" s="10"/>
      <c r="X16" s="10"/>
      <c r="Y16" s="10">
        <v>175423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>
        <v>15612</v>
      </c>
      <c r="AJ16" s="10"/>
      <c r="AK16" s="10"/>
      <c r="AL16" s="10"/>
      <c r="AM16" s="10"/>
      <c r="AN16" s="10">
        <v>403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>
        <v>197049</v>
      </c>
      <c r="BP16" s="10">
        <v>5489768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10">
        <v>932912</v>
      </c>
      <c r="CA16" s="10"/>
      <c r="CB16" s="10">
        <v>17597098</v>
      </c>
      <c r="CC16" s="10"/>
      <c r="CD16" s="10"/>
      <c r="CE16" s="10">
        <v>5225</v>
      </c>
      <c r="CF16" s="10"/>
      <c r="CG16" s="10"/>
      <c r="CH16" s="10"/>
      <c r="CI16" s="10"/>
      <c r="CJ16" s="10"/>
      <c r="CK16" s="10">
        <v>4148087</v>
      </c>
      <c r="CL16" s="10">
        <v>105842000</v>
      </c>
      <c r="CM16" s="10">
        <v>24338</v>
      </c>
      <c r="CN16" s="10"/>
      <c r="CO16" s="10"/>
      <c r="CP16" s="10"/>
      <c r="CQ16" s="10">
        <v>2344</v>
      </c>
      <c r="CR16" s="10">
        <v>95120</v>
      </c>
      <c r="CS16" s="10"/>
      <c r="CT16" s="10"/>
      <c r="CU16" s="10"/>
      <c r="CV16" s="10">
        <v>0</v>
      </c>
      <c r="CW16" s="10"/>
      <c r="CX16" s="10"/>
      <c r="CY16" s="10"/>
      <c r="CZ16" s="10"/>
      <c r="DA16" s="10">
        <v>1337524</v>
      </c>
      <c r="DB16" s="10"/>
      <c r="DC16" s="10"/>
      <c r="DD16" s="10">
        <v>844270</v>
      </c>
      <c r="DE16" s="10"/>
      <c r="DF16" s="10">
        <v>79012</v>
      </c>
      <c r="DG16" s="10">
        <v>786766</v>
      </c>
      <c r="DH16" s="10"/>
      <c r="DI16" s="10"/>
      <c r="DJ16" s="10"/>
      <c r="DK16" s="10"/>
      <c r="DL16" s="10"/>
      <c r="DM16" s="10"/>
      <c r="DN16" s="10"/>
      <c r="DO16" s="10"/>
      <c r="DP16" s="10">
        <v>144884</v>
      </c>
      <c r="DQ16" s="10"/>
      <c r="DR16" s="10">
        <v>44372</v>
      </c>
      <c r="DS16" s="10"/>
      <c r="DT16" s="10"/>
      <c r="DU16" s="10"/>
      <c r="DV16" s="10"/>
      <c r="DW16" s="10"/>
      <c r="DX16" s="10"/>
      <c r="DY16" s="10"/>
      <c r="DZ16" s="10"/>
      <c r="EA16" s="10">
        <v>183</v>
      </c>
      <c r="EB16" s="10">
        <v>36365010</v>
      </c>
      <c r="EC16" s="10"/>
      <c r="ED16" s="10"/>
      <c r="EE16" s="10"/>
      <c r="EF16" s="10"/>
      <c r="EG16" s="10"/>
      <c r="EH16" s="10"/>
      <c r="EI16" s="10"/>
      <c r="EJ16" s="10">
        <v>14726</v>
      </c>
      <c r="EK16" s="10">
        <v>304126</v>
      </c>
      <c r="EL16" s="10"/>
      <c r="EM16" s="23"/>
      <c r="EN16" s="14"/>
      <c r="EO16" s="10"/>
      <c r="EP16" s="10"/>
      <c r="EQ16" s="10"/>
      <c r="ER16" s="10">
        <v>564192</v>
      </c>
      <c r="ES16" s="10"/>
      <c r="ET16" s="10">
        <v>107881</v>
      </c>
      <c r="EU16" s="10"/>
      <c r="EV16" s="10"/>
      <c r="EW16" s="10"/>
      <c r="EX16" s="10"/>
      <c r="EY16" s="10"/>
      <c r="EZ16" s="10"/>
      <c r="FA16" s="10"/>
      <c r="FB16" s="10"/>
      <c r="FC16" s="10"/>
      <c r="FD16" s="10">
        <v>496887</v>
      </c>
      <c r="FE16" s="10">
        <v>25587446</v>
      </c>
      <c r="FF16" s="10"/>
      <c r="FG16" s="10"/>
      <c r="FH16" s="10"/>
      <c r="FI16" s="10"/>
      <c r="FJ16" s="10"/>
      <c r="FK16" s="10">
        <v>343113</v>
      </c>
      <c r="FL16" s="10"/>
      <c r="FM16" s="10"/>
      <c r="FN16" s="10"/>
      <c r="FO16" s="10"/>
      <c r="FP16" s="10">
        <v>103956</v>
      </c>
    </row>
    <row r="17" spans="1:172" ht="12.75">
      <c r="A17" s="9">
        <v>7</v>
      </c>
      <c r="B17" s="7"/>
      <c r="C17" s="7" t="s">
        <v>356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131569</v>
      </c>
      <c r="N17" s="10"/>
      <c r="O17" s="10"/>
      <c r="P17" s="10"/>
      <c r="Q17" s="10">
        <v>714791</v>
      </c>
      <c r="R17" s="10">
        <v>938254</v>
      </c>
      <c r="S17" s="10"/>
      <c r="T17" s="10"/>
      <c r="U17" s="10"/>
      <c r="V17" s="10"/>
      <c r="W17" s="10"/>
      <c r="X17" s="10"/>
      <c r="Y17" s="10">
        <v>2757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31424</v>
      </c>
      <c r="AJ17" s="10">
        <v>239221</v>
      </c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v>33363</v>
      </c>
      <c r="BP17" s="10">
        <v>388378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>
        <v>1060</v>
      </c>
      <c r="CA17" s="10"/>
      <c r="CB17" s="10">
        <v>850115</v>
      </c>
      <c r="CC17" s="10"/>
      <c r="CD17" s="10"/>
      <c r="CE17" s="10"/>
      <c r="CF17" s="10"/>
      <c r="CG17" s="10"/>
      <c r="CH17" s="10"/>
      <c r="CI17" s="10"/>
      <c r="CJ17" s="10"/>
      <c r="CK17" s="10">
        <v>316943</v>
      </c>
      <c r="CL17" s="10">
        <v>30513000</v>
      </c>
      <c r="CM17" s="10">
        <v>1159</v>
      </c>
      <c r="CN17" s="10"/>
      <c r="CO17" s="10"/>
      <c r="CP17" s="10"/>
      <c r="CQ17" s="10">
        <v>2344</v>
      </c>
      <c r="CR17" s="10"/>
      <c r="CS17" s="10">
        <v>5277</v>
      </c>
      <c r="CT17" s="10"/>
      <c r="CU17" s="10"/>
      <c r="CV17" s="10">
        <v>0</v>
      </c>
      <c r="CW17" s="10"/>
      <c r="CX17" s="10"/>
      <c r="CY17" s="10"/>
      <c r="CZ17" s="10"/>
      <c r="DA17" s="10"/>
      <c r="DB17" s="10"/>
      <c r="DC17" s="10"/>
      <c r="DD17" s="10">
        <v>65425</v>
      </c>
      <c r="DE17" s="10"/>
      <c r="DF17" s="10">
        <v>39131</v>
      </c>
      <c r="DG17" s="10">
        <v>8715</v>
      </c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>
        <v>118697</v>
      </c>
      <c r="EB17" s="10">
        <v>17181916</v>
      </c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4"/>
      <c r="EO17" s="10"/>
      <c r="EP17" s="10"/>
      <c r="EQ17" s="23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>
        <v>295281</v>
      </c>
      <c r="FE17" s="10">
        <v>2604047</v>
      </c>
      <c r="FF17" s="10"/>
      <c r="FG17" s="10"/>
      <c r="FH17" s="10"/>
      <c r="FI17" s="10"/>
      <c r="FJ17" s="10"/>
      <c r="FK17" s="10">
        <v>3087</v>
      </c>
      <c r="FL17" s="10"/>
      <c r="FM17" s="10"/>
      <c r="FN17" s="10"/>
      <c r="FO17" s="10"/>
      <c r="FP17" s="10">
        <v>8457</v>
      </c>
    </row>
    <row r="18" spans="1:172" ht="12.75">
      <c r="A18" s="9">
        <v>8</v>
      </c>
      <c r="B18" s="7"/>
      <c r="C18" s="7" t="s">
        <v>357</v>
      </c>
      <c r="D18" s="10">
        <v>3806503</v>
      </c>
      <c r="E18" s="10">
        <v>2891803</v>
      </c>
      <c r="F18" s="10">
        <v>4683</v>
      </c>
      <c r="G18" s="10">
        <v>10618394</v>
      </c>
      <c r="H18" s="10">
        <v>1235098</v>
      </c>
      <c r="I18" s="10">
        <v>55061</v>
      </c>
      <c r="J18" s="10">
        <v>1623730</v>
      </c>
      <c r="K18" s="10"/>
      <c r="L18" s="10">
        <v>92966</v>
      </c>
      <c r="M18" s="10">
        <v>10903776</v>
      </c>
      <c r="N18" s="10">
        <v>15742</v>
      </c>
      <c r="O18" s="10">
        <v>4493324</v>
      </c>
      <c r="P18" s="10">
        <v>108244</v>
      </c>
      <c r="Q18" s="10">
        <v>23227583</v>
      </c>
      <c r="R18" s="10">
        <v>59277624</v>
      </c>
      <c r="S18" s="10"/>
      <c r="T18" s="10">
        <v>221166</v>
      </c>
      <c r="U18" s="10">
        <v>3474773</v>
      </c>
      <c r="V18" s="10"/>
      <c r="W18" s="10">
        <v>955386</v>
      </c>
      <c r="X18" s="10">
        <v>45372</v>
      </c>
      <c r="Y18" s="10">
        <v>3221490</v>
      </c>
      <c r="Z18" s="10">
        <v>452357</v>
      </c>
      <c r="AA18" s="10">
        <v>384102</v>
      </c>
      <c r="AB18" s="10">
        <v>519294</v>
      </c>
      <c r="AC18" s="10">
        <v>2675834</v>
      </c>
      <c r="AD18" s="10">
        <v>869081</v>
      </c>
      <c r="AE18" s="10">
        <v>25253</v>
      </c>
      <c r="AF18" s="10">
        <v>205762</v>
      </c>
      <c r="AG18" s="10">
        <v>4268</v>
      </c>
      <c r="AH18" s="10">
        <v>2490061</v>
      </c>
      <c r="AI18" s="10">
        <v>2161977</v>
      </c>
      <c r="AJ18" s="10">
        <v>2422225</v>
      </c>
      <c r="AK18" s="10">
        <v>4458946</v>
      </c>
      <c r="AL18" s="10">
        <v>43912</v>
      </c>
      <c r="AM18" s="10">
        <v>267204</v>
      </c>
      <c r="AN18" s="10">
        <v>2723416</v>
      </c>
      <c r="AO18" s="10"/>
      <c r="AP18" s="10">
        <v>4300</v>
      </c>
      <c r="AQ18" s="10">
        <v>1157304</v>
      </c>
      <c r="AR18" s="10">
        <v>593734</v>
      </c>
      <c r="AS18" s="10">
        <v>1180109</v>
      </c>
      <c r="AT18" s="10">
        <v>1815051</v>
      </c>
      <c r="AU18" s="10">
        <v>324167</v>
      </c>
      <c r="AV18" s="10">
        <v>5124184</v>
      </c>
      <c r="AW18" s="10">
        <v>1041389</v>
      </c>
      <c r="AX18" s="10">
        <v>3335200</v>
      </c>
      <c r="AY18" s="10"/>
      <c r="AZ18" s="10">
        <v>660</v>
      </c>
      <c r="BA18" s="10">
        <v>669827</v>
      </c>
      <c r="BB18" s="10">
        <v>1037837</v>
      </c>
      <c r="BC18" s="10">
        <v>18736</v>
      </c>
      <c r="BD18" s="10">
        <v>227409</v>
      </c>
      <c r="BE18" s="10">
        <v>7182815</v>
      </c>
      <c r="BF18" s="10">
        <v>268569</v>
      </c>
      <c r="BG18" s="10">
        <v>600313</v>
      </c>
      <c r="BH18" s="10">
        <v>4583101</v>
      </c>
      <c r="BI18" s="10">
        <v>336225</v>
      </c>
      <c r="BJ18" s="10">
        <v>406827</v>
      </c>
      <c r="BK18" s="10">
        <v>681894</v>
      </c>
      <c r="BL18" s="10">
        <v>71041</v>
      </c>
      <c r="BM18" s="10">
        <v>891625</v>
      </c>
      <c r="BN18" s="10">
        <v>126138</v>
      </c>
      <c r="BO18" s="10">
        <v>1978584</v>
      </c>
      <c r="BP18" s="10">
        <v>53117064</v>
      </c>
      <c r="BQ18" s="10">
        <v>1484473</v>
      </c>
      <c r="BR18" s="10">
        <v>291492</v>
      </c>
      <c r="BS18" s="10">
        <v>249654</v>
      </c>
      <c r="BT18" s="10"/>
      <c r="BU18" s="10">
        <v>57635</v>
      </c>
      <c r="BV18" s="10">
        <v>788736</v>
      </c>
      <c r="BW18" s="10">
        <v>3893991</v>
      </c>
      <c r="BX18" s="10">
        <v>477751</v>
      </c>
      <c r="BY18" s="10">
        <v>4925085</v>
      </c>
      <c r="BZ18" s="10">
        <v>5910938</v>
      </c>
      <c r="CA18" s="10">
        <v>1275541</v>
      </c>
      <c r="CB18" s="10">
        <v>51638788</v>
      </c>
      <c r="CC18" s="10">
        <v>193879</v>
      </c>
      <c r="CD18" s="10">
        <v>187472</v>
      </c>
      <c r="CE18" s="10">
        <v>247491</v>
      </c>
      <c r="CF18" s="10">
        <v>894075</v>
      </c>
      <c r="CG18" s="10">
        <v>137077</v>
      </c>
      <c r="CH18" s="10"/>
      <c r="CI18" s="10">
        <v>21316</v>
      </c>
      <c r="CJ18" s="10">
        <v>713126</v>
      </c>
      <c r="CK18" s="10">
        <v>49106614</v>
      </c>
      <c r="CL18" s="10">
        <v>927892000</v>
      </c>
      <c r="CM18" s="10">
        <v>7587709</v>
      </c>
      <c r="CN18" s="10">
        <v>4342</v>
      </c>
      <c r="CO18" s="10"/>
      <c r="CP18" s="10">
        <v>697287</v>
      </c>
      <c r="CQ18" s="10">
        <v>1807914</v>
      </c>
      <c r="CR18" s="10">
        <v>502208</v>
      </c>
      <c r="CS18" s="10">
        <v>5896030</v>
      </c>
      <c r="CT18" s="10">
        <v>1228568</v>
      </c>
      <c r="CU18" s="10">
        <v>346816</v>
      </c>
      <c r="CV18" s="10">
        <v>10414798</v>
      </c>
      <c r="CW18" s="10">
        <v>455943</v>
      </c>
      <c r="CX18" s="10">
        <v>768476</v>
      </c>
      <c r="CY18" s="10">
        <v>216322</v>
      </c>
      <c r="CZ18" s="10">
        <v>343164</v>
      </c>
      <c r="DA18" s="10">
        <v>425779</v>
      </c>
      <c r="DB18" s="10">
        <v>262200</v>
      </c>
      <c r="DC18" s="10">
        <v>46566</v>
      </c>
      <c r="DD18" s="10">
        <v>26596683</v>
      </c>
      <c r="DE18" s="10">
        <v>90516</v>
      </c>
      <c r="DF18" s="10">
        <v>32954</v>
      </c>
      <c r="DG18" s="10">
        <v>17706041</v>
      </c>
      <c r="DH18" s="10">
        <v>254386</v>
      </c>
      <c r="DI18" s="10">
        <v>303407</v>
      </c>
      <c r="DJ18" s="10">
        <v>1511026</v>
      </c>
      <c r="DK18" s="10">
        <v>106244</v>
      </c>
      <c r="DL18" s="10">
        <v>1609218</v>
      </c>
      <c r="DM18" s="10">
        <v>739831</v>
      </c>
      <c r="DN18" s="10">
        <v>177814</v>
      </c>
      <c r="DO18" s="10">
        <v>223176</v>
      </c>
      <c r="DP18" s="10">
        <v>1383515</v>
      </c>
      <c r="DQ18" s="10">
        <v>7815</v>
      </c>
      <c r="DR18" s="10">
        <v>4163424</v>
      </c>
      <c r="DS18" s="10">
        <v>1102715</v>
      </c>
      <c r="DT18" s="10"/>
      <c r="DU18" s="10">
        <v>404992</v>
      </c>
      <c r="DV18" s="10">
        <v>703670</v>
      </c>
      <c r="DW18" s="10">
        <v>98157</v>
      </c>
      <c r="DX18" s="10"/>
      <c r="DY18" s="10">
        <v>1453198</v>
      </c>
      <c r="DZ18" s="10"/>
      <c r="EA18" s="10">
        <v>5969113</v>
      </c>
      <c r="EB18" s="10">
        <v>150701727</v>
      </c>
      <c r="EC18" s="10">
        <v>90979</v>
      </c>
      <c r="ED18" s="10"/>
      <c r="EE18" s="10">
        <v>261888</v>
      </c>
      <c r="EF18" s="10">
        <v>96638</v>
      </c>
      <c r="EG18" s="10">
        <v>1783401</v>
      </c>
      <c r="EH18" s="10">
        <v>9576264</v>
      </c>
      <c r="EI18" s="10">
        <v>4227532</v>
      </c>
      <c r="EJ18" s="10">
        <v>13020605</v>
      </c>
      <c r="EK18" s="10">
        <v>5744565</v>
      </c>
      <c r="EL18" s="10">
        <v>186578</v>
      </c>
      <c r="EM18" s="10">
        <v>6054333</v>
      </c>
      <c r="EN18" s="14">
        <v>118421</v>
      </c>
      <c r="EO18" s="10">
        <v>858308</v>
      </c>
      <c r="EP18" s="10">
        <v>384966</v>
      </c>
      <c r="EQ18" s="10">
        <v>3498809</v>
      </c>
      <c r="ER18" s="10">
        <v>5158054</v>
      </c>
      <c r="ES18" s="10">
        <v>2052520</v>
      </c>
      <c r="ET18" s="10">
        <v>2898148</v>
      </c>
      <c r="EU18" s="10">
        <v>159738</v>
      </c>
      <c r="EV18" s="10">
        <v>46579</v>
      </c>
      <c r="EW18" s="10">
        <v>364719</v>
      </c>
      <c r="EX18" s="10">
        <v>2063040</v>
      </c>
      <c r="EY18" s="10">
        <v>268211</v>
      </c>
      <c r="EZ18" s="10">
        <v>503727</v>
      </c>
      <c r="FA18" s="10">
        <v>186352</v>
      </c>
      <c r="FB18" s="10">
        <v>87061</v>
      </c>
      <c r="FC18" s="10">
        <v>22941</v>
      </c>
      <c r="FD18" s="10">
        <v>7076797</v>
      </c>
      <c r="FE18" s="10">
        <v>69770645</v>
      </c>
      <c r="FF18" s="10">
        <v>63634</v>
      </c>
      <c r="FG18" s="10">
        <v>1441631</v>
      </c>
      <c r="FH18" s="10">
        <v>8926725</v>
      </c>
      <c r="FI18" s="10">
        <v>265679</v>
      </c>
      <c r="FJ18" s="10">
        <v>559270</v>
      </c>
      <c r="FK18" s="10">
        <v>171286</v>
      </c>
      <c r="FL18" s="10">
        <v>5539723</v>
      </c>
      <c r="FM18" s="10">
        <v>705759</v>
      </c>
      <c r="FN18" s="10">
        <v>239186</v>
      </c>
      <c r="FO18" s="10">
        <v>1842488</v>
      </c>
      <c r="FP18" s="10">
        <v>6771122</v>
      </c>
    </row>
    <row r="19" spans="1:172" ht="12.75">
      <c r="A19" s="9">
        <v>8</v>
      </c>
      <c r="B19" s="7"/>
      <c r="C19" s="7" t="s">
        <v>358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23"/>
      <c r="EG19" s="10"/>
      <c r="EH19" s="10"/>
      <c r="EI19" s="10"/>
      <c r="EJ19" s="10"/>
      <c r="EK19" s="10"/>
      <c r="EL19" s="10"/>
      <c r="EM19" s="10"/>
      <c r="EN19" s="14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</row>
    <row r="20" spans="1:172" ht="12.75">
      <c r="A20" s="9">
        <v>9</v>
      </c>
      <c r="B20" s="7"/>
      <c r="C20" s="7" t="s">
        <v>359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4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 t="s">
        <v>360</v>
      </c>
      <c r="FK20" s="10"/>
      <c r="FL20" s="10"/>
      <c r="FM20" s="10"/>
      <c r="FN20" s="10"/>
      <c r="FO20" s="10"/>
      <c r="FP20" s="10"/>
    </row>
    <row r="21" spans="1:172" ht="12.75">
      <c r="A21" s="9">
        <v>9</v>
      </c>
      <c r="B21" s="7"/>
      <c r="C21" s="7" t="s">
        <v>361</v>
      </c>
      <c r="D21" s="10">
        <v>254373</v>
      </c>
      <c r="E21" s="10">
        <v>910368</v>
      </c>
      <c r="F21" s="10"/>
      <c r="G21" s="10">
        <v>558777</v>
      </c>
      <c r="H21" s="10">
        <v>155073</v>
      </c>
      <c r="I21" s="10"/>
      <c r="J21" s="10">
        <v>50221</v>
      </c>
      <c r="K21" s="10"/>
      <c r="L21" s="10"/>
      <c r="M21" s="10">
        <v>5632996</v>
      </c>
      <c r="N21" s="10"/>
      <c r="O21" s="10">
        <v>72327</v>
      </c>
      <c r="P21" s="10">
        <v>2517</v>
      </c>
      <c r="Q21" s="10">
        <v>4301706</v>
      </c>
      <c r="R21" s="10">
        <v>23418192</v>
      </c>
      <c r="S21" s="10"/>
      <c r="T21" s="10"/>
      <c r="U21" s="10">
        <v>1255870</v>
      </c>
      <c r="V21" s="10"/>
      <c r="W21" s="10">
        <v>6097</v>
      </c>
      <c r="X21" s="10">
        <v>811</v>
      </c>
      <c r="Y21" s="10">
        <v>395098</v>
      </c>
      <c r="Z21" s="10">
        <v>4612</v>
      </c>
      <c r="AA21" s="10">
        <v>444</v>
      </c>
      <c r="AB21" s="10">
        <v>12929</v>
      </c>
      <c r="AC21" s="10">
        <v>2584651</v>
      </c>
      <c r="AD21" s="10">
        <v>113866</v>
      </c>
      <c r="AE21" s="10"/>
      <c r="AF21" s="10"/>
      <c r="AG21" s="10"/>
      <c r="AH21" s="10">
        <v>286207</v>
      </c>
      <c r="AI21" s="10">
        <v>697555</v>
      </c>
      <c r="AJ21" s="10">
        <v>162447</v>
      </c>
      <c r="AK21" s="10">
        <v>322073</v>
      </c>
      <c r="AL21" s="10">
        <v>0</v>
      </c>
      <c r="AM21" s="10"/>
      <c r="AN21" s="10">
        <v>112620</v>
      </c>
      <c r="AO21" s="10"/>
      <c r="AP21" s="10"/>
      <c r="AQ21" s="10"/>
      <c r="AR21" s="10">
        <v>17128</v>
      </c>
      <c r="AS21" s="10">
        <v>69875</v>
      </c>
      <c r="AT21" s="10"/>
      <c r="AU21" s="10">
        <v>1936</v>
      </c>
      <c r="AV21" s="10">
        <v>803688</v>
      </c>
      <c r="AW21" s="10">
        <v>160784</v>
      </c>
      <c r="AX21" s="10">
        <v>330049</v>
      </c>
      <c r="AY21" s="10"/>
      <c r="AZ21" s="10"/>
      <c r="BA21" s="10">
        <v>476424</v>
      </c>
      <c r="BB21" s="10">
        <v>22874</v>
      </c>
      <c r="BC21" s="10">
        <v>40900</v>
      </c>
      <c r="BD21" s="10"/>
      <c r="BE21" s="10">
        <v>501508</v>
      </c>
      <c r="BF21" s="10">
        <v>4995</v>
      </c>
      <c r="BG21" s="10">
        <v>0</v>
      </c>
      <c r="BH21" s="10">
        <v>214597</v>
      </c>
      <c r="BI21" s="10"/>
      <c r="BJ21" s="10"/>
      <c r="BK21" s="10"/>
      <c r="BL21" s="10"/>
      <c r="BM21" s="10">
        <v>43955</v>
      </c>
      <c r="BN21" s="10">
        <v>457906</v>
      </c>
      <c r="BO21" s="10">
        <v>637668</v>
      </c>
      <c r="BP21" s="10">
        <v>7327493</v>
      </c>
      <c r="BQ21" s="10">
        <v>18139</v>
      </c>
      <c r="BR21" s="10"/>
      <c r="BS21" s="10"/>
      <c r="BT21" s="10"/>
      <c r="BU21" s="10"/>
      <c r="BV21" s="10">
        <v>17452</v>
      </c>
      <c r="BW21" s="10">
        <v>123685</v>
      </c>
      <c r="BX21" s="10">
        <v>5724</v>
      </c>
      <c r="BY21" s="10">
        <v>306154</v>
      </c>
      <c r="BZ21" s="10">
        <v>2690012</v>
      </c>
      <c r="CA21" s="10">
        <v>276920</v>
      </c>
      <c r="CB21" s="10">
        <v>9379371</v>
      </c>
      <c r="CC21" s="10"/>
      <c r="CD21" s="10"/>
      <c r="CE21" s="10">
        <v>6069</v>
      </c>
      <c r="CF21" s="10">
        <v>230410</v>
      </c>
      <c r="CG21" s="10"/>
      <c r="CH21" s="10"/>
      <c r="CI21" s="10"/>
      <c r="CJ21" s="10">
        <v>32698</v>
      </c>
      <c r="CK21" s="10">
        <v>20849024</v>
      </c>
      <c r="CL21" s="10">
        <v>558076000</v>
      </c>
      <c r="CM21" s="10">
        <v>639787</v>
      </c>
      <c r="CN21" s="10"/>
      <c r="CO21" s="10"/>
      <c r="CP21" s="10"/>
      <c r="CQ21" s="10">
        <v>14249</v>
      </c>
      <c r="CR21" s="10"/>
      <c r="CS21" s="10">
        <v>1175313</v>
      </c>
      <c r="CT21" s="10">
        <v>6065066</v>
      </c>
      <c r="CU21" s="10"/>
      <c r="CV21" s="10">
        <v>4970584</v>
      </c>
      <c r="CW21" s="10">
        <v>25363</v>
      </c>
      <c r="CX21" s="10">
        <v>57296</v>
      </c>
      <c r="CY21" s="10"/>
      <c r="CZ21" s="10"/>
      <c r="DA21" s="10">
        <v>5532</v>
      </c>
      <c r="DB21" s="10"/>
      <c r="DC21" s="10"/>
      <c r="DD21" s="10">
        <v>6391209</v>
      </c>
      <c r="DE21" s="10"/>
      <c r="DF21" s="10"/>
      <c r="DG21" s="10">
        <v>1452288</v>
      </c>
      <c r="DH21" s="10">
        <v>1163</v>
      </c>
      <c r="DI21" s="10">
        <v>4354</v>
      </c>
      <c r="DJ21" s="10">
        <v>677651</v>
      </c>
      <c r="DK21" s="10"/>
      <c r="DL21" s="10">
        <v>13935</v>
      </c>
      <c r="DM21" s="10">
        <v>84617</v>
      </c>
      <c r="DN21" s="10"/>
      <c r="DO21" s="10"/>
      <c r="DP21" s="10">
        <v>34868</v>
      </c>
      <c r="DQ21" s="10"/>
      <c r="DR21" s="10">
        <v>734886</v>
      </c>
      <c r="DS21" s="10">
        <v>14891</v>
      </c>
      <c r="DT21" s="10"/>
      <c r="DU21" s="10">
        <v>12055</v>
      </c>
      <c r="DV21" s="10"/>
      <c r="DW21" s="10"/>
      <c r="DX21" s="10"/>
      <c r="DY21" s="10"/>
      <c r="DZ21" s="10"/>
      <c r="EA21" s="10">
        <v>866120</v>
      </c>
      <c r="EB21" s="10">
        <v>75857925</v>
      </c>
      <c r="EC21" s="10"/>
      <c r="ED21" s="10"/>
      <c r="EE21" s="10">
        <v>34083</v>
      </c>
      <c r="EF21" s="10"/>
      <c r="EG21" s="10">
        <v>517943</v>
      </c>
      <c r="EH21" s="10">
        <v>103000</v>
      </c>
      <c r="EI21" s="10">
        <v>544050</v>
      </c>
      <c r="EJ21" s="10">
        <v>1376391</v>
      </c>
      <c r="EK21" s="10">
        <v>1194599</v>
      </c>
      <c r="EL21" s="10">
        <v>3417</v>
      </c>
      <c r="EM21" s="10">
        <v>1228196</v>
      </c>
      <c r="EN21" s="14">
        <v>490</v>
      </c>
      <c r="EO21" s="10">
        <v>76555</v>
      </c>
      <c r="EP21" s="10">
        <v>41942</v>
      </c>
      <c r="EQ21" s="10">
        <v>64433</v>
      </c>
      <c r="ER21" s="10">
        <v>290167</v>
      </c>
      <c r="ES21" s="10">
        <v>80220</v>
      </c>
      <c r="ET21" s="10">
        <v>118484</v>
      </c>
      <c r="EU21" s="10">
        <v>11952</v>
      </c>
      <c r="EV21" s="10"/>
      <c r="EW21" s="10">
        <v>65000</v>
      </c>
      <c r="EX21" s="10"/>
      <c r="EY21" s="10">
        <v>3377</v>
      </c>
      <c r="EZ21" s="10"/>
      <c r="FA21" s="10"/>
      <c r="FB21" s="10"/>
      <c r="FC21" s="10"/>
      <c r="FD21" s="10">
        <v>345047</v>
      </c>
      <c r="FE21" s="10">
        <v>57389931</v>
      </c>
      <c r="FF21" s="10"/>
      <c r="FG21" s="10">
        <v>13898</v>
      </c>
      <c r="FH21" s="10">
        <v>156654</v>
      </c>
      <c r="FI21" s="10">
        <v>55263</v>
      </c>
      <c r="FJ21" s="10">
        <v>7999</v>
      </c>
      <c r="FK21" s="10"/>
      <c r="FL21" s="10">
        <v>468973</v>
      </c>
      <c r="FM21" s="10">
        <v>66932</v>
      </c>
      <c r="FN21" s="10">
        <v>57662</v>
      </c>
      <c r="FO21" s="10">
        <v>13946</v>
      </c>
      <c r="FP21" s="10">
        <v>552454</v>
      </c>
    </row>
    <row r="22" spans="1:172" ht="12.75">
      <c r="A22" s="9">
        <v>10</v>
      </c>
      <c r="B22" s="8" t="s">
        <v>362</v>
      </c>
      <c r="C22" s="7" t="s">
        <v>363</v>
      </c>
      <c r="D22" s="10">
        <v>1186662</v>
      </c>
      <c r="E22" s="10">
        <v>1048808</v>
      </c>
      <c r="F22" s="10">
        <v>29715</v>
      </c>
      <c r="G22" s="10">
        <v>3412143</v>
      </c>
      <c r="H22" s="10">
        <v>140163</v>
      </c>
      <c r="I22" s="10"/>
      <c r="J22" s="10">
        <v>253551</v>
      </c>
      <c r="K22" s="10">
        <v>508381</v>
      </c>
      <c r="L22" s="10">
        <v>28098</v>
      </c>
      <c r="M22" s="10">
        <v>2726092</v>
      </c>
      <c r="N22" s="10">
        <v>3918</v>
      </c>
      <c r="O22" s="10">
        <v>990043</v>
      </c>
      <c r="P22" s="10">
        <v>61188</v>
      </c>
      <c r="Q22" s="10">
        <v>5830654</v>
      </c>
      <c r="R22" s="10">
        <v>21083247</v>
      </c>
      <c r="S22" s="10"/>
      <c r="T22" s="10">
        <v>22456</v>
      </c>
      <c r="U22" s="10">
        <v>1766471</v>
      </c>
      <c r="V22" s="10"/>
      <c r="W22" s="10">
        <v>74206</v>
      </c>
      <c r="X22" s="10">
        <v>25697</v>
      </c>
      <c r="Y22" s="10">
        <v>483560</v>
      </c>
      <c r="Z22" s="10">
        <v>193023</v>
      </c>
      <c r="AA22" s="10">
        <v>124767</v>
      </c>
      <c r="AB22" s="10">
        <v>68051</v>
      </c>
      <c r="AC22" s="10">
        <v>1274278</v>
      </c>
      <c r="AD22" s="10">
        <v>159969</v>
      </c>
      <c r="AE22" s="10">
        <v>39369</v>
      </c>
      <c r="AF22" s="10">
        <v>53522</v>
      </c>
      <c r="AG22" s="10"/>
      <c r="AH22" s="10">
        <v>685469</v>
      </c>
      <c r="AI22" s="10">
        <v>1353358</v>
      </c>
      <c r="AJ22" s="10">
        <v>241517</v>
      </c>
      <c r="AK22" s="10">
        <v>1744594</v>
      </c>
      <c r="AL22" s="10">
        <v>4534</v>
      </c>
      <c r="AM22" s="10"/>
      <c r="AN22" s="10">
        <v>775340</v>
      </c>
      <c r="AO22" s="10"/>
      <c r="AP22" s="10">
        <v>39433</v>
      </c>
      <c r="AQ22" s="10">
        <v>235174</v>
      </c>
      <c r="AR22" s="10">
        <v>208755</v>
      </c>
      <c r="AS22" s="10">
        <v>848638</v>
      </c>
      <c r="AT22" s="10">
        <v>331489</v>
      </c>
      <c r="AU22" s="10">
        <v>69621</v>
      </c>
      <c r="AV22" s="10">
        <v>1341265</v>
      </c>
      <c r="AW22" s="10">
        <v>288266</v>
      </c>
      <c r="AX22" s="10">
        <v>1295749</v>
      </c>
      <c r="AY22" s="10"/>
      <c r="AZ22" s="10">
        <v>8279</v>
      </c>
      <c r="BA22" s="10">
        <v>303052</v>
      </c>
      <c r="BB22" s="10">
        <v>266836</v>
      </c>
      <c r="BC22" s="10">
        <v>10999</v>
      </c>
      <c r="BD22" s="10">
        <v>42575</v>
      </c>
      <c r="BE22" s="10">
        <v>2123662</v>
      </c>
      <c r="BF22" s="10">
        <v>162861</v>
      </c>
      <c r="BG22" s="10">
        <v>19920</v>
      </c>
      <c r="BH22" s="10">
        <v>1432756</v>
      </c>
      <c r="BI22" s="10">
        <v>89086</v>
      </c>
      <c r="BJ22" s="10">
        <v>219040</v>
      </c>
      <c r="BK22" s="10">
        <v>67887</v>
      </c>
      <c r="BL22" s="10">
        <v>31400</v>
      </c>
      <c r="BM22" s="10">
        <v>253291</v>
      </c>
      <c r="BN22" s="10">
        <v>71246</v>
      </c>
      <c r="BO22" s="10">
        <v>511830</v>
      </c>
      <c r="BP22" s="10">
        <v>10029381</v>
      </c>
      <c r="BQ22" s="10">
        <v>465159</v>
      </c>
      <c r="BR22" s="10"/>
      <c r="BS22" s="10">
        <v>119430</v>
      </c>
      <c r="BT22" s="10"/>
      <c r="BU22" s="10">
        <v>27476</v>
      </c>
      <c r="BV22" s="10">
        <v>157278</v>
      </c>
      <c r="BW22" s="10">
        <v>2136648</v>
      </c>
      <c r="BX22" s="10">
        <v>300013</v>
      </c>
      <c r="BY22" s="10">
        <v>1514337</v>
      </c>
      <c r="BZ22" s="10">
        <v>3899470</v>
      </c>
      <c r="CA22" s="10">
        <v>242691</v>
      </c>
      <c r="CB22" s="10">
        <v>29081318</v>
      </c>
      <c r="CC22" s="10">
        <v>3289</v>
      </c>
      <c r="CD22" s="10">
        <v>10642</v>
      </c>
      <c r="CE22" s="10">
        <v>165091</v>
      </c>
      <c r="CF22" s="10">
        <v>150827</v>
      </c>
      <c r="CG22" s="10">
        <v>31953</v>
      </c>
      <c r="CH22" s="10"/>
      <c r="CI22" s="10">
        <v>6482</v>
      </c>
      <c r="CJ22" s="10">
        <v>304462</v>
      </c>
      <c r="CK22" s="10">
        <v>13604438</v>
      </c>
      <c r="CL22" s="10">
        <v>158608000</v>
      </c>
      <c r="CM22" s="10">
        <v>774987</v>
      </c>
      <c r="CN22" s="10">
        <v>23141</v>
      </c>
      <c r="CO22" s="10">
        <v>437566</v>
      </c>
      <c r="CP22" s="10">
        <v>96071</v>
      </c>
      <c r="CQ22" s="10">
        <v>952198</v>
      </c>
      <c r="CR22" s="10">
        <v>205585</v>
      </c>
      <c r="CS22" s="10">
        <v>1286852</v>
      </c>
      <c r="CT22" s="10">
        <v>554148</v>
      </c>
      <c r="CU22" s="10">
        <v>206307</v>
      </c>
      <c r="CV22" s="10">
        <v>1561586</v>
      </c>
      <c r="CW22" s="10">
        <v>173315</v>
      </c>
      <c r="CX22" s="10">
        <v>246479</v>
      </c>
      <c r="CY22" s="10">
        <v>58133</v>
      </c>
      <c r="CZ22" s="10">
        <v>42394</v>
      </c>
      <c r="DA22" s="10">
        <v>65766</v>
      </c>
      <c r="DB22" s="10">
        <v>122177</v>
      </c>
      <c r="DC22" s="10">
        <v>7689</v>
      </c>
      <c r="DD22" s="10">
        <v>11867762</v>
      </c>
      <c r="DE22" s="10">
        <v>17557</v>
      </c>
      <c r="DF22" s="10">
        <v>16014</v>
      </c>
      <c r="DG22" s="10">
        <v>2258579</v>
      </c>
      <c r="DH22" s="10">
        <v>146698</v>
      </c>
      <c r="DI22" s="10">
        <v>45393</v>
      </c>
      <c r="DJ22" s="10">
        <v>2462551</v>
      </c>
      <c r="DK22" s="10">
        <v>13684</v>
      </c>
      <c r="DL22" s="10">
        <v>712983</v>
      </c>
      <c r="DM22" s="10">
        <v>346510</v>
      </c>
      <c r="DN22" s="10">
        <v>22842</v>
      </c>
      <c r="DO22" s="10">
        <v>7419</v>
      </c>
      <c r="DP22" s="10">
        <v>246906</v>
      </c>
      <c r="DQ22" s="10">
        <v>11651</v>
      </c>
      <c r="DR22" s="10">
        <v>1218359</v>
      </c>
      <c r="DS22" s="10">
        <v>313326</v>
      </c>
      <c r="DT22" s="10"/>
      <c r="DU22" s="10">
        <v>34638</v>
      </c>
      <c r="DV22" s="10">
        <v>227038</v>
      </c>
      <c r="DW22" s="10"/>
      <c r="DX22" s="10"/>
      <c r="DY22" s="10">
        <v>245502</v>
      </c>
      <c r="DZ22" s="10"/>
      <c r="EA22" s="10">
        <v>1808447</v>
      </c>
      <c r="EB22" s="10">
        <v>47746571</v>
      </c>
      <c r="EC22" s="10">
        <v>4128</v>
      </c>
      <c r="ED22" s="10"/>
      <c r="EE22" s="10">
        <v>99688</v>
      </c>
      <c r="EF22" s="10"/>
      <c r="EG22" s="10">
        <v>207926</v>
      </c>
      <c r="EH22" s="10">
        <v>3119654</v>
      </c>
      <c r="EI22" s="10">
        <v>722526</v>
      </c>
      <c r="EJ22" s="10">
        <v>2814099</v>
      </c>
      <c r="EK22" s="10">
        <v>1060958</v>
      </c>
      <c r="EL22" s="10">
        <v>31221</v>
      </c>
      <c r="EM22" s="10">
        <v>1359932</v>
      </c>
      <c r="EN22" s="14">
        <v>32880</v>
      </c>
      <c r="EO22" s="10">
        <v>98844</v>
      </c>
      <c r="EP22" s="10">
        <v>245387</v>
      </c>
      <c r="EQ22" s="10">
        <v>790886</v>
      </c>
      <c r="ER22" s="10">
        <v>1455960</v>
      </c>
      <c r="ES22" s="10">
        <v>275268</v>
      </c>
      <c r="ET22" s="10">
        <v>797590</v>
      </c>
      <c r="EU22" s="10">
        <v>32624</v>
      </c>
      <c r="EV22" s="10">
        <v>16320</v>
      </c>
      <c r="EW22" s="10">
        <v>104138</v>
      </c>
      <c r="EX22" s="10">
        <v>406565</v>
      </c>
      <c r="EY22" s="10">
        <v>150509</v>
      </c>
      <c r="EZ22" s="10">
        <v>67855</v>
      </c>
      <c r="FA22" s="10">
        <v>11851</v>
      </c>
      <c r="FB22" s="10">
        <v>7684</v>
      </c>
      <c r="FC22" s="10">
        <v>9309</v>
      </c>
      <c r="FD22" s="10">
        <v>882687</v>
      </c>
      <c r="FE22" s="10">
        <v>24470895</v>
      </c>
      <c r="FF22" s="10"/>
      <c r="FG22" s="10">
        <v>472097</v>
      </c>
      <c r="FH22" s="10">
        <v>819923</v>
      </c>
      <c r="FI22" s="10">
        <v>93872</v>
      </c>
      <c r="FJ22" s="10">
        <v>155465</v>
      </c>
      <c r="FK22" s="10">
        <v>106895</v>
      </c>
      <c r="FL22" s="10">
        <v>875508</v>
      </c>
      <c r="FM22" s="10">
        <v>303767</v>
      </c>
      <c r="FN22" s="10">
        <v>38039</v>
      </c>
      <c r="FO22" s="10">
        <v>166230</v>
      </c>
      <c r="FP22" s="10">
        <v>2017327</v>
      </c>
    </row>
    <row r="23" spans="1:172" ht="12.75">
      <c r="A23" s="9">
        <v>11</v>
      </c>
      <c r="B23" s="8" t="s">
        <v>364</v>
      </c>
      <c r="C23" s="7" t="s">
        <v>365</v>
      </c>
      <c r="D23" s="10">
        <v>76900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v>52775</v>
      </c>
      <c r="S23" s="10"/>
      <c r="T23" s="10"/>
      <c r="U23" s="10"/>
      <c r="V23" s="10"/>
      <c r="W23" s="10"/>
      <c r="X23" s="10"/>
      <c r="Y23" s="10"/>
      <c r="Z23" s="10"/>
      <c r="AA23" s="10"/>
      <c r="AB23" s="10">
        <v>26546</v>
      </c>
      <c r="AC23" s="10"/>
      <c r="AD23" s="10"/>
      <c r="AE23" s="10"/>
      <c r="AF23" s="10"/>
      <c r="AG23" s="10">
        <v>6133</v>
      </c>
      <c r="AH23" s="10">
        <v>1939</v>
      </c>
      <c r="AI23" s="10"/>
      <c r="AJ23" s="10">
        <v>14047</v>
      </c>
      <c r="AK23" s="10"/>
      <c r="AL23" s="10"/>
      <c r="AM23" s="10"/>
      <c r="AN23" s="10">
        <v>44855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>
        <v>7588</v>
      </c>
      <c r="BB23" s="10"/>
      <c r="BC23" s="10"/>
      <c r="BD23" s="10"/>
      <c r="BE23" s="10">
        <v>140797</v>
      </c>
      <c r="BF23" s="10"/>
      <c r="BG23" s="10">
        <v>55865</v>
      </c>
      <c r="BH23" s="10">
        <v>165279</v>
      </c>
      <c r="BI23" s="10"/>
      <c r="BJ23" s="10">
        <v>2945</v>
      </c>
      <c r="BK23" s="10"/>
      <c r="BL23" s="10"/>
      <c r="BM23" s="10"/>
      <c r="BN23" s="10"/>
      <c r="BO23" s="10"/>
      <c r="BP23" s="10">
        <v>91368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>
        <v>51303</v>
      </c>
      <c r="CG23" s="10"/>
      <c r="CH23" s="10"/>
      <c r="CI23" s="10"/>
      <c r="CJ23" s="10"/>
      <c r="CK23" s="10">
        <v>42219</v>
      </c>
      <c r="CL23" s="10">
        <v>977000</v>
      </c>
      <c r="CM23" s="10"/>
      <c r="CN23" s="10"/>
      <c r="CO23" s="10">
        <v>46611</v>
      </c>
      <c r="CP23" s="10"/>
      <c r="CQ23" s="10"/>
      <c r="CR23" s="10"/>
      <c r="CS23" s="10"/>
      <c r="CT23" s="10"/>
      <c r="CU23" s="10"/>
      <c r="CV23" s="10">
        <v>139610</v>
      </c>
      <c r="CW23" s="10"/>
      <c r="CX23" s="10"/>
      <c r="CY23" s="10"/>
      <c r="CZ23" s="10"/>
      <c r="DA23" s="10"/>
      <c r="DB23" s="10"/>
      <c r="DC23" s="10"/>
      <c r="DD23" s="10">
        <v>63022</v>
      </c>
      <c r="DE23" s="10"/>
      <c r="DF23" s="10"/>
      <c r="DG23" s="10">
        <v>22700</v>
      </c>
      <c r="DH23" s="10"/>
      <c r="DI23" s="10"/>
      <c r="DJ23" s="10"/>
      <c r="DK23" s="10">
        <v>432</v>
      </c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>
        <v>30643</v>
      </c>
      <c r="EJ23" s="10">
        <v>21083</v>
      </c>
      <c r="EK23" s="10"/>
      <c r="EL23" s="10"/>
      <c r="EM23" s="10"/>
      <c r="EN23" s="14"/>
      <c r="EO23" s="10"/>
      <c r="EP23" s="10"/>
      <c r="EQ23" s="10"/>
      <c r="ER23" s="10"/>
      <c r="ES23" s="10"/>
      <c r="ET23" s="10"/>
      <c r="EU23" s="10">
        <v>5196</v>
      </c>
      <c r="EV23" s="10"/>
      <c r="EW23" s="10"/>
      <c r="EX23" s="10"/>
      <c r="EY23" s="10"/>
      <c r="EZ23" s="10"/>
      <c r="FA23" s="10"/>
      <c r="FB23" s="10"/>
      <c r="FC23" s="10"/>
      <c r="FD23" s="10"/>
      <c r="FE23" s="10">
        <v>52908</v>
      </c>
      <c r="FF23" s="10"/>
      <c r="FG23" s="10"/>
      <c r="FH23" s="10"/>
      <c r="FI23" s="10"/>
      <c r="FJ23" s="10"/>
      <c r="FK23" s="10"/>
      <c r="FL23" s="10"/>
      <c r="FM23" s="10"/>
      <c r="FN23" s="10">
        <v>9152</v>
      </c>
      <c r="FO23" s="10"/>
      <c r="FP23" s="10">
        <v>95</v>
      </c>
    </row>
    <row r="24" spans="1:172" ht="12.75">
      <c r="A24" s="9">
        <v>12</v>
      </c>
      <c r="B24" s="8" t="s">
        <v>366</v>
      </c>
      <c r="C24" s="7" t="s">
        <v>367</v>
      </c>
      <c r="D24" s="10">
        <v>17983</v>
      </c>
      <c r="E24" s="10">
        <v>74200</v>
      </c>
      <c r="F24" s="10">
        <v>180</v>
      </c>
      <c r="G24" s="10">
        <v>58751</v>
      </c>
      <c r="H24" s="10">
        <v>816</v>
      </c>
      <c r="I24" s="10"/>
      <c r="J24" s="10">
        <v>7469</v>
      </c>
      <c r="K24" s="10">
        <v>12033</v>
      </c>
      <c r="L24" s="10">
        <v>2886</v>
      </c>
      <c r="M24" s="10">
        <v>33809</v>
      </c>
      <c r="N24" s="10">
        <v>52</v>
      </c>
      <c r="O24" s="10">
        <v>5059</v>
      </c>
      <c r="P24" s="10">
        <v>3740</v>
      </c>
      <c r="Q24" s="10">
        <v>104663</v>
      </c>
      <c r="R24" s="10">
        <v>405465</v>
      </c>
      <c r="S24" s="10"/>
      <c r="T24" s="10">
        <v>625</v>
      </c>
      <c r="U24" s="10">
        <v>40862</v>
      </c>
      <c r="V24" s="10"/>
      <c r="W24" s="10"/>
      <c r="X24" s="10">
        <v>472</v>
      </c>
      <c r="Y24" s="10">
        <v>24567</v>
      </c>
      <c r="Z24" s="10">
        <v>3252</v>
      </c>
      <c r="AA24" s="10">
        <v>3228</v>
      </c>
      <c r="AB24" s="10">
        <v>783</v>
      </c>
      <c r="AC24" s="10">
        <v>12717</v>
      </c>
      <c r="AD24" s="10">
        <v>10266</v>
      </c>
      <c r="AE24" s="10"/>
      <c r="AF24" s="10">
        <v>4405</v>
      </c>
      <c r="AG24" s="10">
        <v>22</v>
      </c>
      <c r="AH24" s="10">
        <v>61652</v>
      </c>
      <c r="AI24" s="10">
        <v>23966</v>
      </c>
      <c r="AJ24" s="10">
        <v>29421</v>
      </c>
      <c r="AK24" s="10">
        <v>47509</v>
      </c>
      <c r="AL24" s="10">
        <v>1448</v>
      </c>
      <c r="AM24" s="10"/>
      <c r="AN24" s="10">
        <v>12236</v>
      </c>
      <c r="AO24" s="10"/>
      <c r="AP24" s="10"/>
      <c r="AQ24" s="10">
        <v>20722</v>
      </c>
      <c r="AR24" s="10">
        <v>839</v>
      </c>
      <c r="AS24" s="10">
        <v>3446</v>
      </c>
      <c r="AT24" s="10">
        <v>5721</v>
      </c>
      <c r="AU24" s="10">
        <v>4173</v>
      </c>
      <c r="AV24" s="10">
        <v>41292</v>
      </c>
      <c r="AW24" s="10">
        <v>4854</v>
      </c>
      <c r="AX24" s="10">
        <v>13561</v>
      </c>
      <c r="AY24" s="10"/>
      <c r="AZ24" s="10"/>
      <c r="BA24" s="10"/>
      <c r="BB24" s="10">
        <v>19724</v>
      </c>
      <c r="BC24" s="10"/>
      <c r="BD24" s="10">
        <v>4695</v>
      </c>
      <c r="BE24" s="10">
        <v>60785</v>
      </c>
      <c r="BF24" s="10">
        <v>3917</v>
      </c>
      <c r="BG24" s="10">
        <v>3365</v>
      </c>
      <c r="BH24" s="10">
        <v>27446</v>
      </c>
      <c r="BI24" s="10">
        <v>1091</v>
      </c>
      <c r="BJ24" s="10"/>
      <c r="BK24" s="10">
        <v>3518</v>
      </c>
      <c r="BL24" s="10">
        <v>2822</v>
      </c>
      <c r="BM24" s="10">
        <v>19301</v>
      </c>
      <c r="BN24" s="10">
        <v>2075</v>
      </c>
      <c r="BO24" s="10">
        <v>15845</v>
      </c>
      <c r="BP24" s="10">
        <v>164819</v>
      </c>
      <c r="BQ24" s="10">
        <v>12092</v>
      </c>
      <c r="BR24" s="10"/>
      <c r="BS24" s="10"/>
      <c r="BT24" s="10"/>
      <c r="BU24" s="10">
        <v>349</v>
      </c>
      <c r="BV24" s="10">
        <v>7367</v>
      </c>
      <c r="BW24" s="10">
        <v>43001</v>
      </c>
      <c r="BX24" s="10">
        <v>807</v>
      </c>
      <c r="BY24" s="10">
        <v>34846</v>
      </c>
      <c r="BZ24" s="10">
        <v>87929</v>
      </c>
      <c r="CA24" s="10">
        <v>3381</v>
      </c>
      <c r="CB24" s="10">
        <v>146978</v>
      </c>
      <c r="CC24" s="10">
        <v>69</v>
      </c>
      <c r="CD24" s="10">
        <v>70</v>
      </c>
      <c r="CE24" s="10">
        <v>3788</v>
      </c>
      <c r="CF24" s="10">
        <v>2653</v>
      </c>
      <c r="CG24" s="10">
        <v>970</v>
      </c>
      <c r="CH24" s="10"/>
      <c r="CI24" s="10">
        <v>1544</v>
      </c>
      <c r="CJ24" s="10">
        <v>8267</v>
      </c>
      <c r="CK24" s="10">
        <v>120358</v>
      </c>
      <c r="CL24" s="10">
        <v>1725000</v>
      </c>
      <c r="CM24" s="10">
        <v>87287</v>
      </c>
      <c r="CN24" s="10">
        <v>775</v>
      </c>
      <c r="CO24" s="10">
        <v>9793</v>
      </c>
      <c r="CP24" s="10"/>
      <c r="CQ24" s="10">
        <v>10244</v>
      </c>
      <c r="CR24" s="10">
        <v>8823</v>
      </c>
      <c r="CS24" s="10">
        <v>22121</v>
      </c>
      <c r="CT24" s="10">
        <v>3732</v>
      </c>
      <c r="CU24" s="10">
        <v>2445</v>
      </c>
      <c r="CV24" s="10">
        <v>33760</v>
      </c>
      <c r="CW24" s="10">
        <v>5767</v>
      </c>
      <c r="CX24" s="10">
        <v>15896</v>
      </c>
      <c r="CY24" s="10">
        <v>2764</v>
      </c>
      <c r="CZ24" s="10">
        <v>1980</v>
      </c>
      <c r="DA24" s="10">
        <v>11282</v>
      </c>
      <c r="DB24" s="10">
        <v>8881</v>
      </c>
      <c r="DC24" s="10">
        <v>298</v>
      </c>
      <c r="DD24" s="10">
        <v>250657</v>
      </c>
      <c r="DE24" s="10"/>
      <c r="DF24" s="10">
        <v>564</v>
      </c>
      <c r="DG24" s="10">
        <v>7918</v>
      </c>
      <c r="DH24" s="10">
        <v>2360</v>
      </c>
      <c r="DI24" s="10">
        <v>3278</v>
      </c>
      <c r="DJ24" s="10">
        <v>95948</v>
      </c>
      <c r="DK24" s="10"/>
      <c r="DL24" s="10">
        <v>56339</v>
      </c>
      <c r="DM24" s="10">
        <v>8529</v>
      </c>
      <c r="DN24" s="10">
        <v>571</v>
      </c>
      <c r="DO24" s="10">
        <v>145</v>
      </c>
      <c r="DP24" s="10">
        <v>16854</v>
      </c>
      <c r="DQ24" s="10">
        <v>249</v>
      </c>
      <c r="DR24" s="10">
        <v>13766</v>
      </c>
      <c r="DS24" s="10">
        <v>12587</v>
      </c>
      <c r="DT24" s="10"/>
      <c r="DU24" s="10">
        <v>9011</v>
      </c>
      <c r="DV24" s="10">
        <v>2891</v>
      </c>
      <c r="DW24" s="10"/>
      <c r="DX24" s="10"/>
      <c r="DY24" s="10">
        <v>307</v>
      </c>
      <c r="DZ24" s="10"/>
      <c r="EA24" s="10">
        <v>4588</v>
      </c>
      <c r="EB24" s="10">
        <v>1298765</v>
      </c>
      <c r="EC24" s="10">
        <v>306</v>
      </c>
      <c r="ED24" s="10"/>
      <c r="EE24" s="10">
        <v>3667</v>
      </c>
      <c r="EF24" s="10"/>
      <c r="EG24" s="10">
        <v>68263</v>
      </c>
      <c r="EH24" s="10">
        <v>54853</v>
      </c>
      <c r="EI24" s="10">
        <v>34051</v>
      </c>
      <c r="EJ24" s="10">
        <v>141699</v>
      </c>
      <c r="EK24" s="10">
        <v>19567</v>
      </c>
      <c r="EL24" s="10">
        <v>3568</v>
      </c>
      <c r="EM24" s="10">
        <v>20036</v>
      </c>
      <c r="EN24" s="14">
        <v>1565</v>
      </c>
      <c r="EO24" s="10">
        <v>1082</v>
      </c>
      <c r="EP24" s="10"/>
      <c r="EQ24" s="10">
        <v>3972</v>
      </c>
      <c r="ER24" s="10">
        <v>19621</v>
      </c>
      <c r="ES24" s="10">
        <v>14221</v>
      </c>
      <c r="ET24" s="10">
        <v>10775</v>
      </c>
      <c r="EU24" s="10">
        <v>3911</v>
      </c>
      <c r="EV24" s="10">
        <v>1352</v>
      </c>
      <c r="EW24" s="10">
        <v>8984</v>
      </c>
      <c r="EX24" s="10">
        <v>16746</v>
      </c>
      <c r="EY24" s="10">
        <v>718</v>
      </c>
      <c r="EZ24" s="10">
        <v>1369</v>
      </c>
      <c r="FA24" s="10">
        <v>858</v>
      </c>
      <c r="FB24" s="10">
        <v>624</v>
      </c>
      <c r="FC24" s="10">
        <v>236</v>
      </c>
      <c r="FD24" s="10">
        <v>31923</v>
      </c>
      <c r="FE24" s="10">
        <v>539972</v>
      </c>
      <c r="FF24" s="10"/>
      <c r="FG24" s="10">
        <v>7717</v>
      </c>
      <c r="FH24" s="10">
        <v>14926</v>
      </c>
      <c r="FI24" s="10">
        <v>195</v>
      </c>
      <c r="FJ24" s="10">
        <v>10945</v>
      </c>
      <c r="FK24" s="10">
        <v>5162</v>
      </c>
      <c r="FL24" s="10">
        <v>91149</v>
      </c>
      <c r="FM24" s="10">
        <v>7236</v>
      </c>
      <c r="FN24" s="10">
        <v>2463</v>
      </c>
      <c r="FO24" s="10">
        <v>7668</v>
      </c>
      <c r="FP24" s="10">
        <v>47873</v>
      </c>
    </row>
    <row r="25" spans="1:172" ht="12.75">
      <c r="A25" s="9">
        <v>13</v>
      </c>
      <c r="B25" s="7"/>
      <c r="C25" s="7" t="s">
        <v>368</v>
      </c>
      <c r="D25" s="10">
        <v>5144</v>
      </c>
      <c r="E25" s="10">
        <v>11691</v>
      </c>
      <c r="F25" s="10">
        <v>107</v>
      </c>
      <c r="G25" s="10">
        <v>24655</v>
      </c>
      <c r="H25" s="10"/>
      <c r="I25" s="10"/>
      <c r="J25" s="10">
        <v>2502</v>
      </c>
      <c r="K25" s="10">
        <v>5144</v>
      </c>
      <c r="L25" s="10">
        <v>648</v>
      </c>
      <c r="M25" s="10">
        <v>7309</v>
      </c>
      <c r="N25" s="10">
        <v>23</v>
      </c>
      <c r="O25" s="10">
        <v>4804</v>
      </c>
      <c r="P25" s="10">
        <v>663</v>
      </c>
      <c r="Q25" s="10">
        <v>26678</v>
      </c>
      <c r="R25" s="10">
        <v>204699</v>
      </c>
      <c r="S25" s="10"/>
      <c r="T25" s="10">
        <v>377</v>
      </c>
      <c r="U25" s="10">
        <v>10661</v>
      </c>
      <c r="V25" s="10"/>
      <c r="W25" s="10">
        <v>1021</v>
      </c>
      <c r="X25" s="10">
        <v>114</v>
      </c>
      <c r="Y25" s="10">
        <v>5033</v>
      </c>
      <c r="Z25" s="10">
        <v>654</v>
      </c>
      <c r="AA25" s="10">
        <v>921</v>
      </c>
      <c r="AB25" s="10">
        <v>405</v>
      </c>
      <c r="AC25" s="10">
        <v>3925</v>
      </c>
      <c r="AD25" s="10">
        <v>4087</v>
      </c>
      <c r="AE25" s="10">
        <v>212</v>
      </c>
      <c r="AF25" s="10">
        <v>638</v>
      </c>
      <c r="AG25" s="10">
        <v>23</v>
      </c>
      <c r="AH25" s="10">
        <v>13841</v>
      </c>
      <c r="AI25" s="10">
        <v>6250</v>
      </c>
      <c r="AJ25" s="10">
        <v>6939</v>
      </c>
      <c r="AK25" s="10">
        <v>8315</v>
      </c>
      <c r="AL25" s="10">
        <v>504</v>
      </c>
      <c r="AM25" s="10"/>
      <c r="AN25" s="10">
        <v>3524</v>
      </c>
      <c r="AO25" s="10"/>
      <c r="AP25" s="10"/>
      <c r="AQ25" s="10">
        <v>5972</v>
      </c>
      <c r="AR25" s="10">
        <v>645</v>
      </c>
      <c r="AS25" s="10">
        <v>575</v>
      </c>
      <c r="AT25" s="10">
        <v>8870</v>
      </c>
      <c r="AU25" s="10">
        <v>726</v>
      </c>
      <c r="AV25" s="10">
        <v>10743</v>
      </c>
      <c r="AW25" s="10">
        <v>1878</v>
      </c>
      <c r="AX25" s="10">
        <v>6117</v>
      </c>
      <c r="AY25" s="10"/>
      <c r="AZ25" s="10">
        <v>57</v>
      </c>
      <c r="BA25" s="10">
        <v>2572</v>
      </c>
      <c r="BB25" s="10">
        <v>1567</v>
      </c>
      <c r="BC25" s="10">
        <v>118</v>
      </c>
      <c r="BD25" s="10">
        <v>1680</v>
      </c>
      <c r="BE25" s="10">
        <v>14252</v>
      </c>
      <c r="BF25" s="10">
        <v>697</v>
      </c>
      <c r="BG25" s="10"/>
      <c r="BH25" s="10">
        <v>10735</v>
      </c>
      <c r="BI25" s="10">
        <v>505</v>
      </c>
      <c r="BJ25" s="10">
        <v>509</v>
      </c>
      <c r="BK25" s="10">
        <v>511</v>
      </c>
      <c r="BL25" s="10">
        <v>965</v>
      </c>
      <c r="BM25" s="10">
        <v>7188</v>
      </c>
      <c r="BN25" s="10">
        <v>414</v>
      </c>
      <c r="BO25" s="10">
        <v>3463</v>
      </c>
      <c r="BP25" s="10">
        <v>47117</v>
      </c>
      <c r="BQ25" s="10">
        <v>4584</v>
      </c>
      <c r="BR25" s="10"/>
      <c r="BS25" s="10">
        <v>2372</v>
      </c>
      <c r="BT25" s="10"/>
      <c r="BU25" s="10">
        <v>233</v>
      </c>
      <c r="BV25" s="10">
        <v>1785</v>
      </c>
      <c r="BW25" s="10">
        <v>12390</v>
      </c>
      <c r="BX25" s="10">
        <v>164</v>
      </c>
      <c r="BY25" s="10">
        <v>11371</v>
      </c>
      <c r="BZ25" s="10">
        <v>9490</v>
      </c>
      <c r="CA25" s="10">
        <v>770</v>
      </c>
      <c r="CB25" s="10">
        <v>48779</v>
      </c>
      <c r="CC25" s="10">
        <v>35</v>
      </c>
      <c r="CD25" s="10">
        <v>113</v>
      </c>
      <c r="CE25" s="10">
        <v>269</v>
      </c>
      <c r="CF25" s="10">
        <v>495</v>
      </c>
      <c r="CG25" s="10">
        <v>699</v>
      </c>
      <c r="CH25" s="10"/>
      <c r="CI25" s="10">
        <v>347</v>
      </c>
      <c r="CJ25" s="10">
        <v>720</v>
      </c>
      <c r="CK25" s="10">
        <v>75829</v>
      </c>
      <c r="CL25" s="10">
        <v>774000</v>
      </c>
      <c r="CM25" s="10">
        <v>18533</v>
      </c>
      <c r="CN25" s="10">
        <v>53</v>
      </c>
      <c r="CO25" s="10">
        <v>3343</v>
      </c>
      <c r="CP25" s="10">
        <v>1089</v>
      </c>
      <c r="CQ25" s="10">
        <v>991</v>
      </c>
      <c r="CR25" s="10">
        <v>1440</v>
      </c>
      <c r="CS25" s="10">
        <v>7324</v>
      </c>
      <c r="CT25" s="10">
        <v>1085</v>
      </c>
      <c r="CU25" s="10">
        <v>389</v>
      </c>
      <c r="CV25" s="10">
        <v>8357</v>
      </c>
      <c r="CW25" s="10">
        <v>1286</v>
      </c>
      <c r="CX25" s="10">
        <v>4615</v>
      </c>
      <c r="CY25" s="10">
        <v>1377</v>
      </c>
      <c r="CZ25" s="10">
        <v>225</v>
      </c>
      <c r="DA25" s="10">
        <v>3179</v>
      </c>
      <c r="DB25" s="10">
        <v>1259</v>
      </c>
      <c r="DC25" s="10">
        <v>57</v>
      </c>
      <c r="DD25" s="10">
        <v>79407</v>
      </c>
      <c r="DE25" s="10">
        <v>98</v>
      </c>
      <c r="DF25" s="10">
        <v>200</v>
      </c>
      <c r="DG25" s="10">
        <v>4209</v>
      </c>
      <c r="DH25" s="10">
        <v>1066</v>
      </c>
      <c r="DI25" s="10">
        <v>752</v>
      </c>
      <c r="DJ25" s="10">
        <v>31745</v>
      </c>
      <c r="DK25" s="10">
        <v>213</v>
      </c>
      <c r="DL25" s="10">
        <v>12117</v>
      </c>
      <c r="DM25" s="10">
        <v>3508</v>
      </c>
      <c r="DN25" s="10">
        <v>54</v>
      </c>
      <c r="DO25" s="10">
        <v>91</v>
      </c>
      <c r="DP25" s="10">
        <v>4141</v>
      </c>
      <c r="DQ25" s="10">
        <v>49</v>
      </c>
      <c r="DR25" s="10">
        <v>4060</v>
      </c>
      <c r="DS25" s="10">
        <v>3813</v>
      </c>
      <c r="DT25" s="10"/>
      <c r="DU25" s="10">
        <v>3067</v>
      </c>
      <c r="DV25" s="10">
        <v>1650</v>
      </c>
      <c r="DW25" s="10"/>
      <c r="DX25" s="10"/>
      <c r="DY25" s="10">
        <v>488</v>
      </c>
      <c r="DZ25" s="10"/>
      <c r="EA25" s="10">
        <v>7277</v>
      </c>
      <c r="EB25" s="10">
        <v>304413</v>
      </c>
      <c r="EC25" s="10">
        <v>55</v>
      </c>
      <c r="ED25" s="10"/>
      <c r="EE25" s="10">
        <v>775</v>
      </c>
      <c r="EF25" s="10"/>
      <c r="EG25" s="10">
        <v>3865</v>
      </c>
      <c r="EH25" s="10">
        <v>26617</v>
      </c>
      <c r="EI25" s="10">
        <v>9419</v>
      </c>
      <c r="EJ25" s="10">
        <v>32056</v>
      </c>
      <c r="EK25" s="10">
        <v>7910</v>
      </c>
      <c r="EL25" s="10">
        <v>1023</v>
      </c>
      <c r="EM25" s="10">
        <v>8459</v>
      </c>
      <c r="EN25" s="14">
        <v>514</v>
      </c>
      <c r="EO25" s="10">
        <v>696</v>
      </c>
      <c r="EP25" s="10">
        <v>2926</v>
      </c>
      <c r="EQ25" s="10">
        <v>2566</v>
      </c>
      <c r="ER25" s="10">
        <v>8135</v>
      </c>
      <c r="ES25" s="10">
        <v>5535</v>
      </c>
      <c r="ET25" s="10">
        <v>4123</v>
      </c>
      <c r="EU25" s="10">
        <v>841</v>
      </c>
      <c r="EV25" s="10">
        <v>406</v>
      </c>
      <c r="EW25" s="10">
        <v>5830</v>
      </c>
      <c r="EX25" s="10">
        <v>4764</v>
      </c>
      <c r="EY25" s="10">
        <v>372</v>
      </c>
      <c r="EZ25" s="10">
        <v>256</v>
      </c>
      <c r="FA25" s="10">
        <v>186</v>
      </c>
      <c r="FB25" s="10">
        <v>80</v>
      </c>
      <c r="FC25" s="10">
        <v>55</v>
      </c>
      <c r="FD25" s="10">
        <v>3870</v>
      </c>
      <c r="FE25" s="10">
        <v>134131</v>
      </c>
      <c r="FF25" s="10"/>
      <c r="FG25" s="10">
        <v>2656</v>
      </c>
      <c r="FH25" s="10">
        <v>5189</v>
      </c>
      <c r="FI25" s="10">
        <v>599</v>
      </c>
      <c r="FJ25" s="10">
        <v>3543</v>
      </c>
      <c r="FK25" s="10">
        <v>1991</v>
      </c>
      <c r="FL25" s="10">
        <v>23499</v>
      </c>
      <c r="FM25" s="10">
        <v>1679</v>
      </c>
      <c r="FN25" s="10">
        <v>809</v>
      </c>
      <c r="FO25" s="10">
        <v>2065</v>
      </c>
      <c r="FP25" s="10">
        <v>12426</v>
      </c>
    </row>
    <row r="26" spans="1:172" ht="12.75">
      <c r="A26" s="9">
        <v>14</v>
      </c>
      <c r="B26" s="7"/>
      <c r="C26" s="7" t="s">
        <v>369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 t="s">
        <v>360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>
        <v>0</v>
      </c>
      <c r="CW26" s="10"/>
      <c r="CX26" s="10"/>
      <c r="CY26" s="10"/>
      <c r="CZ26" s="10"/>
      <c r="DA26" s="10">
        <v>2469</v>
      </c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>
        <v>19</v>
      </c>
      <c r="EI26" s="10"/>
      <c r="EJ26" s="10"/>
      <c r="EK26" s="10"/>
      <c r="EL26" s="10"/>
      <c r="EM26" s="10"/>
      <c r="EN26" s="14"/>
      <c r="EO26" s="10"/>
      <c r="EP26" s="10"/>
      <c r="EQ26" s="10"/>
      <c r="ER26" s="10"/>
      <c r="ES26" s="10"/>
      <c r="ET26" s="10"/>
      <c r="EU26" s="10"/>
      <c r="EV26" s="10"/>
      <c r="EW26" s="10"/>
      <c r="EX26" s="10">
        <v>433</v>
      </c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</row>
    <row r="27" spans="1:172" ht="12.75">
      <c r="A27" s="9">
        <v>15</v>
      </c>
      <c r="B27" s="7"/>
      <c r="C27" s="7" t="s">
        <v>370</v>
      </c>
      <c r="D27" s="10"/>
      <c r="E27" s="10"/>
      <c r="F27" s="10"/>
      <c r="G27" s="10"/>
      <c r="H27" s="10"/>
      <c r="I27" s="10"/>
      <c r="J27" s="10"/>
      <c r="K27" s="10"/>
      <c r="L27" s="10"/>
      <c r="M27" s="10">
        <v>130</v>
      </c>
      <c r="N27" s="10"/>
      <c r="O27" s="10"/>
      <c r="P27" s="10"/>
      <c r="Q27" s="10">
        <v>425</v>
      </c>
      <c r="R27" s="10"/>
      <c r="S27" s="10"/>
      <c r="T27" s="10">
        <v>5193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23"/>
      <c r="AU27" s="10"/>
      <c r="AV27" s="10"/>
      <c r="AW27" s="10"/>
      <c r="AX27" s="10"/>
      <c r="AY27" s="10"/>
      <c r="AZ27" s="10"/>
      <c r="BA27" s="10">
        <v>1430</v>
      </c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>
        <v>16</v>
      </c>
      <c r="BX27" s="10"/>
      <c r="BY27" s="10"/>
      <c r="BZ27" s="10">
        <v>6704</v>
      </c>
      <c r="CA27" s="10"/>
      <c r="CB27" s="10">
        <v>9645</v>
      </c>
      <c r="CC27" s="10"/>
      <c r="CD27" s="10"/>
      <c r="CE27" s="10"/>
      <c r="CF27" s="10"/>
      <c r="CG27" s="10"/>
      <c r="CH27" s="10"/>
      <c r="CI27" s="10"/>
      <c r="CJ27" s="10"/>
      <c r="CK27" s="10">
        <v>2176</v>
      </c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>
        <v>30450</v>
      </c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>
        <v>730</v>
      </c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>
        <v>1398</v>
      </c>
      <c r="EI27" s="10"/>
      <c r="EJ27" s="10"/>
      <c r="EK27" s="10"/>
      <c r="EL27" s="10"/>
      <c r="EM27" s="10"/>
      <c r="EN27" s="14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</row>
    <row r="28" spans="1:172" ht="12.75">
      <c r="A28" s="9">
        <v>16</v>
      </c>
      <c r="B28" s="7"/>
      <c r="C28" s="7" t="s">
        <v>371</v>
      </c>
      <c r="D28" s="10">
        <v>208198</v>
      </c>
      <c r="E28" s="10">
        <v>238446</v>
      </c>
      <c r="F28" s="10">
        <v>16130</v>
      </c>
      <c r="G28" s="10">
        <v>782683</v>
      </c>
      <c r="H28" s="10">
        <v>21568</v>
      </c>
      <c r="I28" s="10"/>
      <c r="J28" s="10">
        <v>119090</v>
      </c>
      <c r="K28" s="10">
        <v>88029</v>
      </c>
      <c r="L28" s="10">
        <v>20590</v>
      </c>
      <c r="M28" s="10">
        <v>576649</v>
      </c>
      <c r="N28" s="10">
        <v>273</v>
      </c>
      <c r="O28" s="10">
        <v>359544</v>
      </c>
      <c r="P28" s="10">
        <v>9222</v>
      </c>
      <c r="Q28" s="10">
        <v>792903</v>
      </c>
      <c r="R28" s="10">
        <v>4700293</v>
      </c>
      <c r="S28" s="10"/>
      <c r="T28" s="10">
        <v>10712</v>
      </c>
      <c r="U28" s="10">
        <v>394561</v>
      </c>
      <c r="V28" s="10"/>
      <c r="W28" s="10">
        <v>36310</v>
      </c>
      <c r="X28" s="10">
        <v>7613</v>
      </c>
      <c r="Y28" s="10">
        <v>283050</v>
      </c>
      <c r="Z28" s="10">
        <v>66849</v>
      </c>
      <c r="AA28" s="10">
        <v>33625</v>
      </c>
      <c r="AB28" s="10">
        <v>16926</v>
      </c>
      <c r="AC28" s="10">
        <v>6300</v>
      </c>
      <c r="AD28" s="10">
        <v>45641</v>
      </c>
      <c r="AE28" s="10">
        <v>10658</v>
      </c>
      <c r="AF28" s="10">
        <v>6410</v>
      </c>
      <c r="AG28" s="10">
        <v>833</v>
      </c>
      <c r="AH28" s="10">
        <v>157814</v>
      </c>
      <c r="AI28" s="10">
        <v>21898</v>
      </c>
      <c r="AJ28" s="10">
        <v>122667</v>
      </c>
      <c r="AK28" s="10">
        <v>370816</v>
      </c>
      <c r="AL28" s="10">
        <v>6952</v>
      </c>
      <c r="AM28" s="10"/>
      <c r="AN28" s="10">
        <v>123763</v>
      </c>
      <c r="AO28" s="10"/>
      <c r="AP28" s="10">
        <v>5494</v>
      </c>
      <c r="AQ28" s="10">
        <v>112035</v>
      </c>
      <c r="AR28" s="10">
        <v>51936</v>
      </c>
      <c r="AS28" s="10">
        <v>181382</v>
      </c>
      <c r="AT28" s="10">
        <v>161857</v>
      </c>
      <c r="AU28" s="10">
        <v>14021</v>
      </c>
      <c r="AV28" s="10">
        <v>287121</v>
      </c>
      <c r="AW28" s="10">
        <v>32827</v>
      </c>
      <c r="AX28" s="10">
        <v>109947</v>
      </c>
      <c r="AY28" s="10">
        <v>9989</v>
      </c>
      <c r="AZ28" s="10"/>
      <c r="BA28" s="10">
        <v>152948</v>
      </c>
      <c r="BB28" s="10">
        <v>51920</v>
      </c>
      <c r="BC28" s="10">
        <v>38460</v>
      </c>
      <c r="BD28" s="10">
        <v>25500</v>
      </c>
      <c r="BE28" s="10">
        <v>1194948</v>
      </c>
      <c r="BF28" s="10">
        <v>22488</v>
      </c>
      <c r="BG28" s="10">
        <v>9081</v>
      </c>
      <c r="BH28" s="10">
        <v>203557</v>
      </c>
      <c r="BI28" s="10">
        <v>20036</v>
      </c>
      <c r="BJ28" s="10">
        <v>130788</v>
      </c>
      <c r="BK28" s="10">
        <v>35540</v>
      </c>
      <c r="BL28" s="10">
        <v>14887</v>
      </c>
      <c r="BM28" s="10">
        <v>48638</v>
      </c>
      <c r="BN28" s="10">
        <v>25628</v>
      </c>
      <c r="BO28" s="10">
        <v>133994</v>
      </c>
      <c r="BP28" s="10">
        <v>2429784</v>
      </c>
      <c r="BQ28" s="10">
        <v>109121</v>
      </c>
      <c r="BR28" s="10">
        <v>108162</v>
      </c>
      <c r="BS28" s="10">
        <v>208936</v>
      </c>
      <c r="BT28" s="10"/>
      <c r="BU28" s="10">
        <v>15450</v>
      </c>
      <c r="BV28" s="10">
        <v>24495</v>
      </c>
      <c r="BW28" s="10">
        <v>237654</v>
      </c>
      <c r="BX28" s="10">
        <v>62648</v>
      </c>
      <c r="BY28" s="10">
        <v>417936</v>
      </c>
      <c r="BZ28" s="10">
        <v>553267</v>
      </c>
      <c r="CA28" s="10">
        <v>93898</v>
      </c>
      <c r="CB28" s="10">
        <v>5607580</v>
      </c>
      <c r="CC28" s="10"/>
      <c r="CD28" s="10">
        <v>15222</v>
      </c>
      <c r="CE28" s="10">
        <v>15135</v>
      </c>
      <c r="CF28" s="10">
        <v>50203</v>
      </c>
      <c r="CG28" s="10">
        <v>6764</v>
      </c>
      <c r="CH28" s="10"/>
      <c r="CI28" s="10">
        <v>10421</v>
      </c>
      <c r="CJ28" s="10">
        <v>98804</v>
      </c>
      <c r="CK28" s="10">
        <v>1758890</v>
      </c>
      <c r="CL28" s="10">
        <v>30085000</v>
      </c>
      <c r="CM28" s="10">
        <v>256600</v>
      </c>
      <c r="CN28" s="10">
        <v>4738</v>
      </c>
      <c r="CO28" s="10">
        <v>154595</v>
      </c>
      <c r="CP28" s="10">
        <v>44951</v>
      </c>
      <c r="CQ28" s="10">
        <v>79548</v>
      </c>
      <c r="CR28" s="10">
        <v>16204</v>
      </c>
      <c r="CS28" s="10">
        <v>861</v>
      </c>
      <c r="CT28" s="10">
        <v>88329</v>
      </c>
      <c r="CU28" s="10">
        <v>36023</v>
      </c>
      <c r="CV28" s="10">
        <v>375031</v>
      </c>
      <c r="CW28" s="10">
        <v>73764</v>
      </c>
      <c r="CX28" s="10">
        <v>43754</v>
      </c>
      <c r="CY28" s="10">
        <v>11576</v>
      </c>
      <c r="CZ28" s="10">
        <v>4193</v>
      </c>
      <c r="DA28" s="10">
        <v>16660</v>
      </c>
      <c r="DB28" s="10">
        <v>30123</v>
      </c>
      <c r="DC28" s="10">
        <v>1541</v>
      </c>
      <c r="DD28" s="10">
        <v>1707243</v>
      </c>
      <c r="DE28" s="10">
        <v>9774</v>
      </c>
      <c r="DF28" s="10">
        <v>62618</v>
      </c>
      <c r="DG28" s="10">
        <v>502549</v>
      </c>
      <c r="DH28" s="10">
        <v>13118</v>
      </c>
      <c r="DI28" s="10">
        <v>41873</v>
      </c>
      <c r="DJ28" s="10">
        <v>454984</v>
      </c>
      <c r="DK28" s="10">
        <v>3137</v>
      </c>
      <c r="DL28" s="10">
        <v>111534</v>
      </c>
      <c r="DM28" s="10">
        <v>67745</v>
      </c>
      <c r="DN28" s="10">
        <v>12344</v>
      </c>
      <c r="DO28" s="10">
        <v>20569</v>
      </c>
      <c r="DP28" s="10">
        <v>140354</v>
      </c>
      <c r="DQ28" s="10">
        <v>1378</v>
      </c>
      <c r="DR28" s="10">
        <v>215843</v>
      </c>
      <c r="DS28" s="10">
        <v>64990</v>
      </c>
      <c r="DT28" s="10"/>
      <c r="DU28" s="10">
        <v>48536</v>
      </c>
      <c r="DV28" s="10">
        <v>95608</v>
      </c>
      <c r="DW28" s="10">
        <v>51072</v>
      </c>
      <c r="DX28" s="10"/>
      <c r="DY28" s="10">
        <v>83512</v>
      </c>
      <c r="DZ28" s="10"/>
      <c r="EA28" s="10">
        <v>368115</v>
      </c>
      <c r="EB28" s="10">
        <v>11217908</v>
      </c>
      <c r="EC28" s="10"/>
      <c r="ED28" s="10"/>
      <c r="EE28" s="10">
        <v>14771</v>
      </c>
      <c r="EF28" s="10"/>
      <c r="EG28" s="10">
        <v>99553</v>
      </c>
      <c r="EH28" s="10">
        <v>607165</v>
      </c>
      <c r="EI28" s="10">
        <v>117064</v>
      </c>
      <c r="EJ28" s="10">
        <v>745236</v>
      </c>
      <c r="EK28" s="10">
        <v>116025</v>
      </c>
      <c r="EL28" s="10">
        <v>37390</v>
      </c>
      <c r="EM28" s="10">
        <v>286099</v>
      </c>
      <c r="EN28" s="14">
        <v>6793</v>
      </c>
      <c r="EO28" s="10">
        <v>51499</v>
      </c>
      <c r="EP28" s="10">
        <v>43974</v>
      </c>
      <c r="EQ28" s="10">
        <v>304947</v>
      </c>
      <c r="ER28" s="10">
        <v>310354</v>
      </c>
      <c r="ES28" s="10">
        <v>51180</v>
      </c>
      <c r="ET28" s="10">
        <v>149920</v>
      </c>
      <c r="EU28" s="10">
        <v>10804</v>
      </c>
      <c r="EV28" s="10">
        <v>2357</v>
      </c>
      <c r="EW28" s="10">
        <v>51768</v>
      </c>
      <c r="EX28" s="10">
        <v>239915</v>
      </c>
      <c r="EY28" s="10">
        <v>31608</v>
      </c>
      <c r="EZ28" s="10">
        <v>25320</v>
      </c>
      <c r="FA28" s="10">
        <v>20410</v>
      </c>
      <c r="FB28" s="10">
        <v>6266</v>
      </c>
      <c r="FC28" s="10">
        <v>1806</v>
      </c>
      <c r="FD28" s="10">
        <v>253423</v>
      </c>
      <c r="FE28" s="10">
        <v>5904357</v>
      </c>
      <c r="FF28" s="10">
        <v>119326</v>
      </c>
      <c r="FG28" s="10">
        <v>210464</v>
      </c>
      <c r="FH28" s="10">
        <v>160654</v>
      </c>
      <c r="FI28" s="10">
        <v>26059</v>
      </c>
      <c r="FJ28" s="10">
        <v>33081</v>
      </c>
      <c r="FK28" s="10">
        <v>25486</v>
      </c>
      <c r="FL28" s="10">
        <v>201963</v>
      </c>
      <c r="FM28" s="10">
        <v>40631</v>
      </c>
      <c r="FN28" s="10">
        <v>60708</v>
      </c>
      <c r="FO28" s="10"/>
      <c r="FP28" s="10">
        <v>452008</v>
      </c>
    </row>
    <row r="29" spans="1:172" ht="12.75">
      <c r="A29" s="9">
        <v>17</v>
      </c>
      <c r="B29" s="7"/>
      <c r="C29" s="7" t="s">
        <v>372</v>
      </c>
      <c r="D29" s="10">
        <v>116974</v>
      </c>
      <c r="E29" s="10">
        <v>141001</v>
      </c>
      <c r="F29" s="10">
        <v>8329</v>
      </c>
      <c r="G29" s="10">
        <v>501402</v>
      </c>
      <c r="H29" s="10">
        <v>15868</v>
      </c>
      <c r="I29" s="10"/>
      <c r="J29" s="10">
        <v>59545</v>
      </c>
      <c r="K29" s="10">
        <v>83522</v>
      </c>
      <c r="L29" s="10">
        <v>21504</v>
      </c>
      <c r="M29" s="10">
        <v>178009</v>
      </c>
      <c r="N29" s="10">
        <v>338</v>
      </c>
      <c r="O29" s="10">
        <v>277755</v>
      </c>
      <c r="P29" s="10">
        <v>9546</v>
      </c>
      <c r="Q29" s="10">
        <v>639403</v>
      </c>
      <c r="R29" s="10">
        <v>1937982</v>
      </c>
      <c r="S29" s="10"/>
      <c r="T29" s="10">
        <v>11676</v>
      </c>
      <c r="U29" s="10">
        <v>197280</v>
      </c>
      <c r="V29" s="10"/>
      <c r="W29" s="10">
        <v>24948</v>
      </c>
      <c r="X29" s="10">
        <v>6613</v>
      </c>
      <c r="Y29" s="10">
        <v>152562</v>
      </c>
      <c r="Z29" s="10">
        <v>43402</v>
      </c>
      <c r="AA29" s="10">
        <v>15155</v>
      </c>
      <c r="AB29" s="10">
        <v>10410</v>
      </c>
      <c r="AC29" s="10">
        <v>3528</v>
      </c>
      <c r="AD29" s="10">
        <v>27438</v>
      </c>
      <c r="AE29" s="10">
        <v>7098</v>
      </c>
      <c r="AF29" s="10">
        <v>7737</v>
      </c>
      <c r="AG29" s="10">
        <v>648</v>
      </c>
      <c r="AH29" s="10">
        <v>79350</v>
      </c>
      <c r="AI29" s="10">
        <v>9367</v>
      </c>
      <c r="AJ29" s="10">
        <v>81701</v>
      </c>
      <c r="AK29" s="10">
        <v>241394</v>
      </c>
      <c r="AL29" s="10">
        <v>3894</v>
      </c>
      <c r="AM29" s="10"/>
      <c r="AN29" s="10">
        <v>71659</v>
      </c>
      <c r="AO29" s="10"/>
      <c r="AP29" s="10">
        <v>2747</v>
      </c>
      <c r="AQ29" s="10">
        <v>56018</v>
      </c>
      <c r="AR29" s="10">
        <v>42755</v>
      </c>
      <c r="AS29" s="10">
        <v>98658</v>
      </c>
      <c r="AT29" s="10"/>
      <c r="AU29" s="10">
        <v>7087</v>
      </c>
      <c r="AV29" s="10">
        <v>116873</v>
      </c>
      <c r="AW29" s="10">
        <v>34047</v>
      </c>
      <c r="AX29" s="10">
        <v>47243</v>
      </c>
      <c r="AY29" s="10">
        <v>6167</v>
      </c>
      <c r="AZ29" s="10"/>
      <c r="BA29" s="10">
        <v>81747</v>
      </c>
      <c r="BB29" s="10">
        <v>33957</v>
      </c>
      <c r="BC29" s="10"/>
      <c r="BD29" s="10">
        <v>15745</v>
      </c>
      <c r="BE29" s="10">
        <v>485431</v>
      </c>
      <c r="BF29" s="10">
        <v>23276</v>
      </c>
      <c r="BG29" s="10"/>
      <c r="BH29" s="10">
        <v>150601</v>
      </c>
      <c r="BI29" s="10">
        <v>12776</v>
      </c>
      <c r="BJ29" s="10"/>
      <c r="BK29" s="10">
        <v>14195</v>
      </c>
      <c r="BL29" s="10">
        <v>9192</v>
      </c>
      <c r="BM29" s="10">
        <v>47520</v>
      </c>
      <c r="BN29" s="10"/>
      <c r="BO29" s="10">
        <v>140500</v>
      </c>
      <c r="BP29" s="10">
        <v>1232751</v>
      </c>
      <c r="BQ29" s="10">
        <v>54561</v>
      </c>
      <c r="BR29" s="10">
        <v>86420</v>
      </c>
      <c r="BS29" s="10"/>
      <c r="BT29" s="10"/>
      <c r="BU29" s="10">
        <v>8862</v>
      </c>
      <c r="BV29" s="10">
        <v>24090</v>
      </c>
      <c r="BW29" s="10">
        <v>134597</v>
      </c>
      <c r="BX29" s="10">
        <v>31324</v>
      </c>
      <c r="BY29" s="10">
        <v>137911</v>
      </c>
      <c r="BZ29" s="10">
        <v>474828</v>
      </c>
      <c r="CA29" s="10">
        <v>51502</v>
      </c>
      <c r="CB29" s="10">
        <v>2380499</v>
      </c>
      <c r="CC29" s="10">
        <v>1440</v>
      </c>
      <c r="CD29" s="10">
        <v>7001</v>
      </c>
      <c r="CE29" s="10">
        <v>8477</v>
      </c>
      <c r="CF29" s="10">
        <v>20049</v>
      </c>
      <c r="CG29" s="10">
        <v>3382</v>
      </c>
      <c r="CH29" s="10"/>
      <c r="CI29" s="10">
        <v>6435</v>
      </c>
      <c r="CJ29" s="10">
        <v>61234</v>
      </c>
      <c r="CK29" s="10">
        <v>1460064</v>
      </c>
      <c r="CL29" s="10">
        <v>7874000</v>
      </c>
      <c r="CM29" s="10">
        <v>167074</v>
      </c>
      <c r="CN29" s="10">
        <v>3486</v>
      </c>
      <c r="CO29" s="10">
        <v>104209</v>
      </c>
      <c r="CP29" s="10">
        <v>29939</v>
      </c>
      <c r="CQ29" s="10">
        <v>31768</v>
      </c>
      <c r="CR29" s="10">
        <v>17036</v>
      </c>
      <c r="CS29" s="10">
        <v>253590</v>
      </c>
      <c r="CT29" s="10">
        <v>33943</v>
      </c>
      <c r="CU29" s="10">
        <v>18012</v>
      </c>
      <c r="CV29" s="10">
        <v>321762</v>
      </c>
      <c r="CW29" s="10">
        <v>41137</v>
      </c>
      <c r="CX29" s="10">
        <v>40914</v>
      </c>
      <c r="CY29" s="10">
        <v>7548</v>
      </c>
      <c r="CZ29" s="10">
        <v>8262</v>
      </c>
      <c r="DA29" s="10">
        <v>4691</v>
      </c>
      <c r="DB29" s="10">
        <v>33001</v>
      </c>
      <c r="DC29" s="10">
        <v>1028</v>
      </c>
      <c r="DD29" s="10">
        <v>1015193</v>
      </c>
      <c r="DE29" s="10">
        <v>8612</v>
      </c>
      <c r="DF29" s="10">
        <v>53277</v>
      </c>
      <c r="DG29" s="10">
        <v>200001</v>
      </c>
      <c r="DH29" s="10">
        <v>27035</v>
      </c>
      <c r="DI29" s="10">
        <v>35891</v>
      </c>
      <c r="DJ29" s="10">
        <v>118405</v>
      </c>
      <c r="DK29" s="10">
        <v>1957</v>
      </c>
      <c r="DL29" s="10">
        <v>72638</v>
      </c>
      <c r="DM29" s="10">
        <v>59427</v>
      </c>
      <c r="DN29" s="10">
        <v>12317</v>
      </c>
      <c r="DO29" s="10">
        <v>12365</v>
      </c>
      <c r="DP29" s="10">
        <v>91378</v>
      </c>
      <c r="DQ29" s="10">
        <v>2039</v>
      </c>
      <c r="DR29" s="10">
        <v>35245</v>
      </c>
      <c r="DS29" s="10">
        <v>49564</v>
      </c>
      <c r="DT29" s="10"/>
      <c r="DU29" s="10">
        <v>39241</v>
      </c>
      <c r="DV29" s="10">
        <v>50753</v>
      </c>
      <c r="DW29" s="10">
        <v>23488</v>
      </c>
      <c r="DX29" s="10"/>
      <c r="DY29" s="10">
        <v>70378</v>
      </c>
      <c r="DZ29" s="10"/>
      <c r="EA29" s="10">
        <v>344214</v>
      </c>
      <c r="EB29" s="10">
        <v>4363156</v>
      </c>
      <c r="EC29" s="10">
        <v>945</v>
      </c>
      <c r="ED29" s="10"/>
      <c r="EE29" s="10">
        <v>15290</v>
      </c>
      <c r="EF29" s="10"/>
      <c r="EG29" s="10">
        <v>66216</v>
      </c>
      <c r="EH29" s="10">
        <v>493180</v>
      </c>
      <c r="EI29" s="10">
        <v>102087</v>
      </c>
      <c r="EJ29" s="10">
        <v>444439</v>
      </c>
      <c r="EK29" s="10">
        <v>121979</v>
      </c>
      <c r="EL29" s="10">
        <v>22100</v>
      </c>
      <c r="EM29" s="10">
        <v>153271</v>
      </c>
      <c r="EN29" s="14">
        <v>4998</v>
      </c>
      <c r="EO29" s="10">
        <v>41636</v>
      </c>
      <c r="EP29" s="10">
        <v>22205</v>
      </c>
      <c r="EQ29" s="10">
        <v>189033</v>
      </c>
      <c r="ER29" s="10">
        <v>158413</v>
      </c>
      <c r="ES29" s="10">
        <v>39259</v>
      </c>
      <c r="ET29" s="10">
        <v>140186</v>
      </c>
      <c r="EU29" s="10">
        <v>6467</v>
      </c>
      <c r="EV29" s="10">
        <v>1833</v>
      </c>
      <c r="EW29" s="10">
        <v>31965</v>
      </c>
      <c r="EX29" s="10">
        <v>55749</v>
      </c>
      <c r="EY29" s="10">
        <v>28096</v>
      </c>
      <c r="EZ29" s="10">
        <v>17064</v>
      </c>
      <c r="FA29" s="10">
        <v>12278</v>
      </c>
      <c r="FB29" s="10">
        <v>3421</v>
      </c>
      <c r="FC29" s="10">
        <v>1181</v>
      </c>
      <c r="FD29" s="10">
        <v>136594</v>
      </c>
      <c r="FE29" s="10">
        <v>3543201</v>
      </c>
      <c r="FF29" s="10">
        <v>71755</v>
      </c>
      <c r="FG29" s="10">
        <v>127301</v>
      </c>
      <c r="FH29" s="10">
        <v>118199</v>
      </c>
      <c r="FI29" s="10">
        <v>14223</v>
      </c>
      <c r="FJ29" s="10">
        <v>19154</v>
      </c>
      <c r="FK29" s="10">
        <v>14759</v>
      </c>
      <c r="FL29" s="10">
        <v>85000</v>
      </c>
      <c r="FM29" s="10">
        <v>37592</v>
      </c>
      <c r="FN29" s="10">
        <v>19684</v>
      </c>
      <c r="FO29" s="10">
        <v>88371</v>
      </c>
      <c r="FP29" s="10">
        <v>139532</v>
      </c>
    </row>
    <row r="30" spans="1:172" ht="12.75">
      <c r="A30" s="9">
        <v>18</v>
      </c>
      <c r="B30" s="7"/>
      <c r="C30" s="7" t="s">
        <v>373</v>
      </c>
      <c r="D30" s="10">
        <v>116082</v>
      </c>
      <c r="E30" s="10">
        <v>140005</v>
      </c>
      <c r="F30" s="10">
        <v>8266</v>
      </c>
      <c r="G30" s="10">
        <v>497578</v>
      </c>
      <c r="H30" s="10">
        <v>15756</v>
      </c>
      <c r="I30" s="10"/>
      <c r="J30" s="10">
        <v>59545</v>
      </c>
      <c r="K30" s="10">
        <v>82844</v>
      </c>
      <c r="L30" s="10">
        <v>21359</v>
      </c>
      <c r="M30" s="10">
        <v>176652</v>
      </c>
      <c r="N30" s="10">
        <v>335</v>
      </c>
      <c r="O30" s="10">
        <v>276785</v>
      </c>
      <c r="P30" s="10">
        <v>9474</v>
      </c>
      <c r="Q30" s="10">
        <v>634527</v>
      </c>
      <c r="R30" s="10">
        <v>1923212</v>
      </c>
      <c r="S30" s="10"/>
      <c r="T30" s="10">
        <v>11593</v>
      </c>
      <c r="U30" s="10">
        <v>197280</v>
      </c>
      <c r="V30" s="10"/>
      <c r="W30" s="10">
        <v>24943</v>
      </c>
      <c r="X30" s="10">
        <v>6566</v>
      </c>
      <c r="Y30" s="10">
        <v>151399</v>
      </c>
      <c r="Z30" s="10">
        <v>43096</v>
      </c>
      <c r="AA30" s="10">
        <v>15048</v>
      </c>
      <c r="AB30" s="10">
        <v>10336</v>
      </c>
      <c r="AC30" s="10">
        <v>3502</v>
      </c>
      <c r="AD30" s="10">
        <v>27230</v>
      </c>
      <c r="AE30" s="10">
        <v>7049</v>
      </c>
      <c r="AF30" s="10">
        <v>7678</v>
      </c>
      <c r="AG30" s="10">
        <v>643</v>
      </c>
      <c r="AH30" s="10">
        <v>78718</v>
      </c>
      <c r="AI30" s="10">
        <v>9296</v>
      </c>
      <c r="AJ30" s="10">
        <v>81124</v>
      </c>
      <c r="AK30" s="10">
        <v>239689</v>
      </c>
      <c r="AL30" s="10">
        <v>3864</v>
      </c>
      <c r="AM30" s="10"/>
      <c r="AN30" s="10">
        <v>71153</v>
      </c>
      <c r="AO30" s="10"/>
      <c r="AP30" s="10">
        <v>2747</v>
      </c>
      <c r="AQ30" s="10">
        <v>56017</v>
      </c>
      <c r="AR30" s="10">
        <v>42453</v>
      </c>
      <c r="AS30" s="10">
        <v>50825</v>
      </c>
      <c r="AT30" s="10"/>
      <c r="AU30" s="10">
        <v>7033</v>
      </c>
      <c r="AV30" s="10">
        <v>116047</v>
      </c>
      <c r="AW30" s="10">
        <v>33803</v>
      </c>
      <c r="AX30" s="10">
        <v>46883</v>
      </c>
      <c r="AY30" s="10">
        <v>6121</v>
      </c>
      <c r="AZ30" s="10"/>
      <c r="BA30" s="10">
        <v>81142</v>
      </c>
      <c r="BB30" s="10">
        <v>33717</v>
      </c>
      <c r="BC30" s="10"/>
      <c r="BD30" s="10">
        <v>15625</v>
      </c>
      <c r="BE30" s="10">
        <v>481661</v>
      </c>
      <c r="BF30" s="10">
        <v>23098</v>
      </c>
      <c r="BG30" s="10"/>
      <c r="BH30" s="10">
        <v>149537</v>
      </c>
      <c r="BI30" s="10">
        <v>12678</v>
      </c>
      <c r="BJ30" s="10"/>
      <c r="BK30" s="10">
        <v>14094</v>
      </c>
      <c r="BL30" s="10">
        <v>9122</v>
      </c>
      <c r="BM30" s="10">
        <v>47170</v>
      </c>
      <c r="BN30" s="10"/>
      <c r="BO30" s="10">
        <v>139429</v>
      </c>
      <c r="BP30" s="10">
        <v>1224040</v>
      </c>
      <c r="BQ30" s="10">
        <v>54560</v>
      </c>
      <c r="BR30" s="10">
        <v>85810</v>
      </c>
      <c r="BS30" s="10"/>
      <c r="BT30" s="10"/>
      <c r="BU30" s="10">
        <v>8979</v>
      </c>
      <c r="BV30" s="10">
        <v>24089</v>
      </c>
      <c r="BW30" s="10">
        <v>133645</v>
      </c>
      <c r="BX30" s="10">
        <v>31324</v>
      </c>
      <c r="BY30" s="10">
        <v>136863</v>
      </c>
      <c r="BZ30" s="10">
        <v>471208</v>
      </c>
      <c r="CA30" s="10">
        <v>50361</v>
      </c>
      <c r="CB30" s="10">
        <v>1020213</v>
      </c>
      <c r="CC30" s="10">
        <v>1439</v>
      </c>
      <c r="CD30" s="10">
        <v>6952</v>
      </c>
      <c r="CE30" s="10">
        <v>8412</v>
      </c>
      <c r="CF30" s="10">
        <v>19907</v>
      </c>
      <c r="CG30" s="10">
        <v>3382</v>
      </c>
      <c r="CH30" s="10"/>
      <c r="CI30" s="10">
        <v>6385</v>
      </c>
      <c r="CJ30" s="10">
        <v>60804</v>
      </c>
      <c r="CK30" s="10">
        <v>1448930</v>
      </c>
      <c r="CL30" s="10">
        <v>7819000</v>
      </c>
      <c r="CM30" s="10">
        <v>165894</v>
      </c>
      <c r="CN30" s="10">
        <v>3462</v>
      </c>
      <c r="CO30" s="10">
        <v>103473</v>
      </c>
      <c r="CP30" s="10">
        <v>29727</v>
      </c>
      <c r="CQ30" s="10">
        <v>31544</v>
      </c>
      <c r="CR30" s="10">
        <v>16916</v>
      </c>
      <c r="CS30" s="10">
        <v>146273</v>
      </c>
      <c r="CT30" s="10">
        <v>33682</v>
      </c>
      <c r="CU30" s="10">
        <v>18012</v>
      </c>
      <c r="CV30" s="10">
        <v>319308</v>
      </c>
      <c r="CW30" s="10">
        <v>40847</v>
      </c>
      <c r="CX30" s="10">
        <v>40625</v>
      </c>
      <c r="CY30" s="10">
        <v>7606</v>
      </c>
      <c r="CZ30" s="10">
        <v>8203</v>
      </c>
      <c r="DA30" s="10"/>
      <c r="DB30" s="10">
        <v>32809</v>
      </c>
      <c r="DC30" s="10">
        <v>1020</v>
      </c>
      <c r="DD30" s="10">
        <v>1008018</v>
      </c>
      <c r="DE30" s="10">
        <v>8551</v>
      </c>
      <c r="DF30" s="10">
        <v>52870</v>
      </c>
      <c r="DG30" s="10">
        <v>199995</v>
      </c>
      <c r="DH30" s="10">
        <v>27091</v>
      </c>
      <c r="DI30" s="10">
        <v>35618</v>
      </c>
      <c r="DJ30" s="10">
        <v>117569</v>
      </c>
      <c r="DK30" s="10">
        <v>1944</v>
      </c>
      <c r="DL30" s="10">
        <v>72125</v>
      </c>
      <c r="DM30" s="10">
        <v>58974</v>
      </c>
      <c r="DN30" s="10">
        <v>12230</v>
      </c>
      <c r="DO30" s="10">
        <v>12271</v>
      </c>
      <c r="DP30" s="10">
        <v>90732</v>
      </c>
      <c r="DQ30" s="10">
        <v>2024</v>
      </c>
      <c r="DR30" s="10">
        <v>34996</v>
      </c>
      <c r="DS30" s="10">
        <v>49564</v>
      </c>
      <c r="DT30" s="10"/>
      <c r="DU30" s="10">
        <v>38941</v>
      </c>
      <c r="DV30" s="10">
        <v>50394</v>
      </c>
      <c r="DW30" s="10">
        <v>23322</v>
      </c>
      <c r="DX30" s="10"/>
      <c r="DY30" s="10">
        <v>69892</v>
      </c>
      <c r="DZ30" s="10"/>
      <c r="EA30" s="10">
        <v>341782</v>
      </c>
      <c r="EB30" s="10">
        <v>4332321</v>
      </c>
      <c r="EC30" s="10">
        <v>944</v>
      </c>
      <c r="ED30" s="10"/>
      <c r="EE30" s="10">
        <v>15173</v>
      </c>
      <c r="EF30" s="10"/>
      <c r="EG30" s="10">
        <v>67217</v>
      </c>
      <c r="EH30" s="10">
        <v>493180</v>
      </c>
      <c r="EI30" s="10">
        <v>101309</v>
      </c>
      <c r="EJ30" s="10">
        <v>444439</v>
      </c>
      <c r="EK30" s="10">
        <v>121117</v>
      </c>
      <c r="EL30" s="10">
        <v>21944</v>
      </c>
      <c r="EM30" s="10">
        <v>152103</v>
      </c>
      <c r="EN30" s="14">
        <v>4962</v>
      </c>
      <c r="EO30" s="10">
        <v>41319</v>
      </c>
      <c r="EP30" s="10">
        <v>22048</v>
      </c>
      <c r="EQ30" s="10">
        <v>124383</v>
      </c>
      <c r="ER30" s="10">
        <v>157204</v>
      </c>
      <c r="ES30" s="10">
        <v>39130</v>
      </c>
      <c r="ET30" s="10">
        <v>139194</v>
      </c>
      <c r="EU30" s="10">
        <v>6421</v>
      </c>
      <c r="EV30" s="10">
        <v>1820</v>
      </c>
      <c r="EW30" s="10">
        <v>31721</v>
      </c>
      <c r="EX30" s="10"/>
      <c r="EY30" s="10">
        <v>28096</v>
      </c>
      <c r="EZ30" s="10">
        <v>16943</v>
      </c>
      <c r="FA30" s="10">
        <v>12191</v>
      </c>
      <c r="FB30" s="10">
        <v>3396</v>
      </c>
      <c r="FC30" s="10">
        <v>1172</v>
      </c>
      <c r="FD30" s="10">
        <v>135552</v>
      </c>
      <c r="FE30" s="10">
        <v>3516179</v>
      </c>
      <c r="FF30" s="10">
        <v>71208</v>
      </c>
      <c r="FG30" s="10">
        <v>126836</v>
      </c>
      <c r="FH30" s="10">
        <v>117364</v>
      </c>
      <c r="FI30" s="10">
        <v>14123</v>
      </c>
      <c r="FJ30" s="10">
        <v>19018</v>
      </c>
      <c r="FK30" s="10">
        <v>14646</v>
      </c>
      <c r="FL30" s="10">
        <v>84352</v>
      </c>
      <c r="FM30" s="10">
        <v>37306</v>
      </c>
      <c r="FN30" s="10"/>
      <c r="FO30" s="10">
        <v>17220</v>
      </c>
      <c r="FP30" s="10">
        <v>138469</v>
      </c>
    </row>
    <row r="31" spans="1:172" ht="12.75">
      <c r="A31" s="9">
        <v>19</v>
      </c>
      <c r="B31" s="7"/>
      <c r="C31" s="7" t="s">
        <v>374</v>
      </c>
      <c r="D31" s="10">
        <v>10738</v>
      </c>
      <c r="E31" s="10">
        <v>40183</v>
      </c>
      <c r="F31" s="10"/>
      <c r="G31" s="10">
        <v>23535</v>
      </c>
      <c r="H31" s="10"/>
      <c r="I31" s="10"/>
      <c r="J31" s="10">
        <v>2909</v>
      </c>
      <c r="K31" s="10">
        <v>1953</v>
      </c>
      <c r="L31" s="10">
        <v>63</v>
      </c>
      <c r="M31" s="10">
        <v>9995</v>
      </c>
      <c r="N31" s="10"/>
      <c r="O31" s="10">
        <v>6006</v>
      </c>
      <c r="P31" s="10"/>
      <c r="Q31" s="10">
        <v>193286</v>
      </c>
      <c r="R31" s="10">
        <v>687775</v>
      </c>
      <c r="S31" s="10"/>
      <c r="T31" s="10">
        <v>120</v>
      </c>
      <c r="U31" s="10">
        <v>11951</v>
      </c>
      <c r="V31" s="10"/>
      <c r="W31" s="10">
        <v>1138</v>
      </c>
      <c r="X31" s="10">
        <v>620</v>
      </c>
      <c r="Y31" s="10"/>
      <c r="Z31" s="10"/>
      <c r="AA31" s="10">
        <v>2094</v>
      </c>
      <c r="AB31" s="10">
        <v>605</v>
      </c>
      <c r="AC31" s="10"/>
      <c r="AD31" s="10"/>
      <c r="AE31" s="10">
        <v>228</v>
      </c>
      <c r="AF31" s="10">
        <v>615</v>
      </c>
      <c r="AG31" s="10"/>
      <c r="AH31" s="10">
        <v>15257</v>
      </c>
      <c r="AI31" s="10"/>
      <c r="AJ31" s="10">
        <v>5157</v>
      </c>
      <c r="AK31" s="10">
        <v>10948</v>
      </c>
      <c r="AL31" s="10">
        <v>630</v>
      </c>
      <c r="AM31" s="10"/>
      <c r="AN31" s="10">
        <v>9447</v>
      </c>
      <c r="AO31" s="10"/>
      <c r="AP31" s="10"/>
      <c r="AQ31" s="10">
        <v>1971</v>
      </c>
      <c r="AR31" s="10">
        <v>2797</v>
      </c>
      <c r="AS31" s="10"/>
      <c r="AT31" s="10"/>
      <c r="AU31" s="10">
        <v>325</v>
      </c>
      <c r="AV31" s="10">
        <v>18298</v>
      </c>
      <c r="AW31" s="10">
        <v>3097</v>
      </c>
      <c r="AX31" s="10">
        <v>9998</v>
      </c>
      <c r="AY31" s="10"/>
      <c r="AZ31" s="10">
        <v>535</v>
      </c>
      <c r="BA31" s="10">
        <v>2108</v>
      </c>
      <c r="BB31" s="10">
        <v>1331</v>
      </c>
      <c r="BC31" s="10"/>
      <c r="BD31" s="10">
        <v>82</v>
      </c>
      <c r="BE31" s="10">
        <v>42484</v>
      </c>
      <c r="BF31" s="10"/>
      <c r="BG31" s="10"/>
      <c r="BH31" s="10">
        <v>17955</v>
      </c>
      <c r="BI31" s="10">
        <v>1637</v>
      </c>
      <c r="BJ31" s="10"/>
      <c r="BK31" s="10">
        <v>700</v>
      </c>
      <c r="BL31" s="10">
        <v>715</v>
      </c>
      <c r="BM31" s="10">
        <v>6339</v>
      </c>
      <c r="BN31" s="10">
        <v>980</v>
      </c>
      <c r="BO31" s="10">
        <v>4799</v>
      </c>
      <c r="BP31" s="10">
        <v>343687</v>
      </c>
      <c r="BQ31" s="10">
        <v>12175</v>
      </c>
      <c r="BR31" s="10"/>
      <c r="BS31" s="10">
        <v>3484</v>
      </c>
      <c r="BT31" s="10"/>
      <c r="BU31" s="10">
        <v>40</v>
      </c>
      <c r="BV31" s="10">
        <v>170</v>
      </c>
      <c r="BW31" s="10">
        <v>7048</v>
      </c>
      <c r="BX31" s="10">
        <v>2094</v>
      </c>
      <c r="BY31" s="10">
        <v>17594</v>
      </c>
      <c r="BZ31" s="10">
        <v>7145</v>
      </c>
      <c r="CA31" s="10">
        <v>1600</v>
      </c>
      <c r="CB31" s="10">
        <v>408933</v>
      </c>
      <c r="CC31" s="10"/>
      <c r="CD31" s="10"/>
      <c r="CE31" s="10"/>
      <c r="CF31" s="10"/>
      <c r="CG31" s="10"/>
      <c r="CH31" s="10"/>
      <c r="CI31" s="10">
        <v>195</v>
      </c>
      <c r="CJ31" s="10">
        <v>9434</v>
      </c>
      <c r="CK31" s="10">
        <v>41548</v>
      </c>
      <c r="CL31" s="10">
        <v>351000</v>
      </c>
      <c r="CM31" s="10">
        <v>4725</v>
      </c>
      <c r="CN31" s="10"/>
      <c r="CO31" s="10"/>
      <c r="CP31" s="10"/>
      <c r="CQ31" s="10"/>
      <c r="CR31" s="10">
        <v>649</v>
      </c>
      <c r="CS31" s="10">
        <v>145248</v>
      </c>
      <c r="CT31" s="10"/>
      <c r="CU31" s="10"/>
      <c r="CV31" s="10">
        <v>26064</v>
      </c>
      <c r="CW31" s="10">
        <v>293</v>
      </c>
      <c r="CX31" s="10">
        <v>1287</v>
      </c>
      <c r="CY31" s="10"/>
      <c r="CZ31" s="10">
        <v>15</v>
      </c>
      <c r="DA31" s="10">
        <v>1213</v>
      </c>
      <c r="DB31" s="10">
        <v>990</v>
      </c>
      <c r="DC31" s="10"/>
      <c r="DD31" s="10">
        <v>63550</v>
      </c>
      <c r="DE31" s="10"/>
      <c r="DF31" s="10"/>
      <c r="DG31" s="10">
        <v>2403</v>
      </c>
      <c r="DH31" s="10">
        <v>65</v>
      </c>
      <c r="DI31" s="10"/>
      <c r="DJ31" s="10">
        <v>49153</v>
      </c>
      <c r="DK31" s="10">
        <v>90</v>
      </c>
      <c r="DL31" s="10"/>
      <c r="DM31" s="10">
        <v>4614</v>
      </c>
      <c r="DN31" s="10"/>
      <c r="DO31" s="10"/>
      <c r="DP31" s="10">
        <v>2729</v>
      </c>
      <c r="DQ31" s="10"/>
      <c r="DR31" s="10"/>
      <c r="DS31" s="10"/>
      <c r="DT31" s="10"/>
      <c r="DU31" s="10"/>
      <c r="DV31" s="10">
        <v>923</v>
      </c>
      <c r="DW31" s="10"/>
      <c r="DX31" s="10"/>
      <c r="DY31" s="10"/>
      <c r="DZ31" s="10"/>
      <c r="EA31" s="10">
        <v>39438</v>
      </c>
      <c r="EB31" s="10">
        <v>730652</v>
      </c>
      <c r="EC31" s="10"/>
      <c r="ED31" s="10"/>
      <c r="EE31" s="10"/>
      <c r="EF31" s="10"/>
      <c r="EG31" s="10">
        <v>801</v>
      </c>
      <c r="EH31" s="10">
        <v>25238</v>
      </c>
      <c r="EI31" s="10">
        <v>51979</v>
      </c>
      <c r="EJ31" s="10">
        <v>136357</v>
      </c>
      <c r="EK31" s="10">
        <v>15816</v>
      </c>
      <c r="EL31" s="10"/>
      <c r="EM31" s="10">
        <v>5231</v>
      </c>
      <c r="EN31" s="14"/>
      <c r="EO31" s="10">
        <v>1953</v>
      </c>
      <c r="EP31" s="10">
        <v>2028</v>
      </c>
      <c r="EQ31" s="10">
        <v>3663</v>
      </c>
      <c r="ER31" s="10">
        <v>10042</v>
      </c>
      <c r="ES31" s="10">
        <v>1133</v>
      </c>
      <c r="ET31" s="10">
        <v>6035</v>
      </c>
      <c r="EU31" s="10"/>
      <c r="EV31" s="10"/>
      <c r="EW31" s="10">
        <v>1467</v>
      </c>
      <c r="EX31" s="10">
        <v>5048</v>
      </c>
      <c r="EY31" s="10">
        <v>989</v>
      </c>
      <c r="EZ31" s="10">
        <v>200</v>
      </c>
      <c r="FA31" s="10"/>
      <c r="FB31" s="10">
        <v>125</v>
      </c>
      <c r="FC31" s="10"/>
      <c r="FD31" s="10">
        <v>7968</v>
      </c>
      <c r="FE31" s="10">
        <v>228667</v>
      </c>
      <c r="FF31" s="10"/>
      <c r="FG31" s="10">
        <v>3540</v>
      </c>
      <c r="FH31" s="10">
        <v>8103</v>
      </c>
      <c r="FI31" s="10">
        <v>460</v>
      </c>
      <c r="FJ31" s="10">
        <v>1578</v>
      </c>
      <c r="FK31" s="10">
        <v>30</v>
      </c>
      <c r="FL31" s="10">
        <v>15347</v>
      </c>
      <c r="FM31" s="10">
        <v>2162</v>
      </c>
      <c r="FN31" s="10"/>
      <c r="FO31" s="10">
        <v>1910</v>
      </c>
      <c r="FP31" s="10">
        <v>19605</v>
      </c>
    </row>
    <row r="32" spans="1:172" ht="12.75">
      <c r="A32" s="9">
        <v>20</v>
      </c>
      <c r="B32" s="7"/>
      <c r="C32" s="7" t="s">
        <v>375</v>
      </c>
      <c r="D32" s="10"/>
      <c r="E32" s="10">
        <v>25685</v>
      </c>
      <c r="F32" s="10"/>
      <c r="G32" s="10"/>
      <c r="H32" s="10"/>
      <c r="I32" s="10"/>
      <c r="J32" s="10"/>
      <c r="K32" s="10">
        <v>6380</v>
      </c>
      <c r="L32" s="10"/>
      <c r="M32" s="10">
        <v>33966</v>
      </c>
      <c r="N32" s="10"/>
      <c r="O32" s="10"/>
      <c r="P32" s="10"/>
      <c r="Q32" s="10">
        <v>28</v>
      </c>
      <c r="R32" s="10">
        <v>238066</v>
      </c>
      <c r="S32" s="10"/>
      <c r="T32" s="10">
        <v>28</v>
      </c>
      <c r="U32" s="10">
        <v>95</v>
      </c>
      <c r="V32" s="10"/>
      <c r="W32" s="10">
        <v>1638</v>
      </c>
      <c r="X32" s="10"/>
      <c r="Y32" s="10">
        <v>12901</v>
      </c>
      <c r="Z32" s="10">
        <v>5299</v>
      </c>
      <c r="AA32" s="10">
        <v>15</v>
      </c>
      <c r="AB32" s="10">
        <v>546</v>
      </c>
      <c r="AC32" s="10"/>
      <c r="AD32" s="10"/>
      <c r="AE32" s="10">
        <v>93</v>
      </c>
      <c r="AF32" s="10"/>
      <c r="AG32" s="10"/>
      <c r="AH32" s="10">
        <v>105</v>
      </c>
      <c r="AI32" s="10"/>
      <c r="AJ32" s="10">
        <v>837</v>
      </c>
      <c r="AK32" s="10"/>
      <c r="AL32" s="10"/>
      <c r="AM32" s="10"/>
      <c r="AN32" s="10">
        <v>1080</v>
      </c>
      <c r="AO32" s="10"/>
      <c r="AP32" s="10"/>
      <c r="AQ32" s="10">
        <v>5357</v>
      </c>
      <c r="AR32" s="10"/>
      <c r="AS32" s="10"/>
      <c r="AT32" s="10"/>
      <c r="AU32" s="10"/>
      <c r="AV32" s="10"/>
      <c r="AW32" s="10">
        <v>742</v>
      </c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>
        <v>850</v>
      </c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>
        <v>25946</v>
      </c>
      <c r="BZ32" s="10">
        <v>106048</v>
      </c>
      <c r="CA32" s="10"/>
      <c r="CB32" s="10">
        <v>574119</v>
      </c>
      <c r="CC32" s="10"/>
      <c r="CD32" s="10"/>
      <c r="CE32" s="10"/>
      <c r="CF32" s="10"/>
      <c r="CG32" s="10"/>
      <c r="CH32" s="10"/>
      <c r="CI32" s="10">
        <v>70</v>
      </c>
      <c r="CJ32" s="10"/>
      <c r="CK32" s="10">
        <v>324976</v>
      </c>
      <c r="CL32" s="10">
        <v>9798000</v>
      </c>
      <c r="CM32" s="10"/>
      <c r="CN32" s="10"/>
      <c r="CO32" s="10"/>
      <c r="CP32" s="10"/>
      <c r="CQ32" s="10"/>
      <c r="CR32" s="10"/>
      <c r="CS32" s="10">
        <v>13442</v>
      </c>
      <c r="CT32" s="10"/>
      <c r="CU32" s="10"/>
      <c r="CV32" s="10">
        <v>26688</v>
      </c>
      <c r="CW32" s="10"/>
      <c r="CX32" s="10">
        <v>3907</v>
      </c>
      <c r="CY32" s="10">
        <v>373</v>
      </c>
      <c r="CZ32" s="10"/>
      <c r="DA32" s="10">
        <v>492</v>
      </c>
      <c r="DB32" s="10"/>
      <c r="DC32" s="10"/>
      <c r="DD32" s="10">
        <v>135839</v>
      </c>
      <c r="DE32" s="10"/>
      <c r="DF32" s="10">
        <v>3868</v>
      </c>
      <c r="DG32" s="10">
        <v>20</v>
      </c>
      <c r="DH32" s="10"/>
      <c r="DI32" s="10"/>
      <c r="DJ32" s="10"/>
      <c r="DK32" s="10">
        <v>752</v>
      </c>
      <c r="DL32" s="10"/>
      <c r="DM32" s="10">
        <v>11041</v>
      </c>
      <c r="DN32" s="10"/>
      <c r="DO32" s="10"/>
      <c r="DP32" s="10">
        <v>1850</v>
      </c>
      <c r="DQ32" s="10"/>
      <c r="DR32" s="10">
        <v>1734</v>
      </c>
      <c r="DS32" s="10">
        <v>414</v>
      </c>
      <c r="DT32" s="10"/>
      <c r="DU32" s="10"/>
      <c r="DV32" s="10"/>
      <c r="DW32" s="10"/>
      <c r="DX32" s="10"/>
      <c r="DY32" s="10"/>
      <c r="DZ32" s="10"/>
      <c r="EA32" s="10">
        <v>27683</v>
      </c>
      <c r="EB32" s="10">
        <v>412445</v>
      </c>
      <c r="EC32" s="10"/>
      <c r="ED32" s="10"/>
      <c r="EE32" s="10"/>
      <c r="EF32" s="10"/>
      <c r="EG32" s="10"/>
      <c r="EH32" s="10">
        <v>130</v>
      </c>
      <c r="EI32" s="10">
        <v>12444</v>
      </c>
      <c r="EJ32" s="10">
        <v>39896</v>
      </c>
      <c r="EK32" s="10">
        <v>2902</v>
      </c>
      <c r="EL32" s="10"/>
      <c r="EM32" s="10">
        <v>12105</v>
      </c>
      <c r="EN32" s="14"/>
      <c r="EO32" s="10"/>
      <c r="EP32" s="10"/>
      <c r="EQ32" s="10"/>
      <c r="ER32" s="10"/>
      <c r="ES32" s="10">
        <v>3941</v>
      </c>
      <c r="ET32" s="10">
        <v>7515</v>
      </c>
      <c r="EU32" s="10">
        <v>3</v>
      </c>
      <c r="EV32" s="10"/>
      <c r="EW32" s="10"/>
      <c r="EX32" s="10"/>
      <c r="EY32" s="10"/>
      <c r="EZ32" s="10"/>
      <c r="FA32" s="10"/>
      <c r="FB32" s="10"/>
      <c r="FC32" s="10"/>
      <c r="FD32" s="10"/>
      <c r="FE32" s="10">
        <v>275185</v>
      </c>
      <c r="FF32" s="10"/>
      <c r="FG32" s="10"/>
      <c r="FH32" s="10"/>
      <c r="FI32" s="10"/>
      <c r="FJ32" s="10"/>
      <c r="FK32" s="10">
        <v>32</v>
      </c>
      <c r="FL32" s="10"/>
      <c r="FM32" s="10"/>
      <c r="FN32" s="10"/>
      <c r="FO32" s="10">
        <v>3548</v>
      </c>
      <c r="FP32" s="10">
        <v>20738</v>
      </c>
    </row>
    <row r="33" spans="1:172" ht="12.75">
      <c r="A33" s="9">
        <v>21</v>
      </c>
      <c r="B33" s="7"/>
      <c r="C33" s="7" t="s">
        <v>376</v>
      </c>
      <c r="D33" s="10">
        <v>26769</v>
      </c>
      <c r="E33" s="10">
        <v>14006</v>
      </c>
      <c r="F33" s="10"/>
      <c r="G33" s="10">
        <v>57600</v>
      </c>
      <c r="H33" s="10"/>
      <c r="I33" s="10">
        <v>2510</v>
      </c>
      <c r="J33" s="10">
        <v>3232</v>
      </c>
      <c r="K33" s="10">
        <v>13440</v>
      </c>
      <c r="L33" s="10">
        <v>248</v>
      </c>
      <c r="M33" s="10">
        <v>24598</v>
      </c>
      <c r="N33" s="10">
        <v>1175</v>
      </c>
      <c r="O33" s="10">
        <v>28424</v>
      </c>
      <c r="P33" s="10">
        <v>5631</v>
      </c>
      <c r="Q33" s="10">
        <v>96991</v>
      </c>
      <c r="R33" s="10">
        <v>799159</v>
      </c>
      <c r="S33" s="10"/>
      <c r="T33" s="10"/>
      <c r="U33" s="10">
        <v>22213</v>
      </c>
      <c r="V33" s="10"/>
      <c r="W33" s="10"/>
      <c r="X33" s="10">
        <v>1295</v>
      </c>
      <c r="Y33" s="10">
        <v>22849</v>
      </c>
      <c r="Z33" s="10"/>
      <c r="AA33" s="10">
        <v>2170</v>
      </c>
      <c r="AB33" s="10"/>
      <c r="AC33" s="10">
        <v>5799</v>
      </c>
      <c r="AD33" s="10"/>
      <c r="AE33" s="10">
        <v>612</v>
      </c>
      <c r="AF33" s="10">
        <v>5068</v>
      </c>
      <c r="AG33" s="10">
        <v>210</v>
      </c>
      <c r="AH33" s="10"/>
      <c r="AI33" s="10"/>
      <c r="AJ33" s="10">
        <v>5730</v>
      </c>
      <c r="AK33" s="10">
        <v>98173</v>
      </c>
      <c r="AL33" s="10"/>
      <c r="AM33" s="10">
        <v>1199</v>
      </c>
      <c r="AN33" s="10">
        <v>10274</v>
      </c>
      <c r="AO33" s="10"/>
      <c r="AP33" s="10">
        <v>1761</v>
      </c>
      <c r="AQ33" s="10"/>
      <c r="AR33" s="10">
        <v>2371</v>
      </c>
      <c r="AS33" s="10"/>
      <c r="AT33" s="10"/>
      <c r="AU33" s="10"/>
      <c r="AV33" s="10">
        <v>42583</v>
      </c>
      <c r="AW33" s="10"/>
      <c r="AX33" s="10"/>
      <c r="AY33" s="10"/>
      <c r="AZ33" s="10">
        <v>600</v>
      </c>
      <c r="BA33" s="10">
        <v>6416</v>
      </c>
      <c r="BB33" s="10">
        <v>9181</v>
      </c>
      <c r="BC33" s="10"/>
      <c r="BD33" s="10"/>
      <c r="BE33" s="10">
        <v>50363</v>
      </c>
      <c r="BF33" s="10">
        <v>5836</v>
      </c>
      <c r="BG33" s="10"/>
      <c r="BH33" s="10">
        <v>4343</v>
      </c>
      <c r="BI33" s="10">
        <v>2034</v>
      </c>
      <c r="BJ33" s="10"/>
      <c r="BK33" s="10"/>
      <c r="BL33" s="10"/>
      <c r="BM33" s="10">
        <v>4948</v>
      </c>
      <c r="BN33" s="10">
        <v>20858</v>
      </c>
      <c r="BO33" s="10">
        <v>11420</v>
      </c>
      <c r="BP33" s="10">
        <v>157458</v>
      </c>
      <c r="BQ33" s="10"/>
      <c r="BR33" s="10"/>
      <c r="BS33" s="10"/>
      <c r="BT33" s="10"/>
      <c r="BU33" s="10"/>
      <c r="BV33" s="10">
        <v>1372</v>
      </c>
      <c r="BW33" s="10"/>
      <c r="BX33" s="10">
        <v>5884</v>
      </c>
      <c r="BY33" s="10">
        <v>21601</v>
      </c>
      <c r="BZ33" s="10"/>
      <c r="CA33" s="10">
        <v>3087</v>
      </c>
      <c r="CB33" s="10">
        <v>491941</v>
      </c>
      <c r="CC33" s="10">
        <v>670</v>
      </c>
      <c r="CD33" s="10">
        <v>743</v>
      </c>
      <c r="CE33" s="10">
        <v>2332</v>
      </c>
      <c r="CF33" s="10">
        <v>1613</v>
      </c>
      <c r="CG33" s="10">
        <v>3272</v>
      </c>
      <c r="CH33" s="10"/>
      <c r="CI33" s="10"/>
      <c r="CJ33" s="10">
        <v>10665</v>
      </c>
      <c r="CK33" s="10">
        <v>271210</v>
      </c>
      <c r="CL33" s="10">
        <v>10192000</v>
      </c>
      <c r="CM33" s="10">
        <v>15873</v>
      </c>
      <c r="CN33" s="10"/>
      <c r="CO33" s="10">
        <v>10859</v>
      </c>
      <c r="CP33" s="10">
        <v>16366</v>
      </c>
      <c r="CQ33" s="10"/>
      <c r="CR33" s="10"/>
      <c r="CS33" s="10">
        <v>15829</v>
      </c>
      <c r="CT33" s="10">
        <v>34572</v>
      </c>
      <c r="CU33" s="10"/>
      <c r="CV33" s="10">
        <v>0</v>
      </c>
      <c r="CW33" s="10">
        <v>6618</v>
      </c>
      <c r="CX33" s="10">
        <v>8453</v>
      </c>
      <c r="CY33" s="10"/>
      <c r="CZ33" s="10"/>
      <c r="DA33" s="10">
        <v>2919</v>
      </c>
      <c r="DB33" s="10">
        <v>5048</v>
      </c>
      <c r="DC33" s="10"/>
      <c r="DD33" s="10">
        <v>122139</v>
      </c>
      <c r="DE33" s="10"/>
      <c r="DF33" s="10"/>
      <c r="DG33" s="10">
        <v>28430</v>
      </c>
      <c r="DH33" s="10">
        <v>2458</v>
      </c>
      <c r="DI33" s="10">
        <v>6062</v>
      </c>
      <c r="DJ33" s="10">
        <v>107342</v>
      </c>
      <c r="DK33" s="10"/>
      <c r="DL33" s="10"/>
      <c r="DM33" s="10">
        <v>12052</v>
      </c>
      <c r="DN33" s="10"/>
      <c r="DO33" s="10">
        <v>879</v>
      </c>
      <c r="DP33" s="10">
        <v>10910</v>
      </c>
      <c r="DQ33" s="10">
        <v>606</v>
      </c>
      <c r="DR33" s="10">
        <v>17913</v>
      </c>
      <c r="DS33" s="10"/>
      <c r="DT33" s="10"/>
      <c r="DU33" s="10">
        <v>4102</v>
      </c>
      <c r="DV33" s="10">
        <v>7520</v>
      </c>
      <c r="DW33" s="10"/>
      <c r="DX33" s="10"/>
      <c r="DY33" s="10"/>
      <c r="DZ33" s="10"/>
      <c r="EA33" s="10">
        <v>47118</v>
      </c>
      <c r="EB33" s="10">
        <v>819452</v>
      </c>
      <c r="EC33" s="10">
        <v>1247</v>
      </c>
      <c r="ED33" s="10"/>
      <c r="EE33" s="10">
        <v>2589</v>
      </c>
      <c r="EF33" s="10">
        <v>762</v>
      </c>
      <c r="EG33" s="10">
        <v>3742</v>
      </c>
      <c r="EH33" s="10">
        <v>81534</v>
      </c>
      <c r="EI33" s="10">
        <v>23160</v>
      </c>
      <c r="EJ33" s="10">
        <v>107250</v>
      </c>
      <c r="EK33" s="10">
        <v>15043</v>
      </c>
      <c r="EL33" s="10">
        <v>1879</v>
      </c>
      <c r="EM33" s="10">
        <v>20820</v>
      </c>
      <c r="EN33" s="14">
        <v>1135</v>
      </c>
      <c r="EO33" s="10"/>
      <c r="EP33" s="10"/>
      <c r="EQ33" s="10">
        <v>14512</v>
      </c>
      <c r="ER33" s="10">
        <v>30272</v>
      </c>
      <c r="ES33" s="10"/>
      <c r="ET33" s="10"/>
      <c r="EU33" s="10">
        <v>1543</v>
      </c>
      <c r="EV33" s="10">
        <v>1022</v>
      </c>
      <c r="EW33" s="10"/>
      <c r="EX33" s="10">
        <v>10401</v>
      </c>
      <c r="EY33" s="10">
        <v>768</v>
      </c>
      <c r="EZ33" s="10">
        <v>2326</v>
      </c>
      <c r="FA33" s="10">
        <v>1195</v>
      </c>
      <c r="FB33" s="10"/>
      <c r="FC33" s="10">
        <v>1599</v>
      </c>
      <c r="FD33" s="10">
        <v>19682</v>
      </c>
      <c r="FE33" s="10">
        <v>726346</v>
      </c>
      <c r="FF33" s="10"/>
      <c r="FG33" s="10">
        <v>32656</v>
      </c>
      <c r="FH33" s="10">
        <v>30882</v>
      </c>
      <c r="FI33" s="10"/>
      <c r="FJ33" s="10">
        <v>3460</v>
      </c>
      <c r="FK33" s="10">
        <v>3744</v>
      </c>
      <c r="FL33" s="10">
        <v>14320</v>
      </c>
      <c r="FM33" s="10">
        <v>7952</v>
      </c>
      <c r="FN33" s="10"/>
      <c r="FO33" s="10">
        <v>4583</v>
      </c>
      <c r="FP33" s="10">
        <v>16045</v>
      </c>
    </row>
    <row r="34" spans="1:172" ht="12.75">
      <c r="A34" s="9">
        <v>22</v>
      </c>
      <c r="B34" s="7"/>
      <c r="C34" s="7" t="s">
        <v>377</v>
      </c>
      <c r="D34" s="10"/>
      <c r="E34" s="10"/>
      <c r="F34" s="10"/>
      <c r="G34" s="10">
        <v>114824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v>88642</v>
      </c>
      <c r="V34" s="10"/>
      <c r="W34" s="10"/>
      <c r="X34" s="10"/>
      <c r="Y34" s="10"/>
      <c r="Z34" s="10"/>
      <c r="AA34" s="23"/>
      <c r="AB34" s="10"/>
      <c r="AC34" s="10">
        <v>258671</v>
      </c>
      <c r="AD34" s="10">
        <v>39745</v>
      </c>
      <c r="AE34" s="10"/>
      <c r="AF34" s="10"/>
      <c r="AG34" s="10"/>
      <c r="AH34" s="10">
        <v>36182</v>
      </c>
      <c r="AI34" s="10">
        <v>124101</v>
      </c>
      <c r="AJ34" s="10"/>
      <c r="AK34" s="10"/>
      <c r="AL34" s="10"/>
      <c r="AM34" s="10"/>
      <c r="AN34" s="10"/>
      <c r="AO34" s="10"/>
      <c r="AP34" s="10">
        <v>18687</v>
      </c>
      <c r="AQ34" s="10"/>
      <c r="AR34" s="10"/>
      <c r="AS34" s="10"/>
      <c r="AT34" s="10"/>
      <c r="AU34" s="10"/>
      <c r="AV34" s="10"/>
      <c r="AW34" s="10"/>
      <c r="AX34" s="10">
        <v>262085</v>
      </c>
      <c r="AY34" s="10"/>
      <c r="AZ34" s="10"/>
      <c r="BA34" s="10"/>
      <c r="BB34" s="10"/>
      <c r="BC34" s="10"/>
      <c r="BD34" s="10"/>
      <c r="BE34" s="10">
        <v>130097</v>
      </c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>
        <v>13937</v>
      </c>
      <c r="BY34" s="10"/>
      <c r="BZ34" s="10">
        <v>97193</v>
      </c>
      <c r="CA34" s="10"/>
      <c r="CB34" s="10">
        <v>371324</v>
      </c>
      <c r="CC34" s="10"/>
      <c r="CD34" s="10"/>
      <c r="CE34" s="10">
        <v>51167</v>
      </c>
      <c r="CF34" s="10"/>
      <c r="CG34" s="10">
        <v>1499</v>
      </c>
      <c r="CH34" s="10"/>
      <c r="CI34" s="10"/>
      <c r="CJ34" s="10"/>
      <c r="CK34" s="10">
        <v>556200</v>
      </c>
      <c r="CL34" s="10">
        <v>11924000</v>
      </c>
      <c r="CM34" s="10"/>
      <c r="CN34" s="10"/>
      <c r="CO34" s="10"/>
      <c r="CP34" s="10"/>
      <c r="CQ34" s="10">
        <v>18948</v>
      </c>
      <c r="CR34" s="10"/>
      <c r="CS34" s="10">
        <v>36713</v>
      </c>
      <c r="CT34" s="10">
        <v>18687</v>
      </c>
      <c r="CU34" s="10"/>
      <c r="CV34" s="10">
        <v>0</v>
      </c>
      <c r="CW34" s="10"/>
      <c r="CX34" s="10"/>
      <c r="CY34" s="10"/>
      <c r="CZ34" s="10"/>
      <c r="DA34" s="10"/>
      <c r="DB34" s="10">
        <v>18631</v>
      </c>
      <c r="DC34" s="10"/>
      <c r="DD34" s="10"/>
      <c r="DE34" s="10"/>
      <c r="DF34" s="10"/>
      <c r="DG34" s="10"/>
      <c r="DH34" s="10"/>
      <c r="DI34" s="10"/>
      <c r="DJ34" s="10">
        <v>288939</v>
      </c>
      <c r="DK34" s="10"/>
      <c r="DL34" s="10"/>
      <c r="DM34" s="10"/>
      <c r="DN34" s="10"/>
      <c r="DO34" s="10"/>
      <c r="DP34" s="10"/>
      <c r="DQ34" s="10"/>
      <c r="DR34" s="10">
        <v>14750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10">
        <v>1134494</v>
      </c>
      <c r="EC34" s="10"/>
      <c r="ED34" s="10"/>
      <c r="EE34" s="10"/>
      <c r="EF34" s="10"/>
      <c r="EG34" s="10"/>
      <c r="EH34" s="10"/>
      <c r="EI34" s="10"/>
      <c r="EJ34" s="10">
        <v>59993</v>
      </c>
      <c r="EK34" s="10"/>
      <c r="EL34" s="10"/>
      <c r="EM34" s="10"/>
      <c r="EN34" s="14"/>
      <c r="EO34" s="10"/>
      <c r="EP34" s="10"/>
      <c r="EQ34" s="10"/>
      <c r="ER34" s="10">
        <v>69864</v>
      </c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K34" s="10"/>
      <c r="FL34" s="10"/>
      <c r="FM34" s="10"/>
      <c r="FN34" s="10"/>
      <c r="FO34" s="10"/>
      <c r="FP34" s="10"/>
    </row>
    <row r="35" spans="1:172" ht="12.75">
      <c r="A35" s="9">
        <v>23</v>
      </c>
      <c r="B35" s="7"/>
      <c r="C35" s="7" t="s">
        <v>378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>
        <v>9509000</v>
      </c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4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K35" s="10"/>
      <c r="FL35" s="10"/>
      <c r="FM35" s="10"/>
      <c r="FN35" s="10"/>
      <c r="FO35" s="10"/>
      <c r="FP35" s="10"/>
    </row>
    <row r="36" spans="1:172" ht="12.75">
      <c r="A36" s="9">
        <v>24</v>
      </c>
      <c r="B36" s="7"/>
      <c r="C36" s="7" t="s">
        <v>379</v>
      </c>
      <c r="D36" s="10"/>
      <c r="E36" s="10">
        <v>36693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v>35517</v>
      </c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>
        <v>91582</v>
      </c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>
        <v>62407</v>
      </c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4"/>
      <c r="EO36" s="10"/>
      <c r="EP36" s="10"/>
      <c r="EQ36" s="10"/>
      <c r="ER36" s="10"/>
      <c r="ES36" s="10"/>
      <c r="ET36" s="10">
        <v>27146</v>
      </c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>
        <v>743300</v>
      </c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</row>
    <row r="37" spans="1:172" ht="12.75">
      <c r="A37" s="9">
        <v>25</v>
      </c>
      <c r="B37" s="8" t="s">
        <v>380</v>
      </c>
      <c r="C37" s="7" t="s">
        <v>381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>
        <v>6938</v>
      </c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>
        <v>3262</v>
      </c>
      <c r="EK37" s="10"/>
      <c r="EL37" s="10"/>
      <c r="EM37" s="10"/>
      <c r="EN37" s="14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>
        <v>10001</v>
      </c>
      <c r="FE37" s="10"/>
      <c r="FF37" s="10"/>
      <c r="FG37" s="10"/>
      <c r="FH37" s="10"/>
      <c r="FI37" s="10">
        <v>1400</v>
      </c>
      <c r="FJ37" s="10"/>
      <c r="FK37" s="10"/>
      <c r="FL37" s="10"/>
      <c r="FM37" s="10"/>
      <c r="FN37" s="10"/>
      <c r="FO37" s="10"/>
      <c r="FP37" s="10"/>
    </row>
    <row r="38" spans="1:172" ht="12.75">
      <c r="A38" s="9">
        <v>26</v>
      </c>
      <c r="B38" s="8" t="s">
        <v>382</v>
      </c>
      <c r="C38" s="7" t="s">
        <v>383</v>
      </c>
      <c r="D38" s="10">
        <v>8969</v>
      </c>
      <c r="E38" s="10">
        <v>3519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>
        <v>1603</v>
      </c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>
        <v>19695</v>
      </c>
      <c r="BQ38" s="10"/>
      <c r="BR38" s="10"/>
      <c r="BS38" s="10"/>
      <c r="BT38" s="10"/>
      <c r="BU38" s="10"/>
      <c r="BV38" s="10"/>
      <c r="BW38" s="10">
        <v>6589</v>
      </c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>
        <v>988000</v>
      </c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>
        <v>10915</v>
      </c>
      <c r="EB38" s="10">
        <v>151838</v>
      </c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>
        <v>1486</v>
      </c>
      <c r="EN38" s="14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>
        <v>402964</v>
      </c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</row>
    <row r="39" spans="1:172" ht="12.75">
      <c r="A39" s="9">
        <v>27</v>
      </c>
      <c r="B39" s="8" t="s">
        <v>366</v>
      </c>
      <c r="C39" s="7" t="s">
        <v>384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v>70830</v>
      </c>
      <c r="V39" s="10"/>
      <c r="W39" s="10"/>
      <c r="X39" s="10"/>
      <c r="Y39" s="10"/>
      <c r="Z39" s="10"/>
      <c r="AA39" s="10"/>
      <c r="AB39" s="10"/>
      <c r="AC39" s="10"/>
      <c r="AD39" s="10"/>
      <c r="AE39" s="10">
        <v>1545</v>
      </c>
      <c r="AF39" s="10">
        <v>9692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>
        <v>2010</v>
      </c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>
        <v>15451</v>
      </c>
      <c r="CF39" s="10"/>
      <c r="CG39" s="10"/>
      <c r="CH39" s="10"/>
      <c r="CI39" s="10"/>
      <c r="CJ39" s="10"/>
      <c r="CK39" s="10"/>
      <c r="CL39" s="10"/>
      <c r="CM39" s="10"/>
      <c r="CN39" s="10"/>
      <c r="CO39" s="10">
        <v>19155</v>
      </c>
      <c r="CP39" s="10">
        <v>4501</v>
      </c>
      <c r="CQ39" s="10"/>
      <c r="CR39" s="10"/>
      <c r="CS39" s="10"/>
      <c r="CT39" s="10"/>
      <c r="CU39" s="10"/>
      <c r="CV39" s="10">
        <v>4587</v>
      </c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>
        <v>32037</v>
      </c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4"/>
      <c r="EO39" s="10"/>
      <c r="EP39" s="10"/>
      <c r="EQ39" s="10"/>
      <c r="ER39" s="10">
        <v>1247339</v>
      </c>
      <c r="ES39" s="10"/>
      <c r="ET39" s="10"/>
      <c r="EU39" s="10"/>
      <c r="EV39" s="10"/>
      <c r="EW39" s="10"/>
      <c r="EX39" s="10"/>
      <c r="EY39" s="10"/>
      <c r="EZ39" s="10"/>
      <c r="FA39" s="10">
        <v>11361</v>
      </c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>
        <v>61087</v>
      </c>
      <c r="FP39" s="10">
        <v>33676</v>
      </c>
    </row>
    <row r="40" spans="1:172" ht="12.75">
      <c r="A40" s="9">
        <v>28</v>
      </c>
      <c r="B40" s="7"/>
      <c r="C40" s="7" t="s">
        <v>385</v>
      </c>
      <c r="D40" s="10"/>
      <c r="E40" s="10"/>
      <c r="F40" s="10"/>
      <c r="G40" s="10">
        <v>161415</v>
      </c>
      <c r="H40" s="10">
        <v>49485</v>
      </c>
      <c r="I40" s="10"/>
      <c r="J40" s="10"/>
      <c r="K40" s="10">
        <v>124850</v>
      </c>
      <c r="L40" s="10"/>
      <c r="M40" s="10"/>
      <c r="N40" s="10"/>
      <c r="O40" s="10"/>
      <c r="P40" s="10"/>
      <c r="Q40" s="10">
        <v>22836</v>
      </c>
      <c r="R40" s="10">
        <v>158568</v>
      </c>
      <c r="S40" s="10"/>
      <c r="T40" s="10"/>
      <c r="U40" s="10"/>
      <c r="V40" s="10"/>
      <c r="W40" s="10">
        <v>9000</v>
      </c>
      <c r="X40" s="10"/>
      <c r="Y40" s="10"/>
      <c r="Z40" s="10"/>
      <c r="AA40" s="10">
        <v>16756</v>
      </c>
      <c r="AB40" s="10"/>
      <c r="AC40" s="10"/>
      <c r="AD40" s="10">
        <v>30072</v>
      </c>
      <c r="AE40" s="10"/>
      <c r="AF40" s="10"/>
      <c r="AG40" s="10"/>
      <c r="AH40" s="10">
        <v>140345</v>
      </c>
      <c r="AI40" s="10">
        <v>9000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>
        <v>56940</v>
      </c>
      <c r="AV40" s="10"/>
      <c r="AW40" s="10">
        <v>52971</v>
      </c>
      <c r="AX40" s="10">
        <v>28515</v>
      </c>
      <c r="AY40" s="10"/>
      <c r="AZ40" s="10"/>
      <c r="BA40" s="10"/>
      <c r="BB40" s="10">
        <v>13604</v>
      </c>
      <c r="BC40" s="10"/>
      <c r="BD40" s="10">
        <v>24982</v>
      </c>
      <c r="BE40" s="10"/>
      <c r="BF40" s="10">
        <v>18494</v>
      </c>
      <c r="BG40" s="10"/>
      <c r="BH40" s="10"/>
      <c r="BI40" s="10"/>
      <c r="BJ40" s="10"/>
      <c r="BK40" s="10"/>
      <c r="BL40" s="10"/>
      <c r="BM40" s="10"/>
      <c r="BN40" s="10"/>
      <c r="BO40" s="10">
        <v>220885</v>
      </c>
      <c r="BP40" s="10">
        <v>207461</v>
      </c>
      <c r="BQ40" s="10">
        <v>43015</v>
      </c>
      <c r="BR40" s="10"/>
      <c r="BS40" s="10"/>
      <c r="BT40" s="10"/>
      <c r="BU40" s="10">
        <v>4979</v>
      </c>
      <c r="BV40" s="10">
        <v>9000</v>
      </c>
      <c r="BW40" s="10">
        <v>35264</v>
      </c>
      <c r="BX40" s="10">
        <v>156197</v>
      </c>
      <c r="BY40" s="10"/>
      <c r="BZ40" s="10"/>
      <c r="CA40" s="10">
        <v>88528</v>
      </c>
      <c r="CB40" s="10">
        <v>23934</v>
      </c>
      <c r="CC40" s="10"/>
      <c r="CD40" s="10"/>
      <c r="CE40" s="10">
        <v>22944</v>
      </c>
      <c r="CF40" s="10">
        <v>3895</v>
      </c>
      <c r="CG40" s="10">
        <v>7280</v>
      </c>
      <c r="CH40" s="10"/>
      <c r="CI40" s="10"/>
      <c r="CJ40" s="10">
        <v>29157</v>
      </c>
      <c r="CK40" s="10">
        <v>414830</v>
      </c>
      <c r="CL40" s="10">
        <v>492000</v>
      </c>
      <c r="CM40" s="10"/>
      <c r="CN40" s="10"/>
      <c r="CO40" s="10"/>
      <c r="CP40" s="10"/>
      <c r="CQ40" s="10">
        <v>79619</v>
      </c>
      <c r="CR40" s="10"/>
      <c r="CS40" s="10">
        <v>33271</v>
      </c>
      <c r="CT40" s="10"/>
      <c r="CU40" s="10"/>
      <c r="CV40" s="10">
        <v>21207</v>
      </c>
      <c r="CW40" s="10"/>
      <c r="CX40" s="10"/>
      <c r="CY40" s="10"/>
      <c r="CZ40" s="10"/>
      <c r="DA40" s="10">
        <v>17162</v>
      </c>
      <c r="DB40" s="10"/>
      <c r="DC40" s="10"/>
      <c r="DD40" s="10">
        <v>37264</v>
      </c>
      <c r="DE40" s="10"/>
      <c r="DF40" s="10"/>
      <c r="DG40" s="10">
        <v>40802</v>
      </c>
      <c r="DH40" s="10"/>
      <c r="DI40" s="10">
        <v>34398</v>
      </c>
      <c r="DJ40" s="10">
        <v>32081</v>
      </c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>
        <v>43274</v>
      </c>
      <c r="DW40" s="10"/>
      <c r="DX40" s="10"/>
      <c r="DY40" s="10">
        <v>23752</v>
      </c>
      <c r="DZ40" s="10"/>
      <c r="EA40" s="10">
        <v>100025</v>
      </c>
      <c r="EB40" s="10">
        <v>832661</v>
      </c>
      <c r="EC40" s="10"/>
      <c r="ED40" s="10"/>
      <c r="EE40" s="10"/>
      <c r="EF40" s="10"/>
      <c r="EG40" s="10"/>
      <c r="EH40" s="10">
        <v>53453</v>
      </c>
      <c r="EI40" s="10">
        <v>97471</v>
      </c>
      <c r="EJ40" s="10">
        <v>49982</v>
      </c>
      <c r="EK40" s="10">
        <v>61993</v>
      </c>
      <c r="EL40" s="10"/>
      <c r="EM40" s="10">
        <v>24759</v>
      </c>
      <c r="EN40" s="14"/>
      <c r="EO40" s="10">
        <v>24957</v>
      </c>
      <c r="EP40" s="10"/>
      <c r="EQ40" s="10">
        <v>31133</v>
      </c>
      <c r="ER40" s="10" t="s">
        <v>386</v>
      </c>
      <c r="ES40" s="10"/>
      <c r="ET40" s="10"/>
      <c r="EU40" s="10"/>
      <c r="EV40" s="10"/>
      <c r="EW40" s="10">
        <v>23255</v>
      </c>
      <c r="EX40" s="10">
        <v>56795</v>
      </c>
      <c r="EY40" s="10"/>
      <c r="EZ40" s="10"/>
      <c r="FA40" s="10"/>
      <c r="FB40" s="10"/>
      <c r="FC40" s="10"/>
      <c r="FD40" s="10">
        <v>35864</v>
      </c>
      <c r="FE40" s="10">
        <v>866208</v>
      </c>
      <c r="FF40" s="10"/>
      <c r="FG40" s="10">
        <v>128002</v>
      </c>
      <c r="FH40" s="10">
        <v>61691</v>
      </c>
      <c r="FI40" s="10"/>
      <c r="FJ40" s="10">
        <v>59561</v>
      </c>
      <c r="FK40" s="10"/>
      <c r="FL40" s="10">
        <v>17573</v>
      </c>
      <c r="FM40" s="10">
        <v>108780</v>
      </c>
      <c r="FN40" s="10"/>
      <c r="FO40" s="10"/>
      <c r="FP40" s="10"/>
    </row>
    <row r="41" spans="1:172" ht="12.75">
      <c r="A41" s="9">
        <v>29</v>
      </c>
      <c r="B41" s="7"/>
      <c r="C41" s="7" t="s">
        <v>387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>
        <v>12716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>
        <v>191933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>
        <v>9029</v>
      </c>
      <c r="BD41" s="10"/>
      <c r="BE41" s="10"/>
      <c r="BF41" s="10">
        <v>4791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10">
        <v>274294</v>
      </c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>
        <v>150000</v>
      </c>
      <c r="CC41" s="10"/>
      <c r="CD41" s="10"/>
      <c r="CE41" s="10"/>
      <c r="CF41" s="10"/>
      <c r="CG41" s="10"/>
      <c r="CH41" s="10"/>
      <c r="CI41" s="10"/>
      <c r="CJ41" s="10"/>
      <c r="CK41" s="10"/>
      <c r="CL41" s="10">
        <v>210000</v>
      </c>
      <c r="CM41" s="10"/>
      <c r="CN41" s="10"/>
      <c r="CO41" s="10"/>
      <c r="CP41" s="10"/>
      <c r="CQ41" s="10"/>
      <c r="CR41" s="10"/>
      <c r="CS41" s="10"/>
      <c r="CT41" s="10"/>
      <c r="CU41" s="10"/>
      <c r="CV41" s="10">
        <v>0</v>
      </c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>
        <v>46136</v>
      </c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4"/>
      <c r="EO41" s="10"/>
      <c r="EP41" s="10"/>
      <c r="EQ41" s="10">
        <v>8523</v>
      </c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 t="s">
        <v>360</v>
      </c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</row>
    <row r="42" spans="1:172" ht="12.75">
      <c r="A42" s="9">
        <v>30</v>
      </c>
      <c r="B42" s="7"/>
      <c r="C42" s="7" t="s">
        <v>388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1084362</v>
      </c>
      <c r="R42" s="10">
        <v>570349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>
        <v>121893</v>
      </c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>
        <v>2362905</v>
      </c>
      <c r="CL42" s="10">
        <v>32434000</v>
      </c>
      <c r="CM42" s="10"/>
      <c r="CN42" s="10"/>
      <c r="CO42" s="10"/>
      <c r="CP42" s="10"/>
      <c r="CQ42" s="10"/>
      <c r="CR42" s="10"/>
      <c r="CS42" s="10"/>
      <c r="CT42" s="10"/>
      <c r="CU42" s="10"/>
      <c r="CV42" s="10">
        <v>27813</v>
      </c>
      <c r="CW42" s="10"/>
      <c r="CX42" s="10" t="s">
        <v>360</v>
      </c>
      <c r="CY42" s="10"/>
      <c r="CZ42" s="10"/>
      <c r="DA42" s="10"/>
      <c r="DB42" s="10"/>
      <c r="DC42" s="10"/>
      <c r="DD42" s="10">
        <v>545008</v>
      </c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>
        <v>1369656</v>
      </c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4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>
        <v>2400389</v>
      </c>
      <c r="FF42" s="10"/>
      <c r="FG42" s="10"/>
      <c r="FH42" s="10"/>
      <c r="FI42" s="10"/>
      <c r="FJ42" s="10"/>
      <c r="FK42" s="10"/>
      <c r="FL42" s="23"/>
      <c r="FM42" s="10"/>
      <c r="FN42" s="10"/>
      <c r="FO42" s="10"/>
      <c r="FP42" s="10"/>
    </row>
    <row r="43" spans="1:172" ht="12.75">
      <c r="A43" s="9">
        <v>31</v>
      </c>
      <c r="B43" s="7"/>
      <c r="C43" s="7" t="s">
        <v>389</v>
      </c>
      <c r="D43" s="10"/>
      <c r="E43" s="10"/>
      <c r="F43" s="10"/>
      <c r="G43" s="10">
        <v>105562</v>
      </c>
      <c r="H43" s="10"/>
      <c r="I43" s="10"/>
      <c r="J43" s="10">
        <v>3118</v>
      </c>
      <c r="K43" s="10"/>
      <c r="L43" s="10"/>
      <c r="M43" s="10">
        <v>143327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>
        <v>1685</v>
      </c>
      <c r="BN43" s="10"/>
      <c r="BO43" s="10">
        <v>646980</v>
      </c>
      <c r="BP43" s="10"/>
      <c r="BQ43" s="10"/>
      <c r="BR43" s="10"/>
      <c r="BS43" s="10"/>
      <c r="BT43" s="10"/>
      <c r="BU43" s="10"/>
      <c r="BV43" s="10">
        <v>309030</v>
      </c>
      <c r="BW43" s="10">
        <v>10000</v>
      </c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>
        <v>39181</v>
      </c>
      <c r="CK43" s="10">
        <v>794159</v>
      </c>
      <c r="CL43" s="10">
        <v>1057000</v>
      </c>
      <c r="CM43" s="10"/>
      <c r="CN43" s="10"/>
      <c r="CO43" s="10"/>
      <c r="CP43" s="10"/>
      <c r="CQ43" s="10"/>
      <c r="CR43" s="10"/>
      <c r="CS43" s="10"/>
      <c r="CT43" s="10"/>
      <c r="CU43" s="10"/>
      <c r="CV43" s="10">
        <v>175000</v>
      </c>
      <c r="CW43" s="10"/>
      <c r="CX43" s="10"/>
      <c r="CY43" s="10"/>
      <c r="CZ43" s="10">
        <v>1529527</v>
      </c>
      <c r="DA43" s="10"/>
      <c r="DB43" s="10">
        <v>26724</v>
      </c>
      <c r="DC43" s="10"/>
      <c r="DD43" s="10"/>
      <c r="DE43" s="10"/>
      <c r="DF43" s="10">
        <v>34100</v>
      </c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>
        <v>31336</v>
      </c>
      <c r="DW43" s="10"/>
      <c r="DX43" s="10"/>
      <c r="DY43" s="10"/>
      <c r="DZ43" s="10"/>
      <c r="EA43" s="10"/>
      <c r="EB43" s="10">
        <v>1032033</v>
      </c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4"/>
      <c r="EO43" s="10"/>
      <c r="EP43" s="10"/>
      <c r="EQ43" s="10"/>
      <c r="ER43" s="10"/>
      <c r="ES43" s="10"/>
      <c r="ET43" s="10"/>
      <c r="EU43" s="10"/>
      <c r="EV43" s="10"/>
      <c r="EW43" s="10">
        <v>249000</v>
      </c>
      <c r="EX43" s="10"/>
      <c r="EY43" s="10">
        <v>115604</v>
      </c>
      <c r="EZ43" s="10"/>
      <c r="FA43" s="10"/>
      <c r="FB43" s="10"/>
      <c r="FC43" s="10"/>
      <c r="FD43" s="10"/>
      <c r="FE43" s="10">
        <v>841461</v>
      </c>
      <c r="FF43" s="10"/>
      <c r="FG43" s="10"/>
      <c r="FH43" s="10"/>
      <c r="FI43" s="10"/>
      <c r="FJ43" s="10"/>
      <c r="FK43" s="10">
        <v>1864</v>
      </c>
      <c r="FL43" s="10">
        <v>200000</v>
      </c>
      <c r="FM43" s="10"/>
      <c r="FN43" s="10">
        <v>1130</v>
      </c>
      <c r="FO43" s="10"/>
      <c r="FP43" s="10"/>
    </row>
    <row r="44" spans="1:172" ht="12.75">
      <c r="A44" s="9">
        <v>32</v>
      </c>
      <c r="B44" s="7"/>
      <c r="C44" s="7" t="s">
        <v>390</v>
      </c>
      <c r="D44" s="10"/>
      <c r="E44" s="10">
        <v>13329</v>
      </c>
      <c r="F44" s="10"/>
      <c r="G44" s="10">
        <v>2100584</v>
      </c>
      <c r="H44" s="10"/>
      <c r="I44" s="10"/>
      <c r="J44" s="10"/>
      <c r="K44" s="10"/>
      <c r="L44" s="10"/>
      <c r="M44" s="10"/>
      <c r="N44" s="10">
        <v>96793</v>
      </c>
      <c r="O44" s="10"/>
      <c r="P44" s="10">
        <v>299265</v>
      </c>
      <c r="Q44" s="10"/>
      <c r="R44" s="10">
        <v>3101752</v>
      </c>
      <c r="S44" s="10"/>
      <c r="T44" s="10">
        <v>279644</v>
      </c>
      <c r="U44" s="10"/>
      <c r="V44" s="10"/>
      <c r="W44" s="10"/>
      <c r="X44" s="10"/>
      <c r="Y44" s="10">
        <v>78974</v>
      </c>
      <c r="Z44" s="10"/>
      <c r="AA44" s="10"/>
      <c r="AB44" s="10"/>
      <c r="AC44" s="10"/>
      <c r="AD44" s="10"/>
      <c r="AE44" s="10">
        <v>289961</v>
      </c>
      <c r="AF44" s="10">
        <v>160774</v>
      </c>
      <c r="AG44" s="10"/>
      <c r="AH44" s="10">
        <v>306552</v>
      </c>
      <c r="AI44" s="10"/>
      <c r="AJ44" s="10"/>
      <c r="AK44" s="10"/>
      <c r="AL44" s="10">
        <v>197521</v>
      </c>
      <c r="AM44" s="10"/>
      <c r="AN44" s="10">
        <v>11947</v>
      </c>
      <c r="AO44" s="10"/>
      <c r="AP44" s="10"/>
      <c r="AQ44" s="10"/>
      <c r="AR44" s="10">
        <v>120435</v>
      </c>
      <c r="AS44" s="10"/>
      <c r="AT44" s="10"/>
      <c r="AU44" s="10"/>
      <c r="AV44" s="10">
        <v>52545</v>
      </c>
      <c r="AW44" s="10">
        <v>298910</v>
      </c>
      <c r="AX44" s="10"/>
      <c r="AY44" s="10">
        <v>132932</v>
      </c>
      <c r="AZ44" s="10"/>
      <c r="BA44" s="10"/>
      <c r="BB44" s="10"/>
      <c r="BC44" s="10"/>
      <c r="BD44" s="10">
        <v>14841</v>
      </c>
      <c r="BE44" s="10"/>
      <c r="BF44" s="10"/>
      <c r="BG44" s="10"/>
      <c r="BH44" s="10"/>
      <c r="BI44" s="10"/>
      <c r="BJ44" s="10"/>
      <c r="BK44" s="10"/>
      <c r="BL44" s="10">
        <v>6417</v>
      </c>
      <c r="BM44" s="10"/>
      <c r="BN44" s="10"/>
      <c r="BO44" s="10">
        <v>15970</v>
      </c>
      <c r="BP44" s="10">
        <v>295118</v>
      </c>
      <c r="BQ44" s="10"/>
      <c r="BR44" s="10"/>
      <c r="BS44" s="10"/>
      <c r="BT44" s="10"/>
      <c r="BU44" s="10">
        <v>92171</v>
      </c>
      <c r="BV44" s="10"/>
      <c r="BW44" s="10"/>
      <c r="BX44" s="10"/>
      <c r="BY44" s="10"/>
      <c r="BZ44" s="10">
        <v>112912</v>
      </c>
      <c r="CA44" s="10">
        <v>220873</v>
      </c>
      <c r="CB44" s="10"/>
      <c r="CC44" s="10"/>
      <c r="CD44" s="10">
        <v>224969</v>
      </c>
      <c r="CE44" s="10"/>
      <c r="CF44" s="10">
        <v>34424</v>
      </c>
      <c r="CG44" s="10"/>
      <c r="CH44" s="10"/>
      <c r="CI44" s="10"/>
      <c r="CJ44" s="10"/>
      <c r="CK44" s="10">
        <v>2038921</v>
      </c>
      <c r="CL44" s="10">
        <v>8122000</v>
      </c>
      <c r="CM44" s="10"/>
      <c r="CN44" s="10"/>
      <c r="CO44" s="10"/>
      <c r="CP44" s="10">
        <v>38352</v>
      </c>
      <c r="CQ44" s="10"/>
      <c r="CR44" s="10"/>
      <c r="CS44" s="10"/>
      <c r="CT44" s="10"/>
      <c r="CU44" s="10"/>
      <c r="CV44" s="10">
        <v>0</v>
      </c>
      <c r="CW44" s="10"/>
      <c r="CX44" s="10"/>
      <c r="CY44" s="10"/>
      <c r="CZ44" s="10"/>
      <c r="DA44" s="10"/>
      <c r="DB44" s="10"/>
      <c r="DC44" s="10"/>
      <c r="DD44" s="10">
        <v>3443130</v>
      </c>
      <c r="DE44" s="10"/>
      <c r="DF44" s="10">
        <v>32294</v>
      </c>
      <c r="DG44" s="10">
        <v>535551</v>
      </c>
      <c r="DH44" s="10"/>
      <c r="DI44" s="10">
        <v>120038</v>
      </c>
      <c r="DJ44" s="10"/>
      <c r="DK44" s="10">
        <v>164014</v>
      </c>
      <c r="DL44" s="10"/>
      <c r="DM44" s="10"/>
      <c r="DN44" s="10">
        <v>154687</v>
      </c>
      <c r="DO44" s="10"/>
      <c r="DP44" s="10">
        <v>19745</v>
      </c>
      <c r="DQ44" s="10"/>
      <c r="DR44" s="10">
        <v>43133</v>
      </c>
      <c r="DS44" s="10"/>
      <c r="DT44" s="10"/>
      <c r="DU44" s="10">
        <v>209751</v>
      </c>
      <c r="DV44" s="10">
        <v>112260</v>
      </c>
      <c r="DW44" s="10"/>
      <c r="DX44" s="10"/>
      <c r="DY44" s="10"/>
      <c r="DZ44" s="10"/>
      <c r="EA44" s="10">
        <v>203533</v>
      </c>
      <c r="EB44" s="10">
        <v>2566291</v>
      </c>
      <c r="EC44" s="10"/>
      <c r="ED44" s="10"/>
      <c r="EE44" s="10"/>
      <c r="EF44" s="10"/>
      <c r="EG44" s="10">
        <v>899063</v>
      </c>
      <c r="EH44" s="10">
        <v>125000</v>
      </c>
      <c r="EI44" s="10"/>
      <c r="EJ44" s="10">
        <v>262663</v>
      </c>
      <c r="EK44" s="10">
        <v>36284</v>
      </c>
      <c r="EL44" s="10"/>
      <c r="EM44" s="10"/>
      <c r="EN44" s="14"/>
      <c r="EO44" s="10">
        <v>71626</v>
      </c>
      <c r="EP44" s="10"/>
      <c r="EQ44" s="10"/>
      <c r="ER44" s="10"/>
      <c r="ES44" s="10"/>
      <c r="ET44" s="10"/>
      <c r="EU44" s="10"/>
      <c r="EV44" s="10"/>
      <c r="EW44" s="10"/>
      <c r="EX44" s="10">
        <v>142500</v>
      </c>
      <c r="EY44" s="10">
        <v>37878</v>
      </c>
      <c r="EZ44" s="10"/>
      <c r="FA44" s="10"/>
      <c r="FB44" s="10">
        <v>32765</v>
      </c>
      <c r="FC44" s="10"/>
      <c r="FD44" s="10">
        <v>184072</v>
      </c>
      <c r="FE44" s="10">
        <v>1439321</v>
      </c>
      <c r="FF44" s="10"/>
      <c r="FG44" s="10"/>
      <c r="FH44" s="10">
        <v>16496</v>
      </c>
      <c r="FI44" s="10">
        <v>311671</v>
      </c>
      <c r="FJ44" s="10">
        <v>2452</v>
      </c>
      <c r="FK44" s="10"/>
      <c r="FL44" s="10"/>
      <c r="FM44" s="10">
        <v>177527</v>
      </c>
      <c r="FN44" s="10"/>
      <c r="FO44" s="10">
        <v>247462</v>
      </c>
      <c r="FP44" s="10"/>
    </row>
    <row r="45" spans="1:172" ht="12.75">
      <c r="A45" s="9">
        <v>33</v>
      </c>
      <c r="B45" s="7"/>
      <c r="C45" s="7" t="s">
        <v>391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3"/>
      <c r="U45" s="10"/>
      <c r="V45" s="10"/>
      <c r="W45" s="10"/>
      <c r="X45" s="10">
        <v>1064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>
        <v>13510</v>
      </c>
      <c r="AJ45" s="10"/>
      <c r="AK45" s="10"/>
      <c r="AL45" s="10">
        <v>2336</v>
      </c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>
        <v>33654</v>
      </c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>
        <v>537150</v>
      </c>
      <c r="CC45" s="10"/>
      <c r="CD45" s="10"/>
      <c r="CE45" s="10"/>
      <c r="CF45" s="10"/>
      <c r="CG45" s="10"/>
      <c r="CH45" s="10"/>
      <c r="CI45" s="10"/>
      <c r="CJ45" s="10"/>
      <c r="CK45" s="10"/>
      <c r="CL45" s="10">
        <v>1500000</v>
      </c>
      <c r="CM45" s="10"/>
      <c r="CN45" s="10"/>
      <c r="CO45" s="10"/>
      <c r="CP45" s="10"/>
      <c r="CQ45" s="10"/>
      <c r="CR45" s="10">
        <v>38950</v>
      </c>
      <c r="CS45" s="10"/>
      <c r="CT45" s="10"/>
      <c r="CU45" s="10"/>
      <c r="CV45" s="10">
        <v>51430</v>
      </c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>
        <v>100000</v>
      </c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>
        <v>624748</v>
      </c>
      <c r="EC45" s="10"/>
      <c r="ED45" s="10"/>
      <c r="EE45" s="10"/>
      <c r="EF45" s="10"/>
      <c r="EG45" s="23"/>
      <c r="EH45" s="10"/>
      <c r="EI45" s="10"/>
      <c r="EJ45" s="10"/>
      <c r="EK45" s="10">
        <v>220744</v>
      </c>
      <c r="EL45" s="10">
        <v>1253999</v>
      </c>
      <c r="EM45" s="10"/>
      <c r="EN45" s="14"/>
      <c r="EO45" s="10"/>
      <c r="EP45" s="10"/>
      <c r="EQ45" s="10"/>
      <c r="ER45" s="10"/>
      <c r="ES45" s="10"/>
      <c r="ET45" s="10"/>
      <c r="EU45" s="10"/>
      <c r="EV45" s="10"/>
      <c r="EW45" s="10"/>
      <c r="EX45" s="10">
        <v>70835</v>
      </c>
      <c r="EY45" s="10"/>
      <c r="EZ45" s="10"/>
      <c r="FA45" s="10"/>
      <c r="FB45" s="10"/>
      <c r="FC45" s="10"/>
      <c r="FD45" s="10">
        <v>10000</v>
      </c>
      <c r="FE45" s="10"/>
      <c r="FF45" s="10"/>
      <c r="FG45" s="10"/>
      <c r="FH45" s="10"/>
      <c r="FI45" s="10">
        <v>18253</v>
      </c>
      <c r="FJ45" s="10"/>
      <c r="FK45" s="10"/>
      <c r="FL45" s="10"/>
      <c r="FM45" s="10"/>
      <c r="FN45" s="10"/>
      <c r="FO45" s="10"/>
      <c r="FP45" s="10"/>
    </row>
    <row r="46" spans="1:172" ht="12.75">
      <c r="A46" s="9">
        <v>34</v>
      </c>
      <c r="B46" s="7"/>
      <c r="C46" s="7" t="s">
        <v>392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>
        <v>0</v>
      </c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4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</row>
    <row r="47" spans="1:172" ht="12.75">
      <c r="A47" s="9">
        <v>35</v>
      </c>
      <c r="B47" s="7"/>
      <c r="C47" s="7" t="s">
        <v>393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3569</v>
      </c>
      <c r="S47" s="10"/>
      <c r="T47" s="10"/>
      <c r="U47" s="10"/>
      <c r="V47" s="10"/>
      <c r="W47" s="10">
        <v>23873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>
        <v>67</v>
      </c>
      <c r="AQ47" s="10"/>
      <c r="AR47" s="10"/>
      <c r="AS47" s="10"/>
      <c r="AT47" s="10"/>
      <c r="AU47" s="10"/>
      <c r="AV47" s="10">
        <v>16001</v>
      </c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>
        <v>774028</v>
      </c>
      <c r="CT47" s="10"/>
      <c r="CU47" s="10"/>
      <c r="CV47" s="10">
        <v>9664</v>
      </c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>
        <v>161</v>
      </c>
      <c r="DV47" s="10"/>
      <c r="DW47" s="10"/>
      <c r="DX47" s="10"/>
      <c r="DY47" s="10"/>
      <c r="DZ47" s="10"/>
      <c r="EA47" s="10">
        <v>772279</v>
      </c>
      <c r="EB47" s="10"/>
      <c r="EC47" s="10"/>
      <c r="ED47" s="10"/>
      <c r="EE47" s="10"/>
      <c r="EF47" s="10">
        <v>7958</v>
      </c>
      <c r="EG47" s="10"/>
      <c r="EH47" s="10"/>
      <c r="EI47" s="10"/>
      <c r="EJ47" s="10"/>
      <c r="EK47" s="10"/>
      <c r="EL47" s="10"/>
      <c r="EM47" s="10"/>
      <c r="EN47" s="14"/>
      <c r="EO47" s="10"/>
      <c r="EP47" s="10"/>
      <c r="EQ47" s="10"/>
      <c r="ER47" s="10"/>
      <c r="ES47" s="10">
        <v>49680</v>
      </c>
      <c r="ET47" s="10"/>
      <c r="EU47" s="10"/>
      <c r="EV47" s="10"/>
      <c r="EW47" s="10"/>
      <c r="EX47" s="10">
        <v>473</v>
      </c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>
        <v>93091</v>
      </c>
    </row>
    <row r="48" spans="1:172" ht="12.75">
      <c r="A48" s="9">
        <v>36</v>
      </c>
      <c r="B48" s="7"/>
      <c r="C48" s="7" t="s">
        <v>394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>
        <v>30015</v>
      </c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>
        <v>6000</v>
      </c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>
        <v>0</v>
      </c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>
        <v>766</v>
      </c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4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>
        <v>94249</v>
      </c>
      <c r="FE48" s="10">
        <v>5004</v>
      </c>
      <c r="FF48" s="10"/>
      <c r="FG48" s="10"/>
      <c r="FH48" s="10"/>
      <c r="FI48" s="10"/>
      <c r="FJ48" s="10"/>
      <c r="FK48" s="10"/>
      <c r="FL48" s="10"/>
      <c r="FM48" s="10">
        <v>8488</v>
      </c>
      <c r="FN48" s="10"/>
      <c r="FO48" s="10"/>
      <c r="FP48" s="10"/>
    </row>
    <row r="49" spans="1:172" ht="12.75">
      <c r="A49" s="9">
        <v>37</v>
      </c>
      <c r="B49" s="8" t="s">
        <v>395</v>
      </c>
      <c r="C49" s="7" t="s">
        <v>396</v>
      </c>
      <c r="D49" s="10"/>
      <c r="E49" s="10">
        <v>113</v>
      </c>
      <c r="F49" s="10"/>
      <c r="G49" s="10"/>
      <c r="H49" s="10"/>
      <c r="I49" s="10"/>
      <c r="J49" s="10"/>
      <c r="K49" s="10">
        <v>1434</v>
      </c>
      <c r="L49" s="10"/>
      <c r="M49" s="10">
        <v>323</v>
      </c>
      <c r="N49" s="10"/>
      <c r="O49" s="10"/>
      <c r="P49" s="10"/>
      <c r="Q49" s="10"/>
      <c r="R49" s="10">
        <v>10224</v>
      </c>
      <c r="S49" s="10"/>
      <c r="T49" s="10"/>
      <c r="U49" s="10"/>
      <c r="V49" s="10"/>
      <c r="W49" s="10"/>
      <c r="X49" s="10"/>
      <c r="Y49" s="10"/>
      <c r="Z49" s="10"/>
      <c r="AA49" s="10"/>
      <c r="AB49" s="10">
        <v>3142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>
        <v>2390</v>
      </c>
      <c r="AR49" s="10">
        <v>998</v>
      </c>
      <c r="AS49" s="10"/>
      <c r="AT49" s="10"/>
      <c r="AU49" s="10"/>
      <c r="AV49" s="10">
        <v>6172</v>
      </c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>
        <v>17630</v>
      </c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>
        <v>295776</v>
      </c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>
        <v>0</v>
      </c>
      <c r="CW49" s="10"/>
      <c r="CX49" s="10"/>
      <c r="CY49" s="10"/>
      <c r="CZ49" s="10"/>
      <c r="DA49" s="10">
        <v>1764</v>
      </c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>
        <v>19175</v>
      </c>
      <c r="DN49" s="10">
        <v>580</v>
      </c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4"/>
      <c r="EO49" s="10"/>
      <c r="EP49" s="10"/>
      <c r="EQ49" s="10"/>
      <c r="ER49" s="10">
        <v>35877</v>
      </c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</row>
    <row r="50" spans="1:172" ht="12.75">
      <c r="A50" s="9">
        <v>38</v>
      </c>
      <c r="B50" s="8" t="s">
        <v>382</v>
      </c>
      <c r="C50" s="7" t="s">
        <v>397</v>
      </c>
      <c r="D50" s="10"/>
      <c r="E50" s="10"/>
      <c r="F50" s="10"/>
      <c r="G50" s="10">
        <v>15930</v>
      </c>
      <c r="H50" s="10"/>
      <c r="I50" s="10"/>
      <c r="J50" s="10"/>
      <c r="K50" s="10"/>
      <c r="L50" s="10">
        <v>996</v>
      </c>
      <c r="M50" s="10"/>
      <c r="N50" s="10"/>
      <c r="O50" s="10">
        <v>6676</v>
      </c>
      <c r="P50" s="10"/>
      <c r="Q50" s="10"/>
      <c r="R50" s="10"/>
      <c r="S50" s="10"/>
      <c r="T50" s="10"/>
      <c r="U50" s="10">
        <v>15192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>
        <v>29</v>
      </c>
      <c r="BG50" s="10"/>
      <c r="BH50" s="10">
        <v>2901</v>
      </c>
      <c r="BI50" s="10"/>
      <c r="BJ50" s="10"/>
      <c r="BK50" s="10"/>
      <c r="BL50" s="10"/>
      <c r="BM50" s="10"/>
      <c r="BN50" s="10"/>
      <c r="BO50" s="10">
        <v>24</v>
      </c>
      <c r="BP50" s="10">
        <v>59761</v>
      </c>
      <c r="BQ50" s="10"/>
      <c r="BR50" s="10"/>
      <c r="BS50" s="10"/>
      <c r="BT50" s="10"/>
      <c r="BU50" s="10"/>
      <c r="BV50" s="10"/>
      <c r="BW50" s="10">
        <v>4650</v>
      </c>
      <c r="BX50" s="23"/>
      <c r="BY50" s="10"/>
      <c r="BZ50" s="10"/>
      <c r="CA50" s="10"/>
      <c r="CB50" s="10"/>
      <c r="CC50" s="10"/>
      <c r="CD50" s="10"/>
      <c r="CE50" s="10"/>
      <c r="CF50" s="10">
        <v>47</v>
      </c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>
        <v>493</v>
      </c>
      <c r="CT50" s="10"/>
      <c r="CU50" s="10"/>
      <c r="CV50" s="10">
        <v>0</v>
      </c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>
        <v>1715</v>
      </c>
      <c r="DJ50" s="10">
        <v>278</v>
      </c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>
        <v>50</v>
      </c>
      <c r="DW50" s="10"/>
      <c r="DX50" s="10"/>
      <c r="DY50" s="10"/>
      <c r="DZ50" s="10"/>
      <c r="EA50" s="10"/>
      <c r="EB50" s="10">
        <v>12860</v>
      </c>
      <c r="EC50" s="10"/>
      <c r="ED50" s="10"/>
      <c r="EE50" s="10"/>
      <c r="EF50" s="10"/>
      <c r="EG50" s="10"/>
      <c r="EH50" s="10">
        <v>1344</v>
      </c>
      <c r="EI50" s="10"/>
      <c r="EJ50" s="10">
        <v>24409</v>
      </c>
      <c r="EK50" s="10"/>
      <c r="EL50" s="10"/>
      <c r="EM50" s="10">
        <v>975</v>
      </c>
      <c r="EN50" s="14"/>
      <c r="EO50" s="10"/>
      <c r="EP50" s="10"/>
      <c r="EQ50" s="10"/>
      <c r="ER50" s="10">
        <v>12552</v>
      </c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>
        <v>8866</v>
      </c>
      <c r="FE50" s="10">
        <v>77159</v>
      </c>
      <c r="FF50" s="10"/>
      <c r="FG50" s="10"/>
      <c r="FH50" s="10">
        <v>7799</v>
      </c>
      <c r="FI50" s="10"/>
      <c r="FJ50" s="10"/>
      <c r="FK50" s="10"/>
      <c r="FL50" s="10"/>
      <c r="FM50" s="10">
        <v>7074</v>
      </c>
      <c r="FN50" s="10"/>
      <c r="FO50" s="10">
        <v>342</v>
      </c>
      <c r="FP50" s="10">
        <v>1481</v>
      </c>
    </row>
    <row r="51" spans="1:172" ht="12.75">
      <c r="A51" s="9">
        <v>39</v>
      </c>
      <c r="B51" s="8" t="s">
        <v>366</v>
      </c>
      <c r="C51" s="7" t="s">
        <v>398</v>
      </c>
      <c r="D51" s="10">
        <v>138376</v>
      </c>
      <c r="E51" s="10">
        <v>30714</v>
      </c>
      <c r="F51" s="10">
        <v>1427</v>
      </c>
      <c r="G51" s="10">
        <v>111221</v>
      </c>
      <c r="H51" s="10">
        <v>3765</v>
      </c>
      <c r="I51" s="10"/>
      <c r="J51" s="10">
        <v>9632</v>
      </c>
      <c r="K51" s="10">
        <v>13857</v>
      </c>
      <c r="L51" s="10">
        <v>15737</v>
      </c>
      <c r="M51" s="10">
        <v>72405</v>
      </c>
      <c r="N51" s="10">
        <v>92</v>
      </c>
      <c r="O51" s="10">
        <v>38839</v>
      </c>
      <c r="P51" s="10">
        <v>2607</v>
      </c>
      <c r="Q51" s="10">
        <v>227688</v>
      </c>
      <c r="R51" s="10">
        <v>1022856</v>
      </c>
      <c r="S51" s="10"/>
      <c r="T51" s="10">
        <v>667</v>
      </c>
      <c r="U51" s="10">
        <v>63126</v>
      </c>
      <c r="V51" s="10"/>
      <c r="W51" s="10">
        <v>2757</v>
      </c>
      <c r="X51" s="10">
        <v>808</v>
      </c>
      <c r="Y51" s="10">
        <v>17714</v>
      </c>
      <c r="Z51" s="10">
        <v>7131</v>
      </c>
      <c r="AA51" s="10">
        <v>6609</v>
      </c>
      <c r="AB51" s="10">
        <v>2703</v>
      </c>
      <c r="AC51" s="10">
        <v>15881</v>
      </c>
      <c r="AD51" s="10">
        <v>3678</v>
      </c>
      <c r="AE51" s="10">
        <v>1462</v>
      </c>
      <c r="AF51" s="10">
        <v>2224</v>
      </c>
      <c r="AG51" s="10">
        <v>163</v>
      </c>
      <c r="AH51" s="10">
        <v>25097</v>
      </c>
      <c r="AI51" s="10">
        <v>44318</v>
      </c>
      <c r="AJ51" s="10">
        <v>10203</v>
      </c>
      <c r="AK51" s="10">
        <v>59954</v>
      </c>
      <c r="AL51" s="10">
        <v>68</v>
      </c>
      <c r="AM51" s="10"/>
      <c r="AN51" s="10">
        <v>14828</v>
      </c>
      <c r="AO51" s="10"/>
      <c r="AP51" s="10">
        <v>1782</v>
      </c>
      <c r="AQ51" s="10">
        <v>8800</v>
      </c>
      <c r="AR51" s="10">
        <v>5183</v>
      </c>
      <c r="AS51" s="10">
        <v>39259</v>
      </c>
      <c r="AT51" s="10">
        <v>10447</v>
      </c>
      <c r="AU51" s="10">
        <v>2125</v>
      </c>
      <c r="AV51" s="10">
        <v>62150</v>
      </c>
      <c r="AW51" s="10">
        <v>6951</v>
      </c>
      <c r="AX51" s="10">
        <v>45631</v>
      </c>
      <c r="AY51" s="10"/>
      <c r="AZ51" s="10"/>
      <c r="BA51" s="10">
        <v>3542</v>
      </c>
      <c r="BB51" s="10">
        <v>10465</v>
      </c>
      <c r="BC51" s="10">
        <v>154</v>
      </c>
      <c r="BD51" s="10">
        <v>1571</v>
      </c>
      <c r="BE51" s="10">
        <v>76206</v>
      </c>
      <c r="BF51" s="10">
        <v>6253</v>
      </c>
      <c r="BG51" s="10">
        <v>742</v>
      </c>
      <c r="BH51" s="10">
        <v>75934</v>
      </c>
      <c r="BI51" s="10">
        <v>3954</v>
      </c>
      <c r="BJ51" s="10">
        <v>8816</v>
      </c>
      <c r="BK51" s="10">
        <v>3563</v>
      </c>
      <c r="BL51" s="10">
        <v>918</v>
      </c>
      <c r="BM51" s="10">
        <v>10740</v>
      </c>
      <c r="BN51" s="10">
        <v>1530</v>
      </c>
      <c r="BO51" s="10">
        <v>12550</v>
      </c>
      <c r="BP51" s="10">
        <v>474216</v>
      </c>
      <c r="BQ51" s="10">
        <v>14327</v>
      </c>
      <c r="BR51" s="10"/>
      <c r="BS51" s="10">
        <v>1551</v>
      </c>
      <c r="BT51" s="10"/>
      <c r="BU51" s="10">
        <v>2178</v>
      </c>
      <c r="BV51" s="10">
        <v>4694</v>
      </c>
      <c r="BW51" s="10">
        <v>62965</v>
      </c>
      <c r="BX51" s="10">
        <v>10067</v>
      </c>
      <c r="BY51" s="10">
        <v>63327</v>
      </c>
      <c r="BZ51" s="10">
        <v>175162</v>
      </c>
      <c r="CA51" s="10">
        <v>25963</v>
      </c>
      <c r="CB51" s="10">
        <v>827037</v>
      </c>
      <c r="CC51" s="10">
        <v>223</v>
      </c>
      <c r="CD51" s="10">
        <v>543</v>
      </c>
      <c r="CE51" s="10">
        <v>2223</v>
      </c>
      <c r="CF51" s="10">
        <v>5760</v>
      </c>
      <c r="CG51" s="10">
        <v>1087</v>
      </c>
      <c r="CH51" s="10"/>
      <c r="CI51" s="10">
        <v>257</v>
      </c>
      <c r="CJ51" s="10">
        <v>9008</v>
      </c>
      <c r="CK51" s="10">
        <v>593996</v>
      </c>
      <c r="CL51" s="10">
        <v>5650000</v>
      </c>
      <c r="CM51" s="10">
        <v>30207</v>
      </c>
      <c r="CN51" s="10">
        <v>827</v>
      </c>
      <c r="CO51" s="10">
        <v>31340</v>
      </c>
      <c r="CP51" s="10">
        <v>3575</v>
      </c>
      <c r="CQ51" s="10">
        <v>46313</v>
      </c>
      <c r="CR51" s="10">
        <v>3431</v>
      </c>
      <c r="CS51" s="10">
        <v>40649</v>
      </c>
      <c r="CT51" s="10">
        <v>24912</v>
      </c>
      <c r="CU51" s="10">
        <v>6418</v>
      </c>
      <c r="CV51" s="10">
        <v>50679</v>
      </c>
      <c r="CW51" s="10">
        <v>5096</v>
      </c>
      <c r="CX51" s="10">
        <v>6916</v>
      </c>
      <c r="CY51" s="10">
        <v>1583</v>
      </c>
      <c r="CZ51" s="10">
        <v>1285</v>
      </c>
      <c r="DA51" s="10">
        <v>1353</v>
      </c>
      <c r="DB51" s="10">
        <v>21584</v>
      </c>
      <c r="DC51" s="10">
        <v>215</v>
      </c>
      <c r="DD51" s="10">
        <v>337616</v>
      </c>
      <c r="DE51" s="10">
        <v>678</v>
      </c>
      <c r="DF51" s="10">
        <v>665</v>
      </c>
      <c r="DG51" s="10">
        <v>102732</v>
      </c>
      <c r="DH51" s="10">
        <v>3433</v>
      </c>
      <c r="DI51" s="10">
        <v>3872</v>
      </c>
      <c r="DJ51" s="10">
        <v>86577</v>
      </c>
      <c r="DK51" s="10">
        <v>604</v>
      </c>
      <c r="DL51" s="10">
        <v>23079</v>
      </c>
      <c r="DM51" s="10">
        <v>13715</v>
      </c>
      <c r="DN51" s="10">
        <v>745</v>
      </c>
      <c r="DO51" s="10">
        <v>170</v>
      </c>
      <c r="DP51" s="10">
        <v>7497</v>
      </c>
      <c r="DQ51" s="10">
        <v>314</v>
      </c>
      <c r="DR51" s="10">
        <v>37799</v>
      </c>
      <c r="DS51" s="10">
        <v>16943</v>
      </c>
      <c r="DT51" s="10"/>
      <c r="DU51" s="10">
        <v>1450</v>
      </c>
      <c r="DV51" s="10">
        <v>12034</v>
      </c>
      <c r="DW51" s="10"/>
      <c r="DX51" s="10"/>
      <c r="DY51" s="10">
        <v>9999</v>
      </c>
      <c r="DZ51" s="10"/>
      <c r="EA51" s="10">
        <v>58183</v>
      </c>
      <c r="EB51" s="10">
        <v>1414293</v>
      </c>
      <c r="EC51" s="10">
        <v>168</v>
      </c>
      <c r="ED51" s="10"/>
      <c r="EE51" s="10">
        <v>4186</v>
      </c>
      <c r="EF51" s="10"/>
      <c r="EG51" s="10">
        <v>17863</v>
      </c>
      <c r="EH51" s="10">
        <v>134783</v>
      </c>
      <c r="EI51" s="10">
        <v>30222</v>
      </c>
      <c r="EJ51" s="10">
        <v>140651</v>
      </c>
      <c r="EK51" s="10">
        <v>24568</v>
      </c>
      <c r="EL51" s="10">
        <v>802</v>
      </c>
      <c r="EM51" s="10">
        <v>71985</v>
      </c>
      <c r="EN51" s="14">
        <v>1186</v>
      </c>
      <c r="EO51" s="10">
        <v>3088</v>
      </c>
      <c r="EP51" s="10">
        <v>7188</v>
      </c>
      <c r="EQ51" s="10">
        <v>33202</v>
      </c>
      <c r="ER51" s="10">
        <v>49521</v>
      </c>
      <c r="ES51" s="10">
        <v>11661</v>
      </c>
      <c r="ET51" s="10">
        <v>23696</v>
      </c>
      <c r="EU51" s="10">
        <v>1477</v>
      </c>
      <c r="EV51" s="10">
        <v>462</v>
      </c>
      <c r="EW51" s="10">
        <v>3357</v>
      </c>
      <c r="EX51" s="10">
        <v>12192</v>
      </c>
      <c r="EY51" s="10">
        <v>3933</v>
      </c>
      <c r="EZ51" s="10">
        <v>4666</v>
      </c>
      <c r="FA51" s="10">
        <v>269</v>
      </c>
      <c r="FB51" s="10">
        <v>285</v>
      </c>
      <c r="FC51" s="10">
        <v>364</v>
      </c>
      <c r="FD51" s="10">
        <v>29445</v>
      </c>
      <c r="FE51" s="10">
        <v>605029</v>
      </c>
      <c r="FF51" s="10"/>
      <c r="FG51" s="10">
        <v>38158</v>
      </c>
      <c r="FH51" s="10">
        <v>28042</v>
      </c>
      <c r="FI51" s="10">
        <v>3522</v>
      </c>
      <c r="FJ51" s="10">
        <v>3964</v>
      </c>
      <c r="FK51" s="10">
        <v>11062</v>
      </c>
      <c r="FL51" s="10">
        <v>27000</v>
      </c>
      <c r="FM51" s="10">
        <v>60982</v>
      </c>
      <c r="FN51" s="10">
        <v>1991</v>
      </c>
      <c r="FO51" s="10">
        <v>7427</v>
      </c>
      <c r="FP51" s="10">
        <v>49000</v>
      </c>
    </row>
    <row r="52" spans="1:172" ht="12.75">
      <c r="A52" s="9">
        <v>40</v>
      </c>
      <c r="B52" s="7"/>
      <c r="C52" s="7" t="s">
        <v>399</v>
      </c>
      <c r="D52" s="10">
        <v>200984</v>
      </c>
      <c r="E52" s="10">
        <v>184043</v>
      </c>
      <c r="F52" s="10">
        <v>15315</v>
      </c>
      <c r="G52" s="10">
        <v>730104</v>
      </c>
      <c r="H52" s="10">
        <v>32248</v>
      </c>
      <c r="I52" s="10">
        <v>17954</v>
      </c>
      <c r="J52" s="10">
        <v>60550</v>
      </c>
      <c r="K52" s="10">
        <v>69881</v>
      </c>
      <c r="L52" s="10">
        <v>2002</v>
      </c>
      <c r="M52" s="10">
        <v>319384</v>
      </c>
      <c r="N52" s="10">
        <v>10598</v>
      </c>
      <c r="O52" s="10">
        <v>217430</v>
      </c>
      <c r="P52" s="10">
        <v>11321</v>
      </c>
      <c r="Q52" s="10">
        <v>1096520</v>
      </c>
      <c r="R52" s="10">
        <v>3213544</v>
      </c>
      <c r="S52" s="10"/>
      <c r="T52" s="10">
        <v>7397</v>
      </c>
      <c r="U52" s="10">
        <v>156233</v>
      </c>
      <c r="V52" s="10"/>
      <c r="W52" s="10">
        <v>18604</v>
      </c>
      <c r="X52" s="10">
        <v>5541</v>
      </c>
      <c r="Y52" s="10">
        <v>143360</v>
      </c>
      <c r="Z52" s="10">
        <v>90072</v>
      </c>
      <c r="AA52" s="10">
        <v>19884</v>
      </c>
      <c r="AB52" s="10">
        <v>18383</v>
      </c>
      <c r="AC52" s="10">
        <v>18566</v>
      </c>
      <c r="AD52" s="10">
        <v>23113</v>
      </c>
      <c r="AE52" s="10">
        <v>549</v>
      </c>
      <c r="AF52" s="10">
        <v>22576</v>
      </c>
      <c r="AG52" s="10">
        <v>2405</v>
      </c>
      <c r="AH52" s="10">
        <v>148487</v>
      </c>
      <c r="AI52" s="10">
        <v>88061</v>
      </c>
      <c r="AJ52" s="10">
        <v>40665</v>
      </c>
      <c r="AK52" s="10">
        <v>640708</v>
      </c>
      <c r="AL52" s="10">
        <v>3573</v>
      </c>
      <c r="AM52" s="10">
        <v>14004</v>
      </c>
      <c r="AN52" s="10">
        <v>268349</v>
      </c>
      <c r="AO52" s="10"/>
      <c r="AP52" s="10">
        <v>9888</v>
      </c>
      <c r="AQ52" s="10">
        <v>29438</v>
      </c>
      <c r="AR52" s="10">
        <v>36316</v>
      </c>
      <c r="AS52" s="10">
        <v>66820</v>
      </c>
      <c r="AT52" s="10">
        <v>201061</v>
      </c>
      <c r="AU52" s="10">
        <v>1663</v>
      </c>
      <c r="AV52" s="10">
        <v>226901</v>
      </c>
      <c r="AW52" s="10">
        <v>83478</v>
      </c>
      <c r="AX52" s="10">
        <v>81060</v>
      </c>
      <c r="AY52" s="10"/>
      <c r="AZ52" s="10">
        <v>21726</v>
      </c>
      <c r="BA52" s="10">
        <v>34594</v>
      </c>
      <c r="BB52" s="10">
        <v>62117</v>
      </c>
      <c r="BC52" s="10">
        <v>5792</v>
      </c>
      <c r="BD52" s="10">
        <v>10975</v>
      </c>
      <c r="BE52" s="10">
        <v>437209</v>
      </c>
      <c r="BF52" s="10">
        <v>54548</v>
      </c>
      <c r="BG52" s="10">
        <v>6802</v>
      </c>
      <c r="BH52" s="10">
        <v>193735</v>
      </c>
      <c r="BI52" s="10">
        <v>17658</v>
      </c>
      <c r="BJ52" s="10">
        <v>27686</v>
      </c>
      <c r="BK52" s="10">
        <v>35164</v>
      </c>
      <c r="BL52" s="10">
        <v>12679</v>
      </c>
      <c r="BM52" s="10">
        <v>37751</v>
      </c>
      <c r="BN52" s="10">
        <v>9712</v>
      </c>
      <c r="BO52" s="10">
        <v>88680</v>
      </c>
      <c r="BP52" s="10">
        <v>2378115</v>
      </c>
      <c r="BQ52" s="10">
        <v>52520</v>
      </c>
      <c r="BR52" s="10">
        <v>36302</v>
      </c>
      <c r="BS52" s="10">
        <v>39086</v>
      </c>
      <c r="BT52" s="10"/>
      <c r="BU52" s="10">
        <v>4661</v>
      </c>
      <c r="BV52" s="10">
        <v>28051</v>
      </c>
      <c r="BW52" s="10">
        <v>378327</v>
      </c>
      <c r="BX52" s="10">
        <v>26890</v>
      </c>
      <c r="BY52" s="10">
        <v>163877</v>
      </c>
      <c r="BZ52" s="10">
        <v>317465</v>
      </c>
      <c r="CA52" s="10">
        <v>41093</v>
      </c>
      <c r="CB52" s="10">
        <v>2062327</v>
      </c>
      <c r="CC52" s="10">
        <v>6951</v>
      </c>
      <c r="CD52" s="10">
        <v>5912</v>
      </c>
      <c r="CE52" s="10">
        <v>14983</v>
      </c>
      <c r="CF52" s="10">
        <v>24670</v>
      </c>
      <c r="CG52" s="10">
        <v>37729</v>
      </c>
      <c r="CH52" s="10"/>
      <c r="CI52" s="10">
        <v>5343</v>
      </c>
      <c r="CJ52" s="10">
        <v>52590</v>
      </c>
      <c r="CK52" s="10">
        <v>1508405</v>
      </c>
      <c r="CL52" s="10">
        <v>19854000</v>
      </c>
      <c r="CM52" s="10">
        <v>204593</v>
      </c>
      <c r="CN52" s="10">
        <v>8075</v>
      </c>
      <c r="CO52" s="10">
        <v>105269</v>
      </c>
      <c r="CP52" s="10">
        <v>40824</v>
      </c>
      <c r="CQ52" s="10">
        <v>115819</v>
      </c>
      <c r="CR52" s="10">
        <v>71394</v>
      </c>
      <c r="CS52" s="10">
        <v>182324</v>
      </c>
      <c r="CT52" s="10">
        <v>217741</v>
      </c>
      <c r="CU52" s="10">
        <v>38208</v>
      </c>
      <c r="CV52" s="10">
        <v>636886</v>
      </c>
      <c r="CW52" s="10">
        <v>25210</v>
      </c>
      <c r="CX52" s="10">
        <v>35171</v>
      </c>
      <c r="CY52" s="10">
        <v>29112</v>
      </c>
      <c r="CZ52" s="10">
        <v>6339</v>
      </c>
      <c r="DA52" s="10">
        <v>19175</v>
      </c>
      <c r="DB52" s="10">
        <v>93309</v>
      </c>
      <c r="DC52" s="10">
        <v>2734</v>
      </c>
      <c r="DD52" s="10">
        <v>1273601</v>
      </c>
      <c r="DE52" s="10">
        <v>5913</v>
      </c>
      <c r="DF52" s="10">
        <v>21639</v>
      </c>
      <c r="DG52" s="10">
        <v>480683</v>
      </c>
      <c r="DH52" s="10">
        <v>91144</v>
      </c>
      <c r="DI52" s="10">
        <v>28140</v>
      </c>
      <c r="DJ52" s="10">
        <v>247289</v>
      </c>
      <c r="DK52" s="10">
        <v>11882</v>
      </c>
      <c r="DL52" s="10">
        <v>97041</v>
      </c>
      <c r="DM52" s="10">
        <v>9845</v>
      </c>
      <c r="DN52" s="10">
        <v>7920</v>
      </c>
      <c r="DO52" s="10">
        <v>12158</v>
      </c>
      <c r="DP52" s="10">
        <v>112508</v>
      </c>
      <c r="DQ52" s="10">
        <v>7483</v>
      </c>
      <c r="DR52" s="10">
        <v>200312</v>
      </c>
      <c r="DS52" s="10">
        <v>14289</v>
      </c>
      <c r="DT52" s="10"/>
      <c r="DU52" s="10">
        <v>14343</v>
      </c>
      <c r="DV52" s="10">
        <v>56954</v>
      </c>
      <c r="DW52" s="10">
        <v>17274</v>
      </c>
      <c r="DX52" s="10"/>
      <c r="DY52" s="10">
        <v>61342</v>
      </c>
      <c r="DZ52" s="10"/>
      <c r="EA52" s="10">
        <v>376064</v>
      </c>
      <c r="EB52" s="10">
        <v>4825871</v>
      </c>
      <c r="EC52" s="10">
        <v>6706</v>
      </c>
      <c r="ED52" s="10"/>
      <c r="EE52" s="10">
        <v>12653</v>
      </c>
      <c r="EF52" s="10">
        <v>36203</v>
      </c>
      <c r="EG52" s="10">
        <v>71634</v>
      </c>
      <c r="EH52" s="10">
        <v>610953</v>
      </c>
      <c r="EI52" s="10">
        <v>198200</v>
      </c>
      <c r="EJ52" s="10">
        <v>622664</v>
      </c>
      <c r="EK52" s="10">
        <v>152166</v>
      </c>
      <c r="EL52" s="10">
        <v>8493</v>
      </c>
      <c r="EM52" s="10">
        <v>187658</v>
      </c>
      <c r="EN52" s="14">
        <v>15074</v>
      </c>
      <c r="EO52" s="10">
        <v>35606</v>
      </c>
      <c r="EP52" s="10">
        <v>44828</v>
      </c>
      <c r="EQ52" s="10">
        <v>112488</v>
      </c>
      <c r="ER52" s="10">
        <v>151714</v>
      </c>
      <c r="ES52" s="10">
        <v>90556</v>
      </c>
      <c r="ET52" s="10">
        <v>289816</v>
      </c>
      <c r="EU52" s="10">
        <v>5679</v>
      </c>
      <c r="EV52" s="10">
        <v>3996</v>
      </c>
      <c r="EW52" s="10">
        <v>26486</v>
      </c>
      <c r="EX52" s="10">
        <v>32440</v>
      </c>
      <c r="EY52" s="10">
        <v>30078</v>
      </c>
      <c r="EZ52" s="10">
        <v>17531</v>
      </c>
      <c r="FA52" s="10">
        <v>9848</v>
      </c>
      <c r="FB52" s="10">
        <v>571</v>
      </c>
      <c r="FC52" s="10">
        <v>16208</v>
      </c>
      <c r="FD52" s="10">
        <v>278078</v>
      </c>
      <c r="FE52" s="10">
        <v>3750329</v>
      </c>
      <c r="FF52" s="10">
        <v>96954</v>
      </c>
      <c r="FG52" s="10">
        <v>332875</v>
      </c>
      <c r="FH52" s="10">
        <v>307514</v>
      </c>
      <c r="FI52" s="10">
        <v>706</v>
      </c>
      <c r="FJ52" s="10">
        <v>33812</v>
      </c>
      <c r="FK52" s="10">
        <v>13607</v>
      </c>
      <c r="FL52" s="10">
        <v>102499</v>
      </c>
      <c r="FM52" s="10">
        <v>8721</v>
      </c>
      <c r="FN52" s="10">
        <v>14881</v>
      </c>
      <c r="FO52" s="10">
        <v>35657</v>
      </c>
      <c r="FP52" s="10">
        <v>244317</v>
      </c>
    </row>
    <row r="53" spans="1:172" ht="12.75">
      <c r="A53" s="9">
        <v>41</v>
      </c>
      <c r="B53" s="7"/>
      <c r="C53" s="7" t="s">
        <v>400</v>
      </c>
      <c r="D53" s="10">
        <v>13443</v>
      </c>
      <c r="E53" s="10">
        <v>19192</v>
      </c>
      <c r="F53" s="10">
        <v>1169</v>
      </c>
      <c r="G53" s="10"/>
      <c r="H53" s="10"/>
      <c r="I53" s="10">
        <v>2807</v>
      </c>
      <c r="J53" s="10">
        <v>6549</v>
      </c>
      <c r="K53" s="10">
        <v>10935</v>
      </c>
      <c r="L53" s="10">
        <v>26332</v>
      </c>
      <c r="M53" s="10">
        <v>28936</v>
      </c>
      <c r="N53" s="10">
        <v>1919</v>
      </c>
      <c r="O53" s="10">
        <v>1385</v>
      </c>
      <c r="P53" s="10"/>
      <c r="Q53" s="10"/>
      <c r="R53" s="10">
        <v>288344</v>
      </c>
      <c r="S53" s="10"/>
      <c r="T53" s="10">
        <v>1258</v>
      </c>
      <c r="U53" s="10">
        <v>9537</v>
      </c>
      <c r="V53" s="10"/>
      <c r="W53" s="10">
        <v>2778</v>
      </c>
      <c r="X53" s="10"/>
      <c r="Y53" s="10">
        <v>21242</v>
      </c>
      <c r="Z53" s="10"/>
      <c r="AA53" s="10">
        <v>2374</v>
      </c>
      <c r="AB53" s="10"/>
      <c r="AC53" s="10">
        <v>366</v>
      </c>
      <c r="AD53" s="10">
        <v>2559</v>
      </c>
      <c r="AE53" s="10">
        <v>800</v>
      </c>
      <c r="AF53" s="10">
        <v>3161</v>
      </c>
      <c r="AG53" s="10">
        <v>328</v>
      </c>
      <c r="AH53" s="10">
        <v>16894</v>
      </c>
      <c r="AI53" s="10">
        <v>1107</v>
      </c>
      <c r="AJ53" s="10">
        <v>9310</v>
      </c>
      <c r="AK53" s="10"/>
      <c r="AL53" s="10">
        <v>404</v>
      </c>
      <c r="AM53" s="10"/>
      <c r="AN53" s="10">
        <v>14272</v>
      </c>
      <c r="AO53" s="10"/>
      <c r="AP53" s="10">
        <v>1260</v>
      </c>
      <c r="AQ53" s="10">
        <v>8190</v>
      </c>
      <c r="AR53" s="10"/>
      <c r="AS53" s="10">
        <v>5685</v>
      </c>
      <c r="AT53" s="10">
        <v>6759</v>
      </c>
      <c r="AU53" s="10">
        <v>2971</v>
      </c>
      <c r="AV53" s="10">
        <v>31078</v>
      </c>
      <c r="AW53" s="10"/>
      <c r="AX53" s="10">
        <v>5640</v>
      </c>
      <c r="AY53" s="10"/>
      <c r="AZ53" s="10">
        <v>1881</v>
      </c>
      <c r="BA53" s="10">
        <v>8317</v>
      </c>
      <c r="BB53" s="10"/>
      <c r="BC53" s="10">
        <v>1056</v>
      </c>
      <c r="BD53" s="10">
        <v>2235</v>
      </c>
      <c r="BE53" s="10">
        <v>58852</v>
      </c>
      <c r="BF53" s="10"/>
      <c r="BG53" s="10"/>
      <c r="BH53" s="10">
        <v>25535</v>
      </c>
      <c r="BI53" s="10">
        <v>2172</v>
      </c>
      <c r="BJ53" s="10">
        <v>4338</v>
      </c>
      <c r="BK53" s="10">
        <v>1923</v>
      </c>
      <c r="BL53" s="10">
        <v>1305</v>
      </c>
      <c r="BM53" s="10">
        <v>4655</v>
      </c>
      <c r="BN53" s="10">
        <v>1566</v>
      </c>
      <c r="BO53" s="10">
        <v>14983</v>
      </c>
      <c r="BP53" s="10">
        <v>177958</v>
      </c>
      <c r="BQ53" s="10"/>
      <c r="BR53" s="10"/>
      <c r="BS53" s="10">
        <v>5741</v>
      </c>
      <c r="BT53" s="10"/>
      <c r="BU53" s="10">
        <v>976</v>
      </c>
      <c r="BV53" s="10">
        <v>2983</v>
      </c>
      <c r="BW53" s="10">
        <v>15686</v>
      </c>
      <c r="BX53" s="10">
        <v>4912</v>
      </c>
      <c r="BY53" s="10">
        <v>19542</v>
      </c>
      <c r="BZ53" s="10">
        <v>59374</v>
      </c>
      <c r="CA53" s="10">
        <v>5964</v>
      </c>
      <c r="CB53" s="10">
        <v>277448</v>
      </c>
      <c r="CC53" s="10"/>
      <c r="CD53" s="10">
        <v>1094</v>
      </c>
      <c r="CE53" s="10">
        <v>880</v>
      </c>
      <c r="CF53" s="10">
        <v>2727</v>
      </c>
      <c r="CG53" s="10">
        <v>2849</v>
      </c>
      <c r="CH53" s="10"/>
      <c r="CI53" s="10"/>
      <c r="CJ53" s="10">
        <v>8679</v>
      </c>
      <c r="CK53" s="10">
        <v>183249</v>
      </c>
      <c r="CL53" s="10">
        <v>1977000</v>
      </c>
      <c r="CM53" s="10">
        <v>23426</v>
      </c>
      <c r="CN53" s="10"/>
      <c r="CO53" s="10">
        <v>14436</v>
      </c>
      <c r="CP53" s="10">
        <v>3135</v>
      </c>
      <c r="CQ53" s="10">
        <v>4322</v>
      </c>
      <c r="CR53" s="10"/>
      <c r="CS53" s="10">
        <v>27589</v>
      </c>
      <c r="CT53" s="10">
        <v>27442</v>
      </c>
      <c r="CU53" s="10">
        <v>3245</v>
      </c>
      <c r="CV53" s="10">
        <v>38233</v>
      </c>
      <c r="CW53" s="10"/>
      <c r="CX53" s="10">
        <v>6940</v>
      </c>
      <c r="CY53" s="10">
        <v>1646</v>
      </c>
      <c r="CZ53" s="10">
        <v>993</v>
      </c>
      <c r="DA53" s="10">
        <v>3674</v>
      </c>
      <c r="DB53" s="10">
        <v>3611</v>
      </c>
      <c r="DC53" s="10">
        <v>442</v>
      </c>
      <c r="DD53" s="10">
        <v>175862</v>
      </c>
      <c r="DE53" s="10">
        <v>1233</v>
      </c>
      <c r="DF53" s="10"/>
      <c r="DG53" s="10">
        <v>27261</v>
      </c>
      <c r="DH53" s="10">
        <v>3249</v>
      </c>
      <c r="DI53" s="10">
        <v>4049</v>
      </c>
      <c r="DJ53" s="10">
        <v>33254</v>
      </c>
      <c r="DK53" s="10">
        <v>2395</v>
      </c>
      <c r="DL53" s="10">
        <v>10232</v>
      </c>
      <c r="DM53" s="10">
        <v>6587</v>
      </c>
      <c r="DN53" s="10">
        <v>1486</v>
      </c>
      <c r="DO53" s="10"/>
      <c r="DP53" s="10"/>
      <c r="DQ53" s="10">
        <v>533</v>
      </c>
      <c r="DR53" s="10">
        <v>21848</v>
      </c>
      <c r="DS53" s="23"/>
      <c r="DT53" s="10"/>
      <c r="DU53" s="10">
        <v>4602</v>
      </c>
      <c r="DV53" s="10">
        <v>5366</v>
      </c>
      <c r="DW53" s="10">
        <v>3687</v>
      </c>
      <c r="DX53" s="10"/>
      <c r="DY53" s="10"/>
      <c r="DZ53" s="10"/>
      <c r="EA53" s="10">
        <v>40826</v>
      </c>
      <c r="EB53" s="10">
        <v>623490</v>
      </c>
      <c r="EC53" s="10"/>
      <c r="ED53" s="10"/>
      <c r="EE53" s="10"/>
      <c r="EF53" s="10">
        <v>1216</v>
      </c>
      <c r="EG53" s="10">
        <v>9470</v>
      </c>
      <c r="EH53" s="10">
        <v>65658</v>
      </c>
      <c r="EI53" s="10">
        <v>22673</v>
      </c>
      <c r="EJ53" s="10">
        <v>72624</v>
      </c>
      <c r="EK53" s="10">
        <v>16313</v>
      </c>
      <c r="EL53" s="10">
        <v>1645</v>
      </c>
      <c r="EM53" s="10">
        <v>16107</v>
      </c>
      <c r="EN53" s="14"/>
      <c r="EO53" s="10">
        <v>4883</v>
      </c>
      <c r="EP53" s="10">
        <v>7378</v>
      </c>
      <c r="EQ53" s="10">
        <v>22470</v>
      </c>
      <c r="ER53" s="10">
        <v>13010</v>
      </c>
      <c r="ES53" s="10">
        <v>13085</v>
      </c>
      <c r="ET53" s="10">
        <v>17765</v>
      </c>
      <c r="EU53" s="10">
        <v>264</v>
      </c>
      <c r="EV53" s="10">
        <v>577</v>
      </c>
      <c r="EW53" s="10">
        <v>4432</v>
      </c>
      <c r="EX53" s="10">
        <v>10846</v>
      </c>
      <c r="EY53" s="10">
        <v>3190</v>
      </c>
      <c r="EZ53" s="10">
        <v>2382</v>
      </c>
      <c r="FA53" s="10">
        <v>1646</v>
      </c>
      <c r="FB53" s="10">
        <v>471</v>
      </c>
      <c r="FC53" s="10"/>
      <c r="FD53" s="10">
        <v>18889</v>
      </c>
      <c r="FE53" s="10">
        <v>477961</v>
      </c>
      <c r="FF53" s="10"/>
      <c r="FG53" s="10">
        <v>13464</v>
      </c>
      <c r="FH53" s="10"/>
      <c r="FI53" s="10">
        <v>1970</v>
      </c>
      <c r="FJ53" s="10">
        <v>6397</v>
      </c>
      <c r="FK53" s="10">
        <v>1696</v>
      </c>
      <c r="FL53" s="10">
        <v>13999</v>
      </c>
      <c r="FM53" s="10">
        <v>67141</v>
      </c>
      <c r="FN53" s="10"/>
      <c r="FO53" s="10">
        <v>7669</v>
      </c>
      <c r="FP53" s="10">
        <v>22681</v>
      </c>
    </row>
    <row r="54" spans="1:172" ht="12.75">
      <c r="A54" s="9">
        <v>42</v>
      </c>
      <c r="B54" s="7"/>
      <c r="C54" s="7" t="s">
        <v>401</v>
      </c>
      <c r="D54" s="10">
        <v>116406</v>
      </c>
      <c r="E54" s="10">
        <v>156088</v>
      </c>
      <c r="F54" s="10">
        <v>8508</v>
      </c>
      <c r="G54" s="10">
        <v>562679</v>
      </c>
      <c r="H54" s="10">
        <v>23728</v>
      </c>
      <c r="I54" s="10"/>
      <c r="J54" s="10">
        <v>52382</v>
      </c>
      <c r="K54" s="10">
        <v>98246</v>
      </c>
      <c r="L54" s="10">
        <v>859</v>
      </c>
      <c r="M54" s="10">
        <v>230384</v>
      </c>
      <c r="N54" s="10"/>
      <c r="O54" s="10">
        <v>6535</v>
      </c>
      <c r="P54" s="10">
        <v>30247</v>
      </c>
      <c r="Q54" s="10">
        <v>548762</v>
      </c>
      <c r="R54" s="10">
        <v>2150123</v>
      </c>
      <c r="S54" s="10"/>
      <c r="T54" s="10">
        <v>13733</v>
      </c>
      <c r="U54" s="10">
        <v>78687</v>
      </c>
      <c r="V54" s="10"/>
      <c r="W54" s="10">
        <v>28099</v>
      </c>
      <c r="X54" s="10">
        <v>11063</v>
      </c>
      <c r="Y54" s="10">
        <v>161302</v>
      </c>
      <c r="Z54" s="10">
        <v>48619</v>
      </c>
      <c r="AA54" s="10">
        <v>20643</v>
      </c>
      <c r="AB54" s="10">
        <v>13036</v>
      </c>
      <c r="AC54" s="10"/>
      <c r="AD54" s="10">
        <v>28846</v>
      </c>
      <c r="AE54" s="10">
        <v>7321</v>
      </c>
      <c r="AF54" s="10">
        <v>25188</v>
      </c>
      <c r="AG54" s="10"/>
      <c r="AH54" s="10"/>
      <c r="AI54" s="10">
        <v>116289</v>
      </c>
      <c r="AJ54" s="10">
        <v>77978</v>
      </c>
      <c r="AK54" s="10">
        <v>245874</v>
      </c>
      <c r="AL54" s="10"/>
      <c r="AM54" s="10"/>
      <c r="AN54" s="10">
        <v>112343</v>
      </c>
      <c r="AO54" s="10"/>
      <c r="AP54" s="10">
        <v>7066</v>
      </c>
      <c r="AQ54" s="10">
        <v>65337</v>
      </c>
      <c r="AR54" s="10">
        <v>45618</v>
      </c>
      <c r="AS54" s="10">
        <v>64433</v>
      </c>
      <c r="AT54" s="10">
        <v>54607</v>
      </c>
      <c r="AU54" s="10">
        <v>21587</v>
      </c>
      <c r="AV54" s="10"/>
      <c r="AW54" s="10">
        <v>69201</v>
      </c>
      <c r="AX54" s="10">
        <v>72324</v>
      </c>
      <c r="AY54" s="10"/>
      <c r="AZ54" s="10">
        <v>15850</v>
      </c>
      <c r="BA54" s="10">
        <v>231794</v>
      </c>
      <c r="BB54" s="10">
        <v>92597</v>
      </c>
      <c r="BC54" s="10"/>
      <c r="BD54" s="10">
        <v>28899</v>
      </c>
      <c r="BE54" s="10">
        <v>388370</v>
      </c>
      <c r="BF54" s="10">
        <v>41284</v>
      </c>
      <c r="BG54" s="10">
        <v>12628</v>
      </c>
      <c r="BH54" s="10">
        <v>188967</v>
      </c>
      <c r="BI54" s="10">
        <v>19416</v>
      </c>
      <c r="BJ54" s="10">
        <v>35527</v>
      </c>
      <c r="BK54" s="10">
        <v>17738</v>
      </c>
      <c r="BL54" s="10">
        <v>9494</v>
      </c>
      <c r="BM54" s="10">
        <v>43319</v>
      </c>
      <c r="BN54" s="10">
        <v>14572</v>
      </c>
      <c r="BO54" s="10">
        <v>111109</v>
      </c>
      <c r="BP54" s="10">
        <v>1325765</v>
      </c>
      <c r="BQ54" s="10">
        <v>61532</v>
      </c>
      <c r="BR54" s="10"/>
      <c r="BS54" s="10">
        <v>58250</v>
      </c>
      <c r="BT54" s="10"/>
      <c r="BU54" s="10">
        <v>8761</v>
      </c>
      <c r="BV54" s="10">
        <v>29224</v>
      </c>
      <c r="BW54" s="10">
        <v>136774</v>
      </c>
      <c r="BX54" s="10">
        <v>56387</v>
      </c>
      <c r="BY54" s="10">
        <v>163817</v>
      </c>
      <c r="BZ54" s="10">
        <v>373061</v>
      </c>
      <c r="CA54" s="10">
        <v>48851</v>
      </c>
      <c r="CB54" s="10">
        <v>1993807</v>
      </c>
      <c r="CC54" s="10"/>
      <c r="CD54" s="10">
        <v>8319</v>
      </c>
      <c r="CE54" s="10">
        <v>5121</v>
      </c>
      <c r="CF54" s="10">
        <v>25443</v>
      </c>
      <c r="CG54" s="10">
        <v>19817</v>
      </c>
      <c r="CH54" s="10"/>
      <c r="CI54" s="10">
        <v>7602</v>
      </c>
      <c r="CJ54" s="10">
        <v>74601</v>
      </c>
      <c r="CK54" s="10">
        <v>1222580</v>
      </c>
      <c r="CL54" s="10">
        <v>13700000</v>
      </c>
      <c r="CM54" s="10">
        <v>198681</v>
      </c>
      <c r="CN54" s="10"/>
      <c r="CO54" s="10">
        <v>104702</v>
      </c>
      <c r="CP54" s="10">
        <v>27893</v>
      </c>
      <c r="CQ54" s="10">
        <v>37060</v>
      </c>
      <c r="CR54" s="10">
        <v>34171</v>
      </c>
      <c r="CS54" s="10">
        <v>199222</v>
      </c>
      <c r="CT54" s="10">
        <v>222143</v>
      </c>
      <c r="CU54" s="10">
        <v>29752</v>
      </c>
      <c r="CV54" s="10">
        <v>289447</v>
      </c>
      <c r="CW54" s="10">
        <v>38077</v>
      </c>
      <c r="CX54" s="10">
        <v>61376</v>
      </c>
      <c r="CY54" s="10">
        <v>11699</v>
      </c>
      <c r="CZ54" s="10">
        <v>6025</v>
      </c>
      <c r="DA54" s="10">
        <v>27588</v>
      </c>
      <c r="DB54" s="10">
        <v>33719</v>
      </c>
      <c r="DC54" s="10">
        <v>0</v>
      </c>
      <c r="DD54" s="10"/>
      <c r="DE54" s="10">
        <v>10478</v>
      </c>
      <c r="DF54" s="10">
        <v>35144</v>
      </c>
      <c r="DG54" s="10">
        <v>202663</v>
      </c>
      <c r="DH54" s="10">
        <v>25265</v>
      </c>
      <c r="DI54" s="10">
        <v>31143</v>
      </c>
      <c r="DJ54" s="10">
        <v>254942</v>
      </c>
      <c r="DK54" s="10">
        <v>11339</v>
      </c>
      <c r="DL54" s="10">
        <v>74802</v>
      </c>
      <c r="DM54" s="10">
        <v>51213</v>
      </c>
      <c r="DN54" s="10">
        <v>11458</v>
      </c>
      <c r="DO54" s="10">
        <v>11465</v>
      </c>
      <c r="DP54" s="10">
        <v>97989</v>
      </c>
      <c r="DQ54" s="10">
        <v>7351</v>
      </c>
      <c r="DR54" s="10">
        <v>149664</v>
      </c>
      <c r="DS54" s="10">
        <v>53009</v>
      </c>
      <c r="DT54" s="10"/>
      <c r="DU54" s="10">
        <v>39125</v>
      </c>
      <c r="DV54" s="10">
        <v>42281</v>
      </c>
      <c r="DW54" s="10"/>
      <c r="DX54" s="10"/>
      <c r="DY54" s="10">
        <v>65237</v>
      </c>
      <c r="DZ54" s="10"/>
      <c r="EA54" s="10">
        <v>320939</v>
      </c>
      <c r="EB54" s="10">
        <v>4285983</v>
      </c>
      <c r="EC54" s="10">
        <v>6679</v>
      </c>
      <c r="ED54" s="10"/>
      <c r="EE54" s="10">
        <v>25216</v>
      </c>
      <c r="EF54" s="10">
        <v>11189</v>
      </c>
      <c r="EG54" s="10">
        <v>73626</v>
      </c>
      <c r="EH54" s="10">
        <v>519338</v>
      </c>
      <c r="EI54" s="10">
        <v>160945</v>
      </c>
      <c r="EJ54" s="10">
        <v>491075</v>
      </c>
      <c r="EK54" s="10">
        <v>127319</v>
      </c>
      <c r="EL54" s="10">
        <v>16915</v>
      </c>
      <c r="EM54" s="10">
        <v>134974</v>
      </c>
      <c r="EN54" s="14">
        <v>21172</v>
      </c>
      <c r="EO54" s="10">
        <v>49130</v>
      </c>
      <c r="EP54" s="10">
        <v>53158</v>
      </c>
      <c r="EQ54" s="10">
        <v>157558</v>
      </c>
      <c r="ER54" s="10">
        <v>147068</v>
      </c>
      <c r="ES54" s="10">
        <v>97889</v>
      </c>
      <c r="ET54" s="10">
        <v>142504</v>
      </c>
      <c r="EU54" s="10">
        <v>9070</v>
      </c>
      <c r="EV54" s="10"/>
      <c r="EW54" s="10">
        <v>43998</v>
      </c>
      <c r="EX54" s="10">
        <v>102373</v>
      </c>
      <c r="EY54" s="10">
        <v>30763</v>
      </c>
      <c r="EZ54" s="10">
        <v>21411</v>
      </c>
      <c r="FA54" s="10">
        <v>13142</v>
      </c>
      <c r="FB54" s="10">
        <v>2677</v>
      </c>
      <c r="FC54" s="10">
        <v>17402</v>
      </c>
      <c r="FD54" s="10">
        <v>144760</v>
      </c>
      <c r="FE54" s="10">
        <v>3324882</v>
      </c>
      <c r="FF54" s="10"/>
      <c r="FG54" s="10">
        <v>79030</v>
      </c>
      <c r="FH54" s="10">
        <v>260490</v>
      </c>
      <c r="FI54" s="10">
        <v>17074</v>
      </c>
      <c r="FJ54" s="10">
        <v>51532</v>
      </c>
      <c r="FK54" s="10">
        <v>23867</v>
      </c>
      <c r="FL54" s="10">
        <v>119628</v>
      </c>
      <c r="FM54" s="10">
        <v>705</v>
      </c>
      <c r="FN54" s="10">
        <v>23115</v>
      </c>
      <c r="FO54" s="10"/>
      <c r="FP54" s="10">
        <v>175195</v>
      </c>
    </row>
    <row r="55" spans="1:172" ht="12.75">
      <c r="A55" s="9">
        <v>43</v>
      </c>
      <c r="B55" s="7"/>
      <c r="C55" s="7" t="s">
        <v>402</v>
      </c>
      <c r="D55" s="10">
        <v>1506</v>
      </c>
      <c r="E55" s="10">
        <v>9414</v>
      </c>
      <c r="F55" s="10">
        <v>92</v>
      </c>
      <c r="G55" s="10">
        <v>6418</v>
      </c>
      <c r="H55" s="10">
        <v>322</v>
      </c>
      <c r="I55" s="10"/>
      <c r="J55" s="10">
        <v>1939</v>
      </c>
      <c r="K55" s="10">
        <v>1779</v>
      </c>
      <c r="L55" s="10">
        <v>2219</v>
      </c>
      <c r="M55" s="10">
        <v>1886</v>
      </c>
      <c r="N55" s="10">
        <v>10</v>
      </c>
      <c r="O55" s="10">
        <v>2272</v>
      </c>
      <c r="P55" s="10">
        <v>102</v>
      </c>
      <c r="Q55" s="10">
        <v>4753</v>
      </c>
      <c r="R55" s="10">
        <v>38243</v>
      </c>
      <c r="S55" s="10"/>
      <c r="T55" s="10">
        <v>191</v>
      </c>
      <c r="U55" s="10"/>
      <c r="V55" s="10"/>
      <c r="W55" s="10">
        <v>653</v>
      </c>
      <c r="X55" s="10">
        <v>184</v>
      </c>
      <c r="Y55" s="10">
        <v>3829</v>
      </c>
      <c r="Z55" s="10">
        <v>561</v>
      </c>
      <c r="AA55" s="10">
        <v>503</v>
      </c>
      <c r="AB55" s="10"/>
      <c r="AC55" s="10">
        <v>75</v>
      </c>
      <c r="AD55" s="10">
        <v>615</v>
      </c>
      <c r="AE55" s="10">
        <v>203</v>
      </c>
      <c r="AF55" s="10">
        <v>231</v>
      </c>
      <c r="AG55" s="10">
        <v>26</v>
      </c>
      <c r="AH55" s="10"/>
      <c r="AI55" s="10"/>
      <c r="AJ55" s="10">
        <v>2257</v>
      </c>
      <c r="AK55" s="10">
        <v>3648</v>
      </c>
      <c r="AL55" s="10">
        <v>80</v>
      </c>
      <c r="AM55" s="10"/>
      <c r="AN55" s="10">
        <v>1252</v>
      </c>
      <c r="AO55" s="10"/>
      <c r="AP55" s="10"/>
      <c r="AQ55" s="10">
        <v>1507</v>
      </c>
      <c r="AR55" s="10">
        <v>1034</v>
      </c>
      <c r="AS55" s="10">
        <v>1468</v>
      </c>
      <c r="AT55" s="10"/>
      <c r="AU55" s="10">
        <v>263</v>
      </c>
      <c r="AV55" s="10">
        <v>2324</v>
      </c>
      <c r="AW55" s="10">
        <v>1058</v>
      </c>
      <c r="AX55" s="10"/>
      <c r="AY55" s="10">
        <v>299</v>
      </c>
      <c r="AZ55" s="10"/>
      <c r="BA55" s="10">
        <v>1679</v>
      </c>
      <c r="BB55" s="10">
        <v>614</v>
      </c>
      <c r="BC55" s="10">
        <v>220</v>
      </c>
      <c r="BD55" s="10">
        <v>757</v>
      </c>
      <c r="BE55" s="10">
        <v>7870</v>
      </c>
      <c r="BF55" s="10">
        <v>244</v>
      </c>
      <c r="BG55" s="10">
        <v>0</v>
      </c>
      <c r="BH55" s="10">
        <v>2608</v>
      </c>
      <c r="BI55" s="10">
        <v>307</v>
      </c>
      <c r="BJ55" s="10">
        <v>1735</v>
      </c>
      <c r="BK55" s="10">
        <v>163</v>
      </c>
      <c r="BL55" s="10">
        <v>880</v>
      </c>
      <c r="BM55" s="10">
        <v>1717</v>
      </c>
      <c r="BN55" s="10"/>
      <c r="BO55" s="10">
        <v>2226</v>
      </c>
      <c r="BP55" s="10">
        <v>13788</v>
      </c>
      <c r="BQ55" s="10">
        <v>1731</v>
      </c>
      <c r="BR55" s="10">
        <v>1167</v>
      </c>
      <c r="BS55" s="10">
        <v>1192</v>
      </c>
      <c r="BT55" s="10"/>
      <c r="BU55" s="10">
        <v>116</v>
      </c>
      <c r="BV55" s="10">
        <v>578</v>
      </c>
      <c r="BW55" s="10">
        <v>2634</v>
      </c>
      <c r="BX55" s="10">
        <v>493</v>
      </c>
      <c r="BY55" s="10">
        <v>4049</v>
      </c>
      <c r="BZ55" s="10">
        <v>3584</v>
      </c>
      <c r="CA55" s="10">
        <v>714</v>
      </c>
      <c r="CB55" s="10">
        <v>17751</v>
      </c>
      <c r="CC55" s="10">
        <v>13</v>
      </c>
      <c r="CD55" s="10">
        <v>234</v>
      </c>
      <c r="CE55" s="10">
        <v>177</v>
      </c>
      <c r="CF55" s="10">
        <v>227</v>
      </c>
      <c r="CG55" s="10">
        <v>53</v>
      </c>
      <c r="CH55" s="10"/>
      <c r="CI55" s="10">
        <v>313</v>
      </c>
      <c r="CJ55" s="10">
        <v>2938</v>
      </c>
      <c r="CK55" s="10">
        <v>11908</v>
      </c>
      <c r="CL55" s="10">
        <v>94000</v>
      </c>
      <c r="CM55" s="10">
        <v>2499</v>
      </c>
      <c r="CN55" s="10">
        <v>71</v>
      </c>
      <c r="CO55" s="10">
        <v>1596</v>
      </c>
      <c r="CP55" s="10">
        <v>832</v>
      </c>
      <c r="CQ55" s="10"/>
      <c r="CR55" s="10">
        <v>522</v>
      </c>
      <c r="CS55" s="10">
        <v>2519</v>
      </c>
      <c r="CT55" s="10">
        <v>623</v>
      </c>
      <c r="CU55" s="10">
        <v>366</v>
      </c>
      <c r="CV55" s="10">
        <v>8794</v>
      </c>
      <c r="CW55" s="10">
        <v>781</v>
      </c>
      <c r="CX55" s="10">
        <v>888</v>
      </c>
      <c r="CY55" s="10">
        <v>499</v>
      </c>
      <c r="CZ55" s="10">
        <v>280</v>
      </c>
      <c r="DA55" s="10">
        <v>314</v>
      </c>
      <c r="DB55" s="10">
        <v>174</v>
      </c>
      <c r="DC55" s="10">
        <v>68</v>
      </c>
      <c r="DD55" s="10">
        <v>9536</v>
      </c>
      <c r="DE55" s="10">
        <v>319</v>
      </c>
      <c r="DF55" s="10">
        <v>662</v>
      </c>
      <c r="DG55" s="10">
        <v>2290</v>
      </c>
      <c r="DH55" s="10">
        <v>749</v>
      </c>
      <c r="DI55" s="10">
        <v>370</v>
      </c>
      <c r="DJ55" s="10"/>
      <c r="DK55" s="10">
        <v>47</v>
      </c>
      <c r="DL55" s="10">
        <v>1072</v>
      </c>
      <c r="DM55" s="10">
        <v>1063</v>
      </c>
      <c r="DN55" s="10">
        <v>602</v>
      </c>
      <c r="DO55" s="10">
        <v>280</v>
      </c>
      <c r="DP55" s="10">
        <v>1374</v>
      </c>
      <c r="DQ55" s="10">
        <v>18</v>
      </c>
      <c r="DR55" s="10">
        <v>526</v>
      </c>
      <c r="DS55" s="10">
        <v>4682</v>
      </c>
      <c r="DT55" s="10"/>
      <c r="DU55" s="10">
        <v>999</v>
      </c>
      <c r="DV55" s="10">
        <v>924</v>
      </c>
      <c r="DW55" s="10">
        <v>775</v>
      </c>
      <c r="DX55" s="10"/>
      <c r="DY55" s="10"/>
      <c r="DZ55" s="10"/>
      <c r="EA55" s="10">
        <v>7470</v>
      </c>
      <c r="EB55" s="10">
        <v>85496</v>
      </c>
      <c r="EC55" s="10">
        <v>10</v>
      </c>
      <c r="ED55" s="10"/>
      <c r="EE55" s="10">
        <v>163</v>
      </c>
      <c r="EF55" s="10"/>
      <c r="EG55" s="10">
        <v>969</v>
      </c>
      <c r="EH55" s="10">
        <v>8583</v>
      </c>
      <c r="EI55" s="10">
        <v>4229</v>
      </c>
      <c r="EJ55" s="10">
        <v>18534</v>
      </c>
      <c r="EK55" s="10">
        <v>3739</v>
      </c>
      <c r="EL55" s="10">
        <v>495</v>
      </c>
      <c r="EM55" s="10">
        <v>2723</v>
      </c>
      <c r="EN55" s="14">
        <v>101</v>
      </c>
      <c r="EO55" s="10">
        <v>1048</v>
      </c>
      <c r="EP55" s="10">
        <v>824</v>
      </c>
      <c r="EQ55" s="10">
        <v>1661</v>
      </c>
      <c r="ER55" s="10">
        <v>2426</v>
      </c>
      <c r="ES55" s="10">
        <v>1215</v>
      </c>
      <c r="ET55" s="10">
        <v>3042</v>
      </c>
      <c r="EU55" s="10">
        <v>167</v>
      </c>
      <c r="EV55" s="10">
        <v>72</v>
      </c>
      <c r="EW55" s="10">
        <v>1537</v>
      </c>
      <c r="EX55" s="10">
        <v>3951</v>
      </c>
      <c r="EY55" s="10">
        <v>656</v>
      </c>
      <c r="EZ55" s="10">
        <v>256</v>
      </c>
      <c r="FA55" s="10">
        <v>353</v>
      </c>
      <c r="FB55" s="10">
        <v>92</v>
      </c>
      <c r="FC55" s="10">
        <v>21</v>
      </c>
      <c r="FD55" s="10"/>
      <c r="FE55" s="10">
        <v>96730</v>
      </c>
      <c r="FF55" s="10"/>
      <c r="FG55" s="10">
        <v>1444</v>
      </c>
      <c r="FH55" s="10">
        <v>2399</v>
      </c>
      <c r="FI55" s="10">
        <v>376</v>
      </c>
      <c r="FJ55" s="10">
        <v>335</v>
      </c>
      <c r="FK55" s="10">
        <v>191</v>
      </c>
      <c r="FL55" s="10">
        <v>1264</v>
      </c>
      <c r="FM55" s="10">
        <v>14080</v>
      </c>
      <c r="FN55" s="10"/>
      <c r="FO55" s="10">
        <v>741</v>
      </c>
      <c r="FP55" s="10">
        <v>1559</v>
      </c>
    </row>
    <row r="56" spans="1:172" ht="12.75">
      <c r="A56" s="9">
        <v>44</v>
      </c>
      <c r="B56" s="7"/>
      <c r="C56" s="7" t="s">
        <v>403</v>
      </c>
      <c r="D56" s="10">
        <v>70131</v>
      </c>
      <c r="E56" s="10">
        <v>56746</v>
      </c>
      <c r="F56" s="10">
        <v>1568</v>
      </c>
      <c r="G56" s="10">
        <v>236117</v>
      </c>
      <c r="H56" s="10">
        <v>50108</v>
      </c>
      <c r="I56" s="10"/>
      <c r="J56" s="10">
        <v>17611</v>
      </c>
      <c r="K56" s="10">
        <v>18267</v>
      </c>
      <c r="L56" s="10"/>
      <c r="M56" s="10">
        <v>285681</v>
      </c>
      <c r="N56" s="10">
        <v>958</v>
      </c>
      <c r="O56" s="10">
        <v>79731</v>
      </c>
      <c r="P56" s="10">
        <v>2918</v>
      </c>
      <c r="Q56" s="10">
        <v>696061</v>
      </c>
      <c r="R56" s="10">
        <v>1179990</v>
      </c>
      <c r="S56" s="10"/>
      <c r="T56" s="10">
        <v>1105</v>
      </c>
      <c r="U56" s="10">
        <v>24521</v>
      </c>
      <c r="V56" s="10"/>
      <c r="W56" s="10">
        <v>2409</v>
      </c>
      <c r="X56" s="10">
        <v>854</v>
      </c>
      <c r="Y56" s="10">
        <v>14250</v>
      </c>
      <c r="Z56" s="10">
        <v>5653</v>
      </c>
      <c r="AA56" s="10">
        <v>4252</v>
      </c>
      <c r="AB56" s="10"/>
      <c r="AC56" s="10">
        <v>7558</v>
      </c>
      <c r="AD56" s="10">
        <v>3162</v>
      </c>
      <c r="AE56" s="10">
        <v>967</v>
      </c>
      <c r="AF56" s="10">
        <v>2501</v>
      </c>
      <c r="AG56" s="10">
        <v>234</v>
      </c>
      <c r="AH56" s="10">
        <v>21502</v>
      </c>
      <c r="AI56" s="10">
        <v>18705</v>
      </c>
      <c r="AJ56" s="10">
        <v>9243</v>
      </c>
      <c r="AK56" s="10">
        <v>138571</v>
      </c>
      <c r="AL56" s="10">
        <v>416</v>
      </c>
      <c r="AM56" s="10"/>
      <c r="AN56" s="10">
        <v>26789</v>
      </c>
      <c r="AO56" s="10"/>
      <c r="AP56" s="10">
        <v>756</v>
      </c>
      <c r="AQ56" s="10">
        <v>7121</v>
      </c>
      <c r="AR56" s="10">
        <v>11785</v>
      </c>
      <c r="AS56" s="10">
        <v>10842</v>
      </c>
      <c r="AT56" s="10">
        <v>32439</v>
      </c>
      <c r="AU56" s="10">
        <v>1996</v>
      </c>
      <c r="AV56" s="10">
        <v>33119</v>
      </c>
      <c r="AW56" s="10">
        <v>19230</v>
      </c>
      <c r="AX56" s="10">
        <v>20107</v>
      </c>
      <c r="AY56" s="10"/>
      <c r="AZ56" s="10"/>
      <c r="BA56" s="10">
        <v>5438</v>
      </c>
      <c r="BB56" s="10">
        <v>12015</v>
      </c>
      <c r="BC56" s="10">
        <v>1522</v>
      </c>
      <c r="BD56" s="10">
        <v>2111</v>
      </c>
      <c r="BE56" s="10">
        <v>167734</v>
      </c>
      <c r="BF56" s="10">
        <v>19762</v>
      </c>
      <c r="BG56" s="10">
        <v>1125</v>
      </c>
      <c r="BH56" s="10">
        <v>112611</v>
      </c>
      <c r="BI56" s="10">
        <v>5927</v>
      </c>
      <c r="BJ56" s="10">
        <v>5442</v>
      </c>
      <c r="BK56" s="10">
        <v>14015</v>
      </c>
      <c r="BL56" s="10">
        <v>1203</v>
      </c>
      <c r="BM56" s="10">
        <v>11630</v>
      </c>
      <c r="BN56" s="10">
        <v>1782</v>
      </c>
      <c r="BO56" s="10">
        <v>18260</v>
      </c>
      <c r="BP56" s="10">
        <v>885438</v>
      </c>
      <c r="BQ56" s="10">
        <v>33328</v>
      </c>
      <c r="BR56" s="10"/>
      <c r="BS56" s="10">
        <v>4314</v>
      </c>
      <c r="BT56" s="10"/>
      <c r="BU56" s="10">
        <v>650</v>
      </c>
      <c r="BV56" s="10">
        <v>13570</v>
      </c>
      <c r="BW56" s="10">
        <v>232367</v>
      </c>
      <c r="BX56" s="10">
        <v>5363</v>
      </c>
      <c r="BY56" s="10">
        <v>22209</v>
      </c>
      <c r="BZ56" s="10">
        <v>53416</v>
      </c>
      <c r="CA56" s="10">
        <v>16210</v>
      </c>
      <c r="CB56" s="10">
        <v>368558</v>
      </c>
      <c r="CC56" s="10">
        <v>716</v>
      </c>
      <c r="CD56" s="10">
        <v>572</v>
      </c>
      <c r="CE56" s="10">
        <v>1436</v>
      </c>
      <c r="CF56" s="10">
        <v>6405</v>
      </c>
      <c r="CG56" s="10">
        <v>1584</v>
      </c>
      <c r="CH56" s="10"/>
      <c r="CI56" s="10">
        <v>610</v>
      </c>
      <c r="CJ56" s="10">
        <v>16921</v>
      </c>
      <c r="CK56" s="10">
        <v>170046</v>
      </c>
      <c r="CL56" s="10">
        <v>7752000</v>
      </c>
      <c r="CM56" s="10">
        <v>69476</v>
      </c>
      <c r="CN56" s="10">
        <v>724</v>
      </c>
      <c r="CO56" s="10">
        <v>16066</v>
      </c>
      <c r="CP56" s="10">
        <v>14607</v>
      </c>
      <c r="CQ56" s="10">
        <v>64860</v>
      </c>
      <c r="CR56" s="10">
        <v>10475</v>
      </c>
      <c r="CS56" s="10">
        <v>97518</v>
      </c>
      <c r="CT56" s="10">
        <v>13929</v>
      </c>
      <c r="CU56" s="10">
        <v>105575</v>
      </c>
      <c r="CV56" s="10">
        <v>270451</v>
      </c>
      <c r="CW56" s="10">
        <v>4419</v>
      </c>
      <c r="CX56" s="10">
        <v>9459</v>
      </c>
      <c r="CY56" s="10">
        <v>32266</v>
      </c>
      <c r="CZ56" s="10">
        <v>1366</v>
      </c>
      <c r="DA56" s="10">
        <v>6102</v>
      </c>
      <c r="DB56" s="10">
        <v>6634</v>
      </c>
      <c r="DC56" s="10">
        <v>548</v>
      </c>
      <c r="DD56" s="10">
        <v>1126236</v>
      </c>
      <c r="DE56" s="10">
        <v>775</v>
      </c>
      <c r="DF56" s="10">
        <v>3178</v>
      </c>
      <c r="DG56" s="10">
        <v>374325</v>
      </c>
      <c r="DH56" s="10">
        <v>11667</v>
      </c>
      <c r="DI56" s="10">
        <v>4904</v>
      </c>
      <c r="DJ56" s="10">
        <v>34422</v>
      </c>
      <c r="DK56" s="10">
        <v>1241</v>
      </c>
      <c r="DL56" s="10">
        <v>36766</v>
      </c>
      <c r="DM56" s="10">
        <v>15396</v>
      </c>
      <c r="DN56" s="10">
        <v>1140</v>
      </c>
      <c r="DO56" s="10">
        <v>695</v>
      </c>
      <c r="DP56" s="10">
        <v>8957</v>
      </c>
      <c r="DQ56" s="10">
        <v>522</v>
      </c>
      <c r="DR56" s="10">
        <v>92567</v>
      </c>
      <c r="DS56" s="10">
        <v>39156</v>
      </c>
      <c r="DT56" s="10"/>
      <c r="DU56" s="10">
        <v>2903</v>
      </c>
      <c r="DV56" s="10">
        <v>17058</v>
      </c>
      <c r="DW56" s="10"/>
      <c r="DX56" s="10"/>
      <c r="DY56" s="10">
        <v>47094</v>
      </c>
      <c r="DZ56" s="10"/>
      <c r="EA56" s="10">
        <v>212203</v>
      </c>
      <c r="EB56" s="10">
        <v>2035358</v>
      </c>
      <c r="EC56" s="10">
        <v>520</v>
      </c>
      <c r="ED56" s="10"/>
      <c r="EE56" s="10">
        <v>3202</v>
      </c>
      <c r="EF56" s="10"/>
      <c r="EG56" s="10">
        <v>16705</v>
      </c>
      <c r="EH56" s="10">
        <v>311565</v>
      </c>
      <c r="EI56" s="10">
        <v>91131</v>
      </c>
      <c r="EJ56" s="10">
        <v>124380</v>
      </c>
      <c r="EK56" s="10">
        <v>65618</v>
      </c>
      <c r="EL56" s="10">
        <v>1470</v>
      </c>
      <c r="EM56" s="10">
        <v>232868</v>
      </c>
      <c r="EN56" s="14">
        <v>1813</v>
      </c>
      <c r="EO56" s="10">
        <v>13908</v>
      </c>
      <c r="EP56" s="10">
        <v>39029</v>
      </c>
      <c r="EQ56" s="10">
        <v>68861</v>
      </c>
      <c r="ER56" s="10">
        <v>21549</v>
      </c>
      <c r="ES56" s="10">
        <v>14830</v>
      </c>
      <c r="ET56" s="10">
        <v>83174</v>
      </c>
      <c r="EU56" s="10">
        <v>1302</v>
      </c>
      <c r="EV56" s="10">
        <v>590</v>
      </c>
      <c r="EW56" s="10">
        <v>4394</v>
      </c>
      <c r="EX56" s="10">
        <v>48290</v>
      </c>
      <c r="EY56" s="10">
        <v>39061</v>
      </c>
      <c r="EZ56" s="10">
        <v>3167</v>
      </c>
      <c r="FA56" s="10">
        <v>853</v>
      </c>
      <c r="FB56" s="10">
        <v>276</v>
      </c>
      <c r="FC56" s="10">
        <v>1071</v>
      </c>
      <c r="FD56" s="10" t="s">
        <v>360</v>
      </c>
      <c r="FE56" s="10">
        <v>684331</v>
      </c>
      <c r="FF56" s="10"/>
      <c r="FG56" s="10">
        <v>12784</v>
      </c>
      <c r="FH56" s="10">
        <v>83337</v>
      </c>
      <c r="FI56" s="10">
        <v>2293</v>
      </c>
      <c r="FJ56" s="10">
        <v>5653</v>
      </c>
      <c r="FK56" s="10">
        <v>1890</v>
      </c>
      <c r="FL56" s="10">
        <v>34991</v>
      </c>
      <c r="FM56" s="10">
        <v>2707</v>
      </c>
      <c r="FN56" s="10">
        <v>2204</v>
      </c>
      <c r="FO56" s="10">
        <v>32700</v>
      </c>
      <c r="FP56" s="10">
        <v>172938</v>
      </c>
    </row>
    <row r="57" spans="1:172" ht="12.75">
      <c r="A57" s="9">
        <v>45</v>
      </c>
      <c r="B57" s="7"/>
      <c r="C57" s="7" t="s">
        <v>404</v>
      </c>
      <c r="D57" s="10">
        <v>2777</v>
      </c>
      <c r="E57" s="10">
        <v>5919</v>
      </c>
      <c r="F57" s="10">
        <v>300</v>
      </c>
      <c r="G57" s="10">
        <v>16515</v>
      </c>
      <c r="H57" s="10"/>
      <c r="I57" s="10"/>
      <c r="J57" s="10">
        <v>2178</v>
      </c>
      <c r="K57" s="10">
        <v>2989</v>
      </c>
      <c r="L57" s="10"/>
      <c r="M57" s="10"/>
      <c r="N57" s="10"/>
      <c r="O57" s="10">
        <v>2831</v>
      </c>
      <c r="P57" s="10">
        <v>1165</v>
      </c>
      <c r="Q57" s="10">
        <v>17801</v>
      </c>
      <c r="R57" s="10">
        <v>77270</v>
      </c>
      <c r="S57" s="10"/>
      <c r="T57" s="10">
        <v>442</v>
      </c>
      <c r="U57" s="10"/>
      <c r="V57" s="10"/>
      <c r="W57" s="10"/>
      <c r="X57" s="10">
        <v>180</v>
      </c>
      <c r="Y57" s="10">
        <v>3788</v>
      </c>
      <c r="Z57" s="10"/>
      <c r="AA57" s="10">
        <v>994</v>
      </c>
      <c r="AB57" s="10"/>
      <c r="AC57" s="10"/>
      <c r="AD57" s="10"/>
      <c r="AE57" s="10">
        <v>153</v>
      </c>
      <c r="AF57" s="10">
        <v>710</v>
      </c>
      <c r="AG57" s="10">
        <v>191</v>
      </c>
      <c r="AH57" s="10">
        <v>6672</v>
      </c>
      <c r="AI57" s="10"/>
      <c r="AJ57" s="10"/>
      <c r="AK57" s="10">
        <v>4753</v>
      </c>
      <c r="AL57" s="10"/>
      <c r="AM57" s="10"/>
      <c r="AN57" s="10"/>
      <c r="AO57" s="10"/>
      <c r="AP57" s="10"/>
      <c r="AQ57" s="10">
        <v>1647</v>
      </c>
      <c r="AR57" s="10">
        <v>1247</v>
      </c>
      <c r="AS57" s="10"/>
      <c r="AT57" s="10">
        <v>1171</v>
      </c>
      <c r="AU57" s="10">
        <v>356</v>
      </c>
      <c r="AV57" s="10">
        <v>5155</v>
      </c>
      <c r="AW57" s="10">
        <v>3092</v>
      </c>
      <c r="AX57" s="10"/>
      <c r="AY57" s="10"/>
      <c r="AZ57" s="10"/>
      <c r="BA57" s="10">
        <v>844</v>
      </c>
      <c r="BB57" s="10"/>
      <c r="BC57" s="10"/>
      <c r="BD57" s="10"/>
      <c r="BE57" s="10">
        <v>3875</v>
      </c>
      <c r="BF57" s="10">
        <v>922</v>
      </c>
      <c r="BG57" s="10">
        <v>0</v>
      </c>
      <c r="BH57" s="10">
        <v>5097</v>
      </c>
      <c r="BI57" s="10">
        <v>292</v>
      </c>
      <c r="BJ57" s="10"/>
      <c r="BK57" s="10">
        <v>976</v>
      </c>
      <c r="BL57" s="10">
        <v>884</v>
      </c>
      <c r="BM57" s="10">
        <v>2061</v>
      </c>
      <c r="BN57" s="10">
        <v>1029</v>
      </c>
      <c r="BO57" s="10">
        <v>2753</v>
      </c>
      <c r="BP57" s="10">
        <v>35842</v>
      </c>
      <c r="BQ57" s="10"/>
      <c r="BR57" s="10"/>
      <c r="BS57" s="10"/>
      <c r="BT57" s="10"/>
      <c r="BU57" s="10">
        <v>253</v>
      </c>
      <c r="BV57" s="10">
        <v>516</v>
      </c>
      <c r="BW57" s="10">
        <v>6965</v>
      </c>
      <c r="BX57" s="10">
        <v>308</v>
      </c>
      <c r="BY57" s="10"/>
      <c r="BZ57" s="10">
        <v>3467</v>
      </c>
      <c r="CA57" s="10">
        <v>875</v>
      </c>
      <c r="CB57" s="10">
        <v>3325</v>
      </c>
      <c r="CC57" s="10"/>
      <c r="CD57" s="10">
        <v>208</v>
      </c>
      <c r="CE57" s="10">
        <v>22</v>
      </c>
      <c r="CF57" s="10">
        <v>585</v>
      </c>
      <c r="CG57" s="10">
        <v>59</v>
      </c>
      <c r="CH57" s="10"/>
      <c r="CI57" s="10">
        <v>127</v>
      </c>
      <c r="CJ57" s="10">
        <v>3024</v>
      </c>
      <c r="CK57" s="10"/>
      <c r="CL57" s="10">
        <v>109000</v>
      </c>
      <c r="CM57" s="10">
        <v>3866</v>
      </c>
      <c r="CN57" s="10"/>
      <c r="CO57" s="10">
        <v>1687</v>
      </c>
      <c r="CP57" s="10">
        <v>367</v>
      </c>
      <c r="CQ57" s="10"/>
      <c r="CR57" s="10">
        <v>1102</v>
      </c>
      <c r="CS57" s="10">
        <v>4105</v>
      </c>
      <c r="CT57" s="10">
        <v>202</v>
      </c>
      <c r="CU57" s="10">
        <v>249</v>
      </c>
      <c r="CV57" s="10">
        <v>0</v>
      </c>
      <c r="CW57" s="10">
        <v>720</v>
      </c>
      <c r="CX57" s="10">
        <v>4024</v>
      </c>
      <c r="CY57" s="10">
        <v>1119</v>
      </c>
      <c r="CZ57" s="10">
        <v>661</v>
      </c>
      <c r="DA57" s="10">
        <v>2139</v>
      </c>
      <c r="DB57" s="10">
        <v>548</v>
      </c>
      <c r="DC57" s="10"/>
      <c r="DD57" s="10">
        <v>25108</v>
      </c>
      <c r="DE57" s="10">
        <v>342</v>
      </c>
      <c r="DF57" s="10">
        <v>155</v>
      </c>
      <c r="DG57" s="10">
        <v>1783</v>
      </c>
      <c r="DH57" s="10">
        <v>1087</v>
      </c>
      <c r="DI57" s="10">
        <v>339</v>
      </c>
      <c r="DJ57" s="10"/>
      <c r="DK57" s="10">
        <v>144</v>
      </c>
      <c r="DL57" s="10">
        <v>2627</v>
      </c>
      <c r="DM57" s="10">
        <v>2059</v>
      </c>
      <c r="DN57" s="10"/>
      <c r="DO57" s="10">
        <v>138</v>
      </c>
      <c r="DP57" s="10">
        <v>1632</v>
      </c>
      <c r="DQ57" s="10"/>
      <c r="DR57" s="10"/>
      <c r="DS57" s="10"/>
      <c r="DT57" s="10"/>
      <c r="DU57" s="10">
        <v>2113</v>
      </c>
      <c r="DV57" s="10">
        <v>517</v>
      </c>
      <c r="DW57" s="10"/>
      <c r="DX57" s="10"/>
      <c r="DY57" s="10">
        <v>1728</v>
      </c>
      <c r="DZ57" s="10"/>
      <c r="EA57" s="10">
        <v>7148</v>
      </c>
      <c r="EB57" s="10">
        <v>68213</v>
      </c>
      <c r="EC57" s="10"/>
      <c r="ED57" s="10"/>
      <c r="EE57" s="10">
        <v>641</v>
      </c>
      <c r="EF57" s="10"/>
      <c r="EG57" s="10"/>
      <c r="EH57" s="10">
        <v>26972</v>
      </c>
      <c r="EI57" s="10"/>
      <c r="EJ57" s="10">
        <v>11744</v>
      </c>
      <c r="EK57" s="10">
        <v>5390</v>
      </c>
      <c r="EL57" s="10">
        <v>424</v>
      </c>
      <c r="EM57" s="10">
        <v>3388</v>
      </c>
      <c r="EN57" s="14"/>
      <c r="EO57" s="10"/>
      <c r="EP57" s="10"/>
      <c r="EQ57" s="10">
        <v>1133</v>
      </c>
      <c r="ER57" s="10"/>
      <c r="ES57" s="10">
        <v>2945</v>
      </c>
      <c r="ET57" s="10">
        <v>9879</v>
      </c>
      <c r="EU57" s="10">
        <v>875</v>
      </c>
      <c r="EV57" s="10">
        <v>803</v>
      </c>
      <c r="EW57" s="10">
        <v>2375</v>
      </c>
      <c r="EX57" s="10">
        <v>4803</v>
      </c>
      <c r="EY57" s="10">
        <v>760</v>
      </c>
      <c r="EZ57" s="10">
        <v>319</v>
      </c>
      <c r="FA57" s="10"/>
      <c r="FB57" s="10">
        <v>79</v>
      </c>
      <c r="FC57" s="10"/>
      <c r="FD57" s="10">
        <v>114627</v>
      </c>
      <c r="FE57" s="10">
        <v>40584</v>
      </c>
      <c r="FF57" s="10"/>
      <c r="FG57" s="10">
        <v>643</v>
      </c>
      <c r="FH57" s="10">
        <v>2948</v>
      </c>
      <c r="FI57" s="10">
        <v>891</v>
      </c>
      <c r="FJ57" s="10">
        <v>1207</v>
      </c>
      <c r="FK57" s="10">
        <v>14</v>
      </c>
      <c r="FL57" s="10">
        <v>2237</v>
      </c>
      <c r="FM57" s="10"/>
      <c r="FN57" s="10">
        <v>615</v>
      </c>
      <c r="FO57" s="10">
        <v>3052</v>
      </c>
      <c r="FP57" s="10">
        <v>3389</v>
      </c>
    </row>
    <row r="58" spans="1:172" ht="12.75">
      <c r="A58" s="9">
        <v>46</v>
      </c>
      <c r="B58" s="7"/>
      <c r="C58" s="7" t="s">
        <v>405</v>
      </c>
      <c r="D58" s="10">
        <v>4026</v>
      </c>
      <c r="E58" s="10">
        <v>2307</v>
      </c>
      <c r="F58" s="10"/>
      <c r="G58" s="10"/>
      <c r="H58" s="10"/>
      <c r="I58" s="10"/>
      <c r="J58" s="10">
        <v>509</v>
      </c>
      <c r="K58" s="10"/>
      <c r="L58" s="10"/>
      <c r="M58" s="10">
        <v>5233</v>
      </c>
      <c r="N58" s="10"/>
      <c r="O58" s="10"/>
      <c r="P58" s="10"/>
      <c r="Q58" s="10">
        <v>12024</v>
      </c>
      <c r="R58" s="10">
        <v>26264</v>
      </c>
      <c r="S58" s="10"/>
      <c r="T58" s="10">
        <v>10</v>
      </c>
      <c r="U58" s="10">
        <v>3558</v>
      </c>
      <c r="V58" s="10"/>
      <c r="W58" s="10">
        <v>302</v>
      </c>
      <c r="X58" s="10"/>
      <c r="Y58" s="10">
        <v>9414</v>
      </c>
      <c r="Z58" s="10"/>
      <c r="AA58" s="10">
        <v>405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>
        <v>7710</v>
      </c>
      <c r="AO58" s="10"/>
      <c r="AP58" s="10"/>
      <c r="AQ58" s="10">
        <v>1961</v>
      </c>
      <c r="AR58" s="10">
        <v>70</v>
      </c>
      <c r="AS58" s="10"/>
      <c r="AT58" s="10"/>
      <c r="AU58" s="10">
        <v>110</v>
      </c>
      <c r="AV58" s="10">
        <v>866</v>
      </c>
      <c r="AW58" s="10">
        <v>776</v>
      </c>
      <c r="AX58" s="10"/>
      <c r="AY58" s="10"/>
      <c r="AZ58" s="10"/>
      <c r="BA58" s="10"/>
      <c r="BB58" s="10">
        <v>2818</v>
      </c>
      <c r="BC58" s="10"/>
      <c r="BD58" s="10">
        <v>2740</v>
      </c>
      <c r="BE58" s="10">
        <v>13454</v>
      </c>
      <c r="BF58" s="10">
        <v>410</v>
      </c>
      <c r="BG58" s="10"/>
      <c r="BH58" s="10">
        <v>2741</v>
      </c>
      <c r="BI58" s="10"/>
      <c r="BJ58" s="10"/>
      <c r="BK58" s="10"/>
      <c r="BL58" s="10">
        <v>10</v>
      </c>
      <c r="BM58" s="10">
        <v>295</v>
      </c>
      <c r="BN58" s="10"/>
      <c r="BO58" s="10">
        <v>2400</v>
      </c>
      <c r="BP58" s="10">
        <v>24867</v>
      </c>
      <c r="BQ58" s="10">
        <v>1180</v>
      </c>
      <c r="BR58" s="10"/>
      <c r="BS58" s="10"/>
      <c r="BT58" s="10"/>
      <c r="BU58" s="10"/>
      <c r="BV58" s="10">
        <v>60</v>
      </c>
      <c r="BW58" s="10">
        <v>3542</v>
      </c>
      <c r="BX58" s="10">
        <v>645</v>
      </c>
      <c r="BY58" s="10">
        <v>3554</v>
      </c>
      <c r="BZ58" s="10">
        <v>759</v>
      </c>
      <c r="CA58" s="10">
        <v>2289</v>
      </c>
      <c r="CB58" s="10"/>
      <c r="CC58" s="10"/>
      <c r="CD58" s="10"/>
      <c r="CE58" s="10"/>
      <c r="CF58" s="10"/>
      <c r="CG58" s="10"/>
      <c r="CH58" s="10"/>
      <c r="CI58" s="10"/>
      <c r="CJ58" s="10">
        <v>1327</v>
      </c>
      <c r="CK58" s="10">
        <v>6553</v>
      </c>
      <c r="CL58" s="10">
        <v>177000</v>
      </c>
      <c r="CM58" s="10">
        <v>781</v>
      </c>
      <c r="CN58" s="10"/>
      <c r="CO58" s="10"/>
      <c r="CP58" s="10"/>
      <c r="CQ58" s="10">
        <v>843</v>
      </c>
      <c r="CR58" s="10"/>
      <c r="CS58" s="10">
        <v>6917</v>
      </c>
      <c r="CT58" s="10"/>
      <c r="CU58" s="10">
        <v>515</v>
      </c>
      <c r="CV58" s="10">
        <v>7200</v>
      </c>
      <c r="CW58" s="10">
        <v>220</v>
      </c>
      <c r="CX58" s="10"/>
      <c r="CY58" s="10"/>
      <c r="CZ58" s="10"/>
      <c r="DA58" s="10"/>
      <c r="DB58" s="10"/>
      <c r="DC58" s="10"/>
      <c r="DD58" s="10">
        <v>44083</v>
      </c>
      <c r="DE58" s="10"/>
      <c r="DF58" s="10"/>
      <c r="DG58" s="10">
        <v>3418</v>
      </c>
      <c r="DH58" s="10"/>
      <c r="DI58" s="10">
        <v>349</v>
      </c>
      <c r="DJ58" s="10"/>
      <c r="DK58" s="10"/>
      <c r="DL58" s="10">
        <v>1205</v>
      </c>
      <c r="DM58" s="10"/>
      <c r="DN58" s="10"/>
      <c r="DO58" s="10"/>
      <c r="DP58" s="10">
        <v>3150</v>
      </c>
      <c r="DQ58" s="10"/>
      <c r="DR58" s="10"/>
      <c r="DS58" s="10">
        <v>1230</v>
      </c>
      <c r="DT58" s="10"/>
      <c r="DU58" s="10"/>
      <c r="DV58" s="10">
        <v>1020</v>
      </c>
      <c r="DW58" s="10"/>
      <c r="DX58" s="10"/>
      <c r="DY58" s="10"/>
      <c r="DZ58" s="10"/>
      <c r="EA58" s="10">
        <v>34056</v>
      </c>
      <c r="EB58" s="10"/>
      <c r="EC58" s="10"/>
      <c r="ED58" s="10"/>
      <c r="EE58" s="10">
        <v>218</v>
      </c>
      <c r="EF58" s="10"/>
      <c r="EG58" s="10">
        <v>2227</v>
      </c>
      <c r="EH58" s="10">
        <v>10563</v>
      </c>
      <c r="EI58" s="10"/>
      <c r="EJ58" s="10">
        <v>5779</v>
      </c>
      <c r="EK58" s="10">
        <v>2486</v>
      </c>
      <c r="EL58" s="10"/>
      <c r="EM58" s="10">
        <v>4647</v>
      </c>
      <c r="EN58" s="14"/>
      <c r="EO58" s="10"/>
      <c r="EP58" s="10"/>
      <c r="EQ58" s="10">
        <v>4295</v>
      </c>
      <c r="ER58" s="10">
        <v>2176</v>
      </c>
      <c r="ES58" s="10">
        <v>589</v>
      </c>
      <c r="ET58" s="10">
        <v>195</v>
      </c>
      <c r="EU58" s="10"/>
      <c r="EV58" s="10"/>
      <c r="EW58" s="10">
        <v>432</v>
      </c>
      <c r="EX58" s="10">
        <v>4731</v>
      </c>
      <c r="EY58" s="10">
        <v>121</v>
      </c>
      <c r="EZ58" s="10"/>
      <c r="FA58" s="10"/>
      <c r="FB58" s="10"/>
      <c r="FC58" s="10"/>
      <c r="FD58" s="10"/>
      <c r="FE58" s="10">
        <v>64028</v>
      </c>
      <c r="FF58" s="10"/>
      <c r="FG58" s="10"/>
      <c r="FH58" s="10">
        <v>7616</v>
      </c>
      <c r="FI58" s="10"/>
      <c r="FJ58" s="10">
        <v>412</v>
      </c>
      <c r="FK58" s="10">
        <v>225</v>
      </c>
      <c r="FL58" s="10">
        <v>1114</v>
      </c>
      <c r="FM58" s="10"/>
      <c r="FN58" s="10"/>
      <c r="FO58" s="10"/>
      <c r="FP58" s="10"/>
    </row>
    <row r="59" spans="1:172" ht="12.75">
      <c r="A59" s="9">
        <v>47</v>
      </c>
      <c r="B59" s="7"/>
      <c r="C59" s="7" t="s">
        <v>384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v>23610</v>
      </c>
      <c r="V59" s="10"/>
      <c r="W59" s="10"/>
      <c r="X59" s="10"/>
      <c r="Y59" s="10"/>
      <c r="Z59" s="10"/>
      <c r="AA59" s="10"/>
      <c r="AB59" s="10"/>
      <c r="AC59" s="10">
        <v>182674</v>
      </c>
      <c r="AD59" s="10"/>
      <c r="AE59" s="10"/>
      <c r="AF59" s="10"/>
      <c r="AG59" s="10"/>
      <c r="AH59" s="10"/>
      <c r="AI59" s="10"/>
      <c r="AJ59" s="10">
        <v>155290</v>
      </c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>
        <v>25331</v>
      </c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>
        <v>128678</v>
      </c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>
        <v>0</v>
      </c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>
        <v>140499</v>
      </c>
      <c r="DK59" s="10"/>
      <c r="DL59" s="10"/>
      <c r="DM59" s="10">
        <v>59863</v>
      </c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4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>
        <v>10437</v>
      </c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>
        <v>1072</v>
      </c>
    </row>
    <row r="60" spans="1:172" ht="12.75">
      <c r="A60" s="9">
        <v>48</v>
      </c>
      <c r="B60" s="7"/>
      <c r="C60" s="7" t="s">
        <v>385</v>
      </c>
      <c r="D60" s="10"/>
      <c r="E60" s="10"/>
      <c r="F60" s="10"/>
      <c r="G60" s="10">
        <v>15818</v>
      </c>
      <c r="H60" s="10"/>
      <c r="I60" s="10"/>
      <c r="J60" s="10">
        <v>25126</v>
      </c>
      <c r="K60" s="10">
        <v>26899</v>
      </c>
      <c r="L60" s="10"/>
      <c r="M60" s="10"/>
      <c r="N60" s="10"/>
      <c r="O60" s="10"/>
      <c r="P60" s="10"/>
      <c r="Q60" s="10">
        <v>27088</v>
      </c>
      <c r="R60" s="10">
        <v>56999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>
        <v>8095</v>
      </c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>
        <v>17746</v>
      </c>
      <c r="AO60" s="10"/>
      <c r="AP60" s="10"/>
      <c r="AQ60" s="10">
        <v>52854</v>
      </c>
      <c r="AR60" s="10"/>
      <c r="AS60" s="10"/>
      <c r="AT60" s="10"/>
      <c r="AU60" s="10"/>
      <c r="AV60" s="10"/>
      <c r="AW60" s="10"/>
      <c r="AX60" s="10"/>
      <c r="AY60" s="10"/>
      <c r="AZ60" s="10"/>
      <c r="BA60" s="10">
        <v>36622</v>
      </c>
      <c r="BB60" s="10">
        <f>6585+9000</f>
        <v>15585</v>
      </c>
      <c r="BC60" s="10"/>
      <c r="BD60" s="10"/>
      <c r="BE60" s="10"/>
      <c r="BF60" s="10"/>
      <c r="BG60" s="10"/>
      <c r="BH60" s="10"/>
      <c r="BI60" s="10">
        <v>25864</v>
      </c>
      <c r="BJ60" s="10"/>
      <c r="BK60" s="10"/>
      <c r="BL60" s="10"/>
      <c r="BM60" s="10"/>
      <c r="BN60" s="10"/>
      <c r="BO60" s="10">
        <v>70628</v>
      </c>
      <c r="BP60" s="10"/>
      <c r="BQ60" s="10"/>
      <c r="BR60" s="10"/>
      <c r="BS60" s="10"/>
      <c r="BT60" s="10"/>
      <c r="BU60" s="10"/>
      <c r="BV60" s="10"/>
      <c r="BW60" s="10"/>
      <c r="BX60" s="10">
        <v>8380</v>
      </c>
      <c r="BY60" s="10">
        <v>13312</v>
      </c>
      <c r="BZ60" s="10"/>
      <c r="CA60" s="10"/>
      <c r="CB60" s="10"/>
      <c r="CC60" s="10"/>
      <c r="CD60" s="10"/>
      <c r="CE60" s="10"/>
      <c r="CF60" s="10">
        <v>11895</v>
      </c>
      <c r="CG60" s="10"/>
      <c r="CH60" s="10"/>
      <c r="CI60" s="10"/>
      <c r="CJ60" s="10"/>
      <c r="CK60" s="10"/>
      <c r="CL60" s="10">
        <v>50000</v>
      </c>
      <c r="CM60" s="10">
        <v>5000</v>
      </c>
      <c r="CN60" s="10"/>
      <c r="CO60" s="10"/>
      <c r="CP60" s="10">
        <v>9000</v>
      </c>
      <c r="CQ60" s="10"/>
      <c r="CR60" s="10"/>
      <c r="CS60" s="10"/>
      <c r="CT60" s="10"/>
      <c r="CU60" s="10"/>
      <c r="CV60" s="10">
        <v>0</v>
      </c>
      <c r="CW60" s="10"/>
      <c r="CX60" s="10"/>
      <c r="CY60" s="10"/>
      <c r="CZ60" s="10"/>
      <c r="DA60" s="10"/>
      <c r="DB60" s="10"/>
      <c r="DC60" s="23"/>
      <c r="DD60" s="10"/>
      <c r="DE60" s="10"/>
      <c r="DF60" s="10"/>
      <c r="DG60" s="10"/>
      <c r="DH60" s="10"/>
      <c r="DI60" s="10"/>
      <c r="DJ60" s="10">
        <v>9000</v>
      </c>
      <c r="DK60" s="10"/>
      <c r="DL60" s="10"/>
      <c r="DM60" s="10">
        <v>7014</v>
      </c>
      <c r="DN60" s="10"/>
      <c r="DO60" s="10"/>
      <c r="DP60" s="10">
        <v>9000</v>
      </c>
      <c r="DQ60" s="10"/>
      <c r="DR60" s="10"/>
      <c r="DS60" s="10"/>
      <c r="DT60" s="10"/>
      <c r="DU60" s="10"/>
      <c r="DV60" s="10">
        <v>5745</v>
      </c>
      <c r="DW60" s="10"/>
      <c r="DX60" s="10"/>
      <c r="DY60" s="10"/>
      <c r="DZ60" s="10"/>
      <c r="EA60" s="10"/>
      <c r="EB60" s="10">
        <v>6840</v>
      </c>
      <c r="EC60" s="10"/>
      <c r="ED60" s="10"/>
      <c r="EE60" s="10"/>
      <c r="EF60" s="10">
        <v>9000</v>
      </c>
      <c r="EG60" s="10">
        <v>15108</v>
      </c>
      <c r="EH60" s="10"/>
      <c r="EI60" s="10"/>
      <c r="EJ60" s="10"/>
      <c r="EK60" s="10"/>
      <c r="EL60" s="10"/>
      <c r="EM60" s="10"/>
      <c r="EN60" s="14"/>
      <c r="EO60" s="10">
        <v>8922</v>
      </c>
      <c r="EP60" s="10"/>
      <c r="EQ60" s="10"/>
      <c r="ER60" s="10">
        <v>10000</v>
      </c>
      <c r="ES60" s="10"/>
      <c r="ET60" s="10"/>
      <c r="EU60" s="10"/>
      <c r="EV60" s="10"/>
      <c r="EW60" s="10">
        <v>7752</v>
      </c>
      <c r="EX60" s="10"/>
      <c r="EY60" s="10"/>
      <c r="EZ60" s="10"/>
      <c r="FA60" s="10"/>
      <c r="FB60" s="10"/>
      <c r="FC60" s="10"/>
      <c r="FD60" s="10"/>
      <c r="FE60" s="10">
        <v>52061</v>
      </c>
      <c r="FF60" s="10"/>
      <c r="FG60" s="10"/>
      <c r="FH60" s="10">
        <v>7647</v>
      </c>
      <c r="FI60" s="10"/>
      <c r="FJ60" s="10"/>
      <c r="FK60" s="10">
        <v>8550</v>
      </c>
      <c r="FL60" s="10"/>
      <c r="FM60" s="10"/>
      <c r="FN60" s="10"/>
      <c r="FO60" s="10">
        <v>110730</v>
      </c>
      <c r="FP60" s="10">
        <v>70785</v>
      </c>
    </row>
    <row r="61" spans="1:172" ht="12.75">
      <c r="A61" s="9">
        <v>49</v>
      </c>
      <c r="B61" s="7"/>
      <c r="C61" s="7" t="s">
        <v>387</v>
      </c>
      <c r="D61" s="10"/>
      <c r="E61" s="10"/>
      <c r="F61" s="10"/>
      <c r="G61" s="10">
        <v>30000</v>
      </c>
      <c r="H61" s="10"/>
      <c r="I61" s="10"/>
      <c r="J61" s="10"/>
      <c r="K61" s="10"/>
      <c r="L61" s="10"/>
      <c r="M61" s="10"/>
      <c r="N61" s="10"/>
      <c r="O61" s="10">
        <v>239614</v>
      </c>
      <c r="P61" s="10"/>
      <c r="Q61" s="10">
        <v>22165</v>
      </c>
      <c r="R61" s="10">
        <v>182165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>
        <v>3299</v>
      </c>
      <c r="AH61" s="10">
        <v>122315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>
        <v>61954</v>
      </c>
      <c r="AS61" s="10"/>
      <c r="AT61" s="10"/>
      <c r="AU61" s="10"/>
      <c r="AV61" s="10">
        <v>237879</v>
      </c>
      <c r="AW61" s="10"/>
      <c r="AX61" s="10">
        <v>18266</v>
      </c>
      <c r="AY61" s="10"/>
      <c r="AZ61" s="10"/>
      <c r="BA61" s="10"/>
      <c r="BB61" s="10" t="s">
        <v>360</v>
      </c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>
        <v>153372</v>
      </c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>
        <v>935000</v>
      </c>
      <c r="CM61" s="10"/>
      <c r="CN61" s="10"/>
      <c r="CO61" s="10"/>
      <c r="CP61" s="10"/>
      <c r="CQ61" s="10"/>
      <c r="CR61" s="10"/>
      <c r="CS61" s="10"/>
      <c r="CT61" s="10"/>
      <c r="CU61" s="10"/>
      <c r="CV61" s="10">
        <v>739</v>
      </c>
      <c r="CW61" s="10"/>
      <c r="CX61" s="10"/>
      <c r="CY61" s="10"/>
      <c r="CZ61" s="10"/>
      <c r="DA61" s="10"/>
      <c r="DB61" s="10"/>
      <c r="DC61" s="10">
        <v>3722</v>
      </c>
      <c r="DD61" s="10">
        <v>1357756</v>
      </c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>
        <v>579</v>
      </c>
      <c r="DW61" s="10"/>
      <c r="DX61" s="10"/>
      <c r="DY61" s="10"/>
      <c r="DZ61" s="10"/>
      <c r="EA61" s="10">
        <v>4548</v>
      </c>
      <c r="EB61" s="10"/>
      <c r="EC61" s="10"/>
      <c r="ED61" s="10"/>
      <c r="EE61" s="10"/>
      <c r="EF61" s="10"/>
      <c r="EG61" s="10"/>
      <c r="EH61" s="10">
        <v>54918</v>
      </c>
      <c r="EI61" s="10"/>
      <c r="EJ61" s="10"/>
      <c r="EK61" s="10">
        <v>24603</v>
      </c>
      <c r="EL61" s="10"/>
      <c r="EM61" s="10"/>
      <c r="EN61" s="14"/>
      <c r="EO61" s="10"/>
      <c r="EP61" s="10"/>
      <c r="EQ61" s="10">
        <v>1533</v>
      </c>
      <c r="ER61" s="10"/>
      <c r="ES61" s="10"/>
      <c r="ET61" s="10"/>
      <c r="EU61" s="10"/>
      <c r="EV61" s="10">
        <v>5552</v>
      </c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</row>
    <row r="62" spans="1:172" ht="12.75">
      <c r="A62" s="9">
        <v>50</v>
      </c>
      <c r="B62" s="7"/>
      <c r="C62" s="7" t="s">
        <v>388</v>
      </c>
      <c r="D62" s="10"/>
      <c r="E62" s="10"/>
      <c r="F62" s="10"/>
      <c r="G62" s="10">
        <v>13700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98447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>
        <v>755142</v>
      </c>
      <c r="CL62" s="10">
        <v>4277000</v>
      </c>
      <c r="CM62" s="10"/>
      <c r="CN62" s="10"/>
      <c r="CO62" s="10"/>
      <c r="CP62" s="10"/>
      <c r="CQ62" s="10">
        <v>348</v>
      </c>
      <c r="CR62" s="10"/>
      <c r="CS62" s="10"/>
      <c r="CT62" s="10"/>
      <c r="CU62" s="10"/>
      <c r="CV62" s="10">
        <v>30607</v>
      </c>
      <c r="CW62" s="10"/>
      <c r="CX62" s="10"/>
      <c r="CY62" s="10"/>
      <c r="CZ62" s="10"/>
      <c r="DA62" s="10"/>
      <c r="DB62" s="10"/>
      <c r="DC62" s="10"/>
      <c r="DD62" s="10">
        <v>110191</v>
      </c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>
        <v>28995</v>
      </c>
      <c r="DZ62" s="10"/>
      <c r="EA62" s="10"/>
      <c r="EB62" s="10">
        <v>588004</v>
      </c>
      <c r="EC62" s="10"/>
      <c r="ED62" s="10"/>
      <c r="EE62" s="10"/>
      <c r="EF62" s="10"/>
      <c r="EG62" s="10"/>
      <c r="EH62" s="10"/>
      <c r="EI62" s="10">
        <v>532355</v>
      </c>
      <c r="EJ62" s="10"/>
      <c r="EK62" s="10">
        <v>99000</v>
      </c>
      <c r="EL62" s="10"/>
      <c r="EM62" s="10"/>
      <c r="EN62" s="14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>
        <v>634857</v>
      </c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</row>
    <row r="63" spans="1:172" ht="12.75">
      <c r="A63" s="9">
        <v>51</v>
      </c>
      <c r="B63" s="7"/>
      <c r="C63" s="7" t="s">
        <v>389</v>
      </c>
      <c r="D63" s="10"/>
      <c r="E63" s="10">
        <v>2153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v>53656</v>
      </c>
      <c r="R63" s="10"/>
      <c r="S63" s="10"/>
      <c r="T63" s="10"/>
      <c r="U63" s="10">
        <v>1320</v>
      </c>
      <c r="V63" s="10"/>
      <c r="W63" s="10"/>
      <c r="X63" s="10"/>
      <c r="Y63" s="10"/>
      <c r="Z63" s="10"/>
      <c r="AA63" s="10"/>
      <c r="AB63" s="10">
        <v>15874</v>
      </c>
      <c r="AC63" s="10">
        <v>1205</v>
      </c>
      <c r="AD63" s="10"/>
      <c r="AE63" s="10"/>
      <c r="AF63" s="10"/>
      <c r="AG63" s="10"/>
      <c r="AH63" s="10"/>
      <c r="AI63" s="10"/>
      <c r="AJ63" s="10">
        <v>18540</v>
      </c>
      <c r="AK63" s="10"/>
      <c r="AL63" s="10"/>
      <c r="AM63" s="10"/>
      <c r="AN63" s="10"/>
      <c r="AO63" s="10"/>
      <c r="AP63" s="10"/>
      <c r="AQ63" s="10"/>
      <c r="AR63" s="10">
        <v>1781</v>
      </c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>
        <v>561</v>
      </c>
      <c r="BN63" s="10"/>
      <c r="BO63" s="10">
        <v>291439</v>
      </c>
      <c r="BP63" s="10">
        <v>19532</v>
      </c>
      <c r="BQ63" s="10"/>
      <c r="BR63" s="10"/>
      <c r="BS63" s="10"/>
      <c r="BT63" s="10"/>
      <c r="BU63" s="10"/>
      <c r="BV63" s="10"/>
      <c r="BW63" s="10"/>
      <c r="BX63" s="10">
        <v>2493</v>
      </c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>
        <v>217000</v>
      </c>
      <c r="CM63" s="10"/>
      <c r="CN63" s="10"/>
      <c r="CO63" s="10"/>
      <c r="CP63" s="10">
        <v>1612</v>
      </c>
      <c r="CQ63" s="10"/>
      <c r="CR63" s="10"/>
      <c r="CS63" s="10"/>
      <c r="CT63" s="10"/>
      <c r="CU63" s="10"/>
      <c r="CV63" s="10">
        <v>0</v>
      </c>
      <c r="CW63" s="10"/>
      <c r="CX63" s="10"/>
      <c r="CY63" s="10"/>
      <c r="CZ63" s="10"/>
      <c r="DA63" s="10">
        <v>7370</v>
      </c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>
        <v>3102</v>
      </c>
      <c r="EJ63" s="10">
        <v>71000</v>
      </c>
      <c r="EK63" s="10"/>
      <c r="EL63" s="10"/>
      <c r="EM63" s="10">
        <v>16453</v>
      </c>
      <c r="EN63" s="14"/>
      <c r="EO63" s="10"/>
      <c r="EP63" s="10"/>
      <c r="EQ63" s="10"/>
      <c r="ER63" s="10">
        <v>31000</v>
      </c>
      <c r="ES63" s="10"/>
      <c r="ET63" s="10"/>
      <c r="EU63" s="10"/>
      <c r="EV63" s="10">
        <v>1249</v>
      </c>
      <c r="EW63" s="10"/>
      <c r="EX63" s="10"/>
      <c r="EY63" s="10"/>
      <c r="EZ63" s="10"/>
      <c r="FA63" s="10"/>
      <c r="FB63" s="10"/>
      <c r="FC63" s="10"/>
      <c r="FD63" s="10">
        <v>20000</v>
      </c>
      <c r="FE63" s="10">
        <v>45886</v>
      </c>
      <c r="FF63" s="10"/>
      <c r="FG63" s="10"/>
      <c r="FH63" s="10"/>
      <c r="FI63" s="10"/>
      <c r="FJ63" s="10"/>
      <c r="FK63" s="10"/>
      <c r="FL63" s="10"/>
      <c r="FM63" s="10"/>
      <c r="FN63" s="10">
        <v>62500</v>
      </c>
      <c r="FO63" s="10">
        <v>101365</v>
      </c>
      <c r="FP63" s="10"/>
    </row>
    <row r="64" spans="1:172" ht="12.75">
      <c r="A64" s="9">
        <v>52</v>
      </c>
      <c r="B64" s="7"/>
      <c r="C64" s="7" t="s">
        <v>406</v>
      </c>
      <c r="D64" s="10">
        <v>38421</v>
      </c>
      <c r="E64" s="10"/>
      <c r="F64" s="10"/>
      <c r="G64" s="10"/>
      <c r="H64" s="10"/>
      <c r="I64" s="10"/>
      <c r="J64" s="10">
        <v>60732</v>
      </c>
      <c r="K64" s="10">
        <v>5482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>
        <v>8892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>
        <v>278421</v>
      </c>
      <c r="AK64" s="10"/>
      <c r="AL64" s="10"/>
      <c r="AM64" s="10"/>
      <c r="AN64" s="10"/>
      <c r="AO64" s="10"/>
      <c r="AP64" s="10"/>
      <c r="AQ64" s="10">
        <v>17675</v>
      </c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>
        <v>231873</v>
      </c>
      <c r="BC64" s="10"/>
      <c r="BD64" s="10"/>
      <c r="BE64" s="10">
        <v>668649</v>
      </c>
      <c r="BF64" s="10"/>
      <c r="BG64" s="10"/>
      <c r="BH64" s="10"/>
      <c r="BI64" s="10"/>
      <c r="BJ64" s="10">
        <v>169696</v>
      </c>
      <c r="BK64" s="10">
        <v>166261</v>
      </c>
      <c r="BL64" s="10"/>
      <c r="BM64" s="10"/>
      <c r="BN64" s="10"/>
      <c r="BO64" s="10"/>
      <c r="BP64" s="10">
        <v>125908</v>
      </c>
      <c r="BQ64" s="10"/>
      <c r="BR64" s="10"/>
      <c r="BS64" s="10"/>
      <c r="BT64" s="10"/>
      <c r="BU64" s="10"/>
      <c r="BV64" s="10"/>
      <c r="BW64" s="10"/>
      <c r="BX64" s="10"/>
      <c r="BY64" s="10">
        <v>6825</v>
      </c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>
        <v>270952</v>
      </c>
      <c r="CK64" s="10"/>
      <c r="CL64" s="10"/>
      <c r="CM64" s="10"/>
      <c r="CN64" s="10"/>
      <c r="CO64" s="10"/>
      <c r="CP64" s="10"/>
      <c r="CQ64" s="10"/>
      <c r="CR64" s="10"/>
      <c r="CS64" s="10">
        <v>3234</v>
      </c>
      <c r="CT64" s="10"/>
      <c r="CU64" s="10"/>
      <c r="CV64" s="10">
        <v>68057</v>
      </c>
      <c r="CW64" s="10"/>
      <c r="CX64" s="10"/>
      <c r="CY64" s="10"/>
      <c r="CZ64" s="10"/>
      <c r="DA64" s="10">
        <v>37692</v>
      </c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>
        <v>60000</v>
      </c>
      <c r="DN64" s="10"/>
      <c r="DO64" s="10"/>
      <c r="DP64" s="10"/>
      <c r="DQ64" s="10"/>
      <c r="DR64" s="10"/>
      <c r="DS64" s="10">
        <v>37714</v>
      </c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>
        <v>17000</v>
      </c>
      <c r="EL64" s="10"/>
      <c r="EM64" s="10"/>
      <c r="EN64" s="14">
        <v>178251</v>
      </c>
      <c r="EO64" s="10"/>
      <c r="EP64" s="10"/>
      <c r="EQ64" s="10"/>
      <c r="ER64" s="10"/>
      <c r="ES64" s="10">
        <v>412032</v>
      </c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23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>
        <v>25000</v>
      </c>
    </row>
    <row r="65" spans="1:172" ht="12.75">
      <c r="A65" s="9">
        <v>53</v>
      </c>
      <c r="B65" s="7"/>
      <c r="C65" s="7" t="s">
        <v>391</v>
      </c>
      <c r="D65" s="10">
        <v>3542</v>
      </c>
      <c r="E65" s="10"/>
      <c r="F65" s="10"/>
      <c r="G65" s="10"/>
      <c r="H65" s="10"/>
      <c r="I65" s="10"/>
      <c r="J65" s="10">
        <v>2951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>
        <v>8934</v>
      </c>
      <c r="AB65" s="10"/>
      <c r="AC65" s="10"/>
      <c r="AD65" s="10">
        <v>1253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>
        <v>5730</v>
      </c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>
        <v>11019</v>
      </c>
      <c r="BO65" s="10"/>
      <c r="BP65" s="10">
        <v>25679</v>
      </c>
      <c r="BQ65" s="10"/>
      <c r="BR65" s="10"/>
      <c r="BS65" s="10">
        <v>2100</v>
      </c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>
        <v>117000</v>
      </c>
      <c r="CM65" s="10">
        <v>90000</v>
      </c>
      <c r="CN65" s="10"/>
      <c r="CO65" s="10"/>
      <c r="CP65" s="10"/>
      <c r="CQ65" s="10"/>
      <c r="CR65" s="10"/>
      <c r="CS65" s="10"/>
      <c r="CT65" s="10"/>
      <c r="CU65" s="10"/>
      <c r="CV65" s="10">
        <v>23000</v>
      </c>
      <c r="CW65" s="10"/>
      <c r="CX65" s="10"/>
      <c r="CY65" s="10"/>
      <c r="CZ65" s="10">
        <v>2030</v>
      </c>
      <c r="DA65" s="10">
        <v>854</v>
      </c>
      <c r="DB65" s="10"/>
      <c r="DC65" s="10"/>
      <c r="DD65" s="10"/>
      <c r="DE65" s="10"/>
      <c r="DF65" s="10"/>
      <c r="DG65" s="10"/>
      <c r="DH65" s="10">
        <v>5750</v>
      </c>
      <c r="DI65" s="10"/>
      <c r="DJ65" s="10"/>
      <c r="DK65" s="10"/>
      <c r="DL65" s="10"/>
      <c r="DM65" s="10"/>
      <c r="DN65" s="10">
        <v>27709</v>
      </c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>
        <v>88789</v>
      </c>
      <c r="EC65" s="10"/>
      <c r="ED65" s="10"/>
      <c r="EE65" s="10"/>
      <c r="EF65" s="10">
        <v>178</v>
      </c>
      <c r="EG65" s="10"/>
      <c r="EH65" s="10"/>
      <c r="EI65" s="10"/>
      <c r="EJ65" s="10"/>
      <c r="EK65" s="10">
        <v>4635</v>
      </c>
      <c r="EL65" s="10"/>
      <c r="EM65" s="10"/>
      <c r="EN65" s="14"/>
      <c r="EO65" s="10"/>
      <c r="EP65" s="10"/>
      <c r="EQ65" s="10"/>
      <c r="ER65" s="10">
        <v>4517</v>
      </c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>
        <v>738382</v>
      </c>
      <c r="FF65" s="10"/>
      <c r="FG65" s="10"/>
      <c r="FH65" s="10"/>
      <c r="FI65" s="10"/>
      <c r="FJ65" s="10"/>
      <c r="FK65" s="10"/>
      <c r="FL65" s="10"/>
      <c r="FM65" s="10"/>
      <c r="FN65" s="10">
        <v>1091</v>
      </c>
      <c r="FO65" s="10"/>
      <c r="FP65" s="10">
        <v>100000</v>
      </c>
    </row>
    <row r="66" spans="1:172" ht="12.75">
      <c r="A66" s="9">
        <v>54</v>
      </c>
      <c r="B66" s="7"/>
      <c r="C66" s="7" t="s">
        <v>407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>
        <v>1305</v>
      </c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>
        <v>0</v>
      </c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>
        <v>1446</v>
      </c>
      <c r="EL66" s="10"/>
      <c r="EM66" s="10"/>
      <c r="EN66" s="14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</row>
    <row r="67" spans="1:172" ht="12.75">
      <c r="A67" s="9">
        <v>55</v>
      </c>
      <c r="B67" s="7"/>
      <c r="C67" s="7" t="s">
        <v>408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>
        <v>37759</v>
      </c>
      <c r="AS67" s="10"/>
      <c r="AT67" s="10"/>
      <c r="AU67" s="10"/>
      <c r="AV67" s="10">
        <v>6725</v>
      </c>
      <c r="AW67" s="10"/>
      <c r="AX67" s="10"/>
      <c r="AY67" s="10"/>
      <c r="AZ67" s="10"/>
      <c r="BA67" s="10"/>
      <c r="BB67" s="10"/>
      <c r="BC67" s="10"/>
      <c r="BD67" s="10"/>
      <c r="BE67" s="10">
        <v>30835</v>
      </c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>
        <v>2655</v>
      </c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>
        <v>15488</v>
      </c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4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>
        <v>9658</v>
      </c>
      <c r="FP67" s="10"/>
    </row>
    <row r="68" spans="1:172" ht="12.75">
      <c r="A68" s="9">
        <v>56</v>
      </c>
      <c r="B68" s="7"/>
      <c r="C68" s="7" t="s">
        <v>409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v>24977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>
        <v>51750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>
        <v>21042</v>
      </c>
      <c r="AU68" s="10"/>
      <c r="AV68" s="10">
        <v>4925</v>
      </c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>
        <v>45016</v>
      </c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>
        <v>28464</v>
      </c>
      <c r="CL68" s="10"/>
      <c r="CM68" s="10">
        <v>15000</v>
      </c>
      <c r="CN68" s="10"/>
      <c r="CO68" s="10"/>
      <c r="CP68" s="10"/>
      <c r="CQ68" s="10"/>
      <c r="CR68" s="10"/>
      <c r="CS68" s="10"/>
      <c r="CT68" s="10"/>
      <c r="CU68" s="10"/>
      <c r="CV68" s="10">
        <v>0</v>
      </c>
      <c r="CW68" s="10"/>
      <c r="CX68" s="10"/>
      <c r="CY68" s="10"/>
      <c r="CZ68" s="10"/>
      <c r="DA68" s="10"/>
      <c r="DB68" s="10"/>
      <c r="DC68" s="10"/>
      <c r="DD68" s="10">
        <v>144561</v>
      </c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>
        <v>9000</v>
      </c>
      <c r="EJ68" s="10"/>
      <c r="EK68" s="10"/>
      <c r="EL68" s="10"/>
      <c r="EM68" s="10"/>
      <c r="EN68" s="14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>
        <v>58278</v>
      </c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</row>
    <row r="69" spans="1:172" ht="12.75">
      <c r="A69" s="9">
        <v>57</v>
      </c>
      <c r="B69" s="8" t="s">
        <v>410</v>
      </c>
      <c r="C69" s="7" t="s">
        <v>411</v>
      </c>
      <c r="D69" s="10"/>
      <c r="E69" s="10">
        <v>8509</v>
      </c>
      <c r="F69" s="10"/>
      <c r="G69" s="10"/>
      <c r="H69" s="10"/>
      <c r="I69" s="10"/>
      <c r="J69" s="10">
        <v>4640</v>
      </c>
      <c r="K69" s="10"/>
      <c r="L69" s="10"/>
      <c r="M69" s="10"/>
      <c r="N69" s="10"/>
      <c r="O69" s="10"/>
      <c r="P69" s="10"/>
      <c r="Q69" s="10">
        <v>6150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>
        <v>8559</v>
      </c>
      <c r="AI69" s="10"/>
      <c r="AJ69" s="10">
        <v>425865</v>
      </c>
      <c r="AK69" s="10"/>
      <c r="AL69" s="10"/>
      <c r="AM69" s="10"/>
      <c r="AN69" s="10">
        <v>8358</v>
      </c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>
        <v>5000</v>
      </c>
      <c r="BI69" s="10"/>
      <c r="BJ69" s="10"/>
      <c r="BK69" s="10"/>
      <c r="BL69" s="10"/>
      <c r="BM69" s="10"/>
      <c r="BN69" s="10"/>
      <c r="BO69" s="10">
        <v>41344</v>
      </c>
      <c r="BP69" s="10">
        <v>35825</v>
      </c>
      <c r="BQ69" s="10">
        <v>59382</v>
      </c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>
        <v>10080</v>
      </c>
      <c r="CN69" s="10"/>
      <c r="CO69" s="10"/>
      <c r="CP69" s="10"/>
      <c r="CQ69" s="10"/>
      <c r="CR69" s="10">
        <v>2719</v>
      </c>
      <c r="CS69" s="10">
        <v>3559</v>
      </c>
      <c r="CT69" s="10">
        <v>313925</v>
      </c>
      <c r="CU69" s="10"/>
      <c r="CV69" s="10">
        <v>5170</v>
      </c>
      <c r="CW69" s="10"/>
      <c r="CX69" s="10"/>
      <c r="CY69" s="10"/>
      <c r="CZ69" s="10"/>
      <c r="DA69" s="10"/>
      <c r="DB69" s="10"/>
      <c r="DC69" s="10"/>
      <c r="DD69" s="10">
        <v>3898</v>
      </c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>
        <v>69000</v>
      </c>
      <c r="DS69" s="10"/>
      <c r="DT69" s="10"/>
      <c r="DU69" s="10"/>
      <c r="DV69" s="10"/>
      <c r="DW69" s="10"/>
      <c r="DX69" s="10"/>
      <c r="DY69" s="10"/>
      <c r="DZ69" s="10"/>
      <c r="EA69" s="10"/>
      <c r="EB69" s="10">
        <v>35542</v>
      </c>
      <c r="EC69" s="10"/>
      <c r="ED69" s="10"/>
      <c r="EE69" s="10"/>
      <c r="EF69" s="10"/>
      <c r="EG69" s="10"/>
      <c r="EH69" s="10">
        <v>424719</v>
      </c>
      <c r="EI69" s="10">
        <v>6681</v>
      </c>
      <c r="EJ69" s="10"/>
      <c r="EK69" s="10">
        <v>18384</v>
      </c>
      <c r="EL69" s="10"/>
      <c r="EM69" s="10"/>
      <c r="EN69" s="14"/>
      <c r="EO69" s="10"/>
      <c r="EP69" s="10"/>
      <c r="EQ69" s="10">
        <v>6500</v>
      </c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>
        <v>2862</v>
      </c>
      <c r="FI69" s="10"/>
      <c r="FJ69" s="10"/>
      <c r="FK69" s="10"/>
      <c r="FL69" s="10"/>
      <c r="FM69" s="10"/>
      <c r="FN69" s="10"/>
      <c r="FO69" s="10"/>
      <c r="FP69" s="10">
        <v>4980</v>
      </c>
    </row>
    <row r="70" spans="1:172" ht="12.75">
      <c r="A70" s="9">
        <v>58</v>
      </c>
      <c r="B70" s="8" t="s">
        <v>382</v>
      </c>
      <c r="C70" s="7" t="s">
        <v>384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>
        <v>20814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>
        <v>3168000</v>
      </c>
      <c r="CM70" s="10"/>
      <c r="CN70" s="10"/>
      <c r="CO70" s="10"/>
      <c r="CP70" s="10"/>
      <c r="CQ70" s="10"/>
      <c r="CR70" s="10"/>
      <c r="CS70" s="10"/>
      <c r="CT70" s="10"/>
      <c r="CU70" s="10"/>
      <c r="CV70" s="10">
        <v>0</v>
      </c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>
        <v>4000</v>
      </c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>
        <v>148710</v>
      </c>
      <c r="EI70" s="10"/>
      <c r="EJ70" s="10"/>
      <c r="EK70" s="10"/>
      <c r="EL70" s="10"/>
      <c r="EM70" s="10"/>
      <c r="EN70" s="14"/>
      <c r="EO70" s="10"/>
      <c r="EP70" s="10"/>
      <c r="EQ70" s="10"/>
      <c r="ER70" s="10">
        <v>9875</v>
      </c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>
        <v>418039</v>
      </c>
      <c r="FE70" s="10"/>
      <c r="FF70" s="10"/>
      <c r="FG70" s="10"/>
      <c r="FH70" s="10">
        <v>2800</v>
      </c>
      <c r="FI70" s="10"/>
      <c r="FJ70" s="10"/>
      <c r="FK70" s="10"/>
      <c r="FL70" s="10"/>
      <c r="FM70" s="10"/>
      <c r="FN70" s="10"/>
      <c r="FO70" s="10"/>
      <c r="FP70" s="10"/>
    </row>
    <row r="71" spans="1:172" ht="12.75">
      <c r="A71" s="9">
        <v>59</v>
      </c>
      <c r="B71" s="8" t="s">
        <v>366</v>
      </c>
      <c r="C71" s="7" t="s">
        <v>385</v>
      </c>
      <c r="D71" s="10"/>
      <c r="E71" s="10"/>
      <c r="F71" s="10"/>
      <c r="G71" s="10"/>
      <c r="H71" s="10"/>
      <c r="I71" s="10"/>
      <c r="J71" s="10">
        <v>1938</v>
      </c>
      <c r="K71" s="10"/>
      <c r="L71" s="10"/>
      <c r="M71" s="10">
        <v>20000</v>
      </c>
      <c r="N71" s="10"/>
      <c r="O71" s="10"/>
      <c r="P71" s="10"/>
      <c r="Q71" s="10">
        <v>164</v>
      </c>
      <c r="R71" s="10">
        <v>1624280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>
        <v>33000</v>
      </c>
      <c r="AD71" s="10"/>
      <c r="AE71" s="10"/>
      <c r="AF71" s="10"/>
      <c r="AG71" s="10"/>
      <c r="AH71" s="10"/>
      <c r="AI71" s="10"/>
      <c r="AJ71" s="10">
        <v>9240</v>
      </c>
      <c r="AK71" s="10"/>
      <c r="AL71" s="10"/>
      <c r="AM71" s="10"/>
      <c r="AN71" s="10"/>
      <c r="AO71" s="10"/>
      <c r="AP71" s="10"/>
      <c r="AQ71" s="10"/>
      <c r="AR71" s="10"/>
      <c r="AS71" s="10">
        <v>31579</v>
      </c>
      <c r="AT71" s="10"/>
      <c r="AU71" s="10"/>
      <c r="AV71" s="10">
        <v>168872</v>
      </c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>
        <v>11209</v>
      </c>
      <c r="BJ71" s="10"/>
      <c r="BK71" s="10"/>
      <c r="BL71" s="10"/>
      <c r="BM71" s="10"/>
      <c r="BN71" s="10">
        <v>8432</v>
      </c>
      <c r="BO71" s="10"/>
      <c r="BP71" s="10">
        <v>239281</v>
      </c>
      <c r="BQ71" s="10"/>
      <c r="BR71" s="10"/>
      <c r="BS71" s="10">
        <v>84117</v>
      </c>
      <c r="BT71" s="10"/>
      <c r="BU71" s="10"/>
      <c r="BV71" s="10"/>
      <c r="BW71" s="10"/>
      <c r="BX71" s="10"/>
      <c r="BY71" s="10">
        <v>47377</v>
      </c>
      <c r="BZ71" s="10"/>
      <c r="CA71" s="10">
        <v>81747</v>
      </c>
      <c r="CB71" s="10"/>
      <c r="CC71" s="10"/>
      <c r="CD71" s="10"/>
      <c r="CE71" s="10"/>
      <c r="CF71" s="10">
        <v>2400</v>
      </c>
      <c r="CG71" s="10"/>
      <c r="CH71" s="10"/>
      <c r="CI71" s="10"/>
      <c r="CJ71" s="10">
        <v>22200</v>
      </c>
      <c r="CK71" s="10"/>
      <c r="CL71" s="10">
        <v>14041000</v>
      </c>
      <c r="CM71" s="10">
        <v>4800</v>
      </c>
      <c r="CN71" s="10"/>
      <c r="CO71" s="10">
        <v>2543</v>
      </c>
      <c r="CP71" s="10"/>
      <c r="CQ71" s="10"/>
      <c r="CR71" s="10"/>
      <c r="CS71" s="10">
        <v>107279</v>
      </c>
      <c r="CT71" s="10"/>
      <c r="CU71" s="10"/>
      <c r="CV71" s="10">
        <v>0</v>
      </c>
      <c r="CW71" s="10"/>
      <c r="CX71" s="10"/>
      <c r="CY71" s="10"/>
      <c r="CZ71" s="10"/>
      <c r="DA71" s="10"/>
      <c r="DB71" s="10"/>
      <c r="DC71" s="10">
        <v>12300</v>
      </c>
      <c r="DD71" s="10">
        <v>36969</v>
      </c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>
        <v>18000</v>
      </c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>
        <v>64232</v>
      </c>
      <c r="EI71" s="10">
        <v>146914</v>
      </c>
      <c r="EJ71" s="10">
        <v>248492</v>
      </c>
      <c r="EK71" s="10"/>
      <c r="EL71" s="10"/>
      <c r="EM71" s="10"/>
      <c r="EN71" s="14"/>
      <c r="EO71" s="10">
        <v>31669</v>
      </c>
      <c r="EP71" s="10"/>
      <c r="EQ71" s="10"/>
      <c r="ER71" s="10"/>
      <c r="ES71" s="10">
        <v>14</v>
      </c>
      <c r="ET71" s="10"/>
      <c r="EU71" s="10">
        <v>21913</v>
      </c>
      <c r="EV71" s="10"/>
      <c r="EW71" s="10"/>
      <c r="EX71" s="10"/>
      <c r="EY71" s="10"/>
      <c r="EZ71" s="10"/>
      <c r="FA71" s="10"/>
      <c r="FB71" s="10"/>
      <c r="FC71" s="10"/>
      <c r="FD71" s="10">
        <v>59098</v>
      </c>
      <c r="FE71" s="10">
        <v>709250</v>
      </c>
      <c r="FF71" s="10"/>
      <c r="FG71" s="10"/>
      <c r="FH71" s="10">
        <v>25417</v>
      </c>
      <c r="FI71" s="10"/>
      <c r="FJ71" s="10"/>
      <c r="FK71" s="10"/>
      <c r="FL71" s="10">
        <v>19500</v>
      </c>
      <c r="FM71" s="10"/>
      <c r="FN71" s="10"/>
      <c r="FO71" s="10">
        <v>2500</v>
      </c>
      <c r="FP71" s="10">
        <v>20000</v>
      </c>
    </row>
    <row r="72" spans="1:172" ht="12.75">
      <c r="A72" s="9">
        <v>60</v>
      </c>
      <c r="B72" s="7"/>
      <c r="C72" s="7" t="s">
        <v>387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>
        <v>99167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>
        <v>0</v>
      </c>
      <c r="CW72" s="10"/>
      <c r="CX72" s="10"/>
      <c r="CY72" s="10"/>
      <c r="CZ72" s="10"/>
      <c r="DA72" s="10"/>
      <c r="DB72" s="10"/>
      <c r="DC72" s="10">
        <v>0</v>
      </c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4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>
        <v>46781</v>
      </c>
      <c r="FP72" s="10"/>
    </row>
    <row r="73" spans="1:172" ht="12.75">
      <c r="A73" s="9">
        <v>61</v>
      </c>
      <c r="B73" s="7"/>
      <c r="C73" s="7" t="s">
        <v>388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>
        <v>11785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23"/>
      <c r="BQ73" s="10"/>
      <c r="BR73" s="10"/>
      <c r="BS73" s="10"/>
      <c r="BT73" s="10"/>
      <c r="BU73" s="10"/>
      <c r="BV73" s="10"/>
      <c r="BW73" s="10"/>
      <c r="BX73" s="10"/>
      <c r="BY73" s="10"/>
      <c r="BZ73" s="10">
        <v>59900</v>
      </c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>
        <v>1585210</v>
      </c>
      <c r="CL73" s="10">
        <v>48000</v>
      </c>
      <c r="CM73" s="10"/>
      <c r="CN73" s="10"/>
      <c r="CO73" s="10"/>
      <c r="CP73" s="10"/>
      <c r="CQ73" s="10"/>
      <c r="CR73" s="10"/>
      <c r="CS73" s="10"/>
      <c r="CT73" s="10"/>
      <c r="CU73" s="10"/>
      <c r="CV73" s="10">
        <v>586850</v>
      </c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>
        <v>15000</v>
      </c>
      <c r="EJ73" s="10"/>
      <c r="EK73" s="10"/>
      <c r="EL73" s="10"/>
      <c r="EM73" s="10"/>
      <c r="EN73" s="14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>
        <v>48282</v>
      </c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</row>
    <row r="74" spans="1:172" ht="12.75">
      <c r="A74" s="9">
        <v>62</v>
      </c>
      <c r="B74" s="7"/>
      <c r="C74" s="7" t="s">
        <v>389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64098</v>
      </c>
      <c r="R74" s="10">
        <v>52518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>
        <v>650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>
        <v>8390</v>
      </c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>
        <v>21000</v>
      </c>
      <c r="CM74" s="10">
        <v>145200</v>
      </c>
      <c r="CN74" s="10"/>
      <c r="CO74" s="10"/>
      <c r="CP74" s="10"/>
      <c r="CQ74" s="10"/>
      <c r="CR74" s="10"/>
      <c r="CS74" s="10"/>
      <c r="CT74" s="10"/>
      <c r="CU74" s="10"/>
      <c r="CV74" s="10">
        <v>0</v>
      </c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4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>
        <v>109337</v>
      </c>
      <c r="FE74" s="10"/>
      <c r="FF74" s="10"/>
      <c r="FG74" s="10"/>
      <c r="FH74" s="10">
        <v>79325</v>
      </c>
      <c r="FI74" s="10"/>
      <c r="FJ74" s="10"/>
      <c r="FK74" s="10"/>
      <c r="FL74" s="10">
        <v>184392</v>
      </c>
      <c r="FM74" s="10"/>
      <c r="FN74" s="10"/>
      <c r="FO74" s="10"/>
      <c r="FP74" s="10">
        <v>81243</v>
      </c>
    </row>
    <row r="75" spans="1:172" ht="12.75">
      <c r="A75" s="9">
        <v>63</v>
      </c>
      <c r="B75" s="7"/>
      <c r="C75" s="7" t="s">
        <v>412</v>
      </c>
      <c r="D75" s="10"/>
      <c r="E75" s="10"/>
      <c r="F75" s="10"/>
      <c r="G75" s="10"/>
      <c r="H75" s="10"/>
      <c r="I75" s="10"/>
      <c r="J75" s="10">
        <v>10711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>
        <v>4245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3400</v>
      </c>
      <c r="AM75" s="10"/>
      <c r="AN75" s="10"/>
      <c r="AO75" s="10"/>
      <c r="AP75" s="10"/>
      <c r="AQ75" s="10">
        <v>20000</v>
      </c>
      <c r="AR75" s="10">
        <v>5180</v>
      </c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>
        <v>33975</v>
      </c>
      <c r="BN75" s="10"/>
      <c r="BO75" s="10">
        <v>4556</v>
      </c>
      <c r="BP75" s="10"/>
      <c r="BQ75" s="10"/>
      <c r="BR75" s="10"/>
      <c r="BS75" s="10"/>
      <c r="BT75" s="10"/>
      <c r="BU75" s="10"/>
      <c r="BV75" s="10"/>
      <c r="BW75" s="10">
        <v>53115</v>
      </c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>
        <v>7081</v>
      </c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>
        <v>168560</v>
      </c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>
        <v>17461</v>
      </c>
      <c r="EB75" s="10">
        <v>9356837</v>
      </c>
      <c r="EC75" s="10"/>
      <c r="ED75" s="10"/>
      <c r="EE75" s="10"/>
      <c r="EF75" s="10"/>
      <c r="EG75" s="10"/>
      <c r="EH75" s="10"/>
      <c r="EI75" s="10"/>
      <c r="EJ75" s="10"/>
      <c r="EK75" s="10"/>
      <c r="EL75" s="10">
        <v>64441</v>
      </c>
      <c r="EM75" s="10"/>
      <c r="EN75" s="14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>
        <v>1500000</v>
      </c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</row>
    <row r="76" spans="1:172" ht="12.75">
      <c r="A76" s="9">
        <v>64</v>
      </c>
      <c r="B76" s="7"/>
      <c r="C76" s="7" t="s">
        <v>413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>
        <v>6300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>
        <v>0</v>
      </c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4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</row>
    <row r="77" spans="1:172" ht="12.75">
      <c r="A77" s="9">
        <v>65</v>
      </c>
      <c r="B77" s="7"/>
      <c r="C77" s="7" t="s">
        <v>408</v>
      </c>
      <c r="D77" s="10"/>
      <c r="E77" s="10"/>
      <c r="F77" s="10"/>
      <c r="G77" s="10"/>
      <c r="H77" s="10"/>
      <c r="I77" s="10"/>
      <c r="J77" s="10">
        <v>32000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>
        <v>1200</v>
      </c>
      <c r="X77" s="10"/>
      <c r="Y77" s="10">
        <v>45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>
        <v>67000</v>
      </c>
      <c r="AL77" s="10"/>
      <c r="AM77" s="10">
        <v>2400</v>
      </c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>
        <v>50000</v>
      </c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>
        <v>35333</v>
      </c>
      <c r="CL77" s="10">
        <v>15000</v>
      </c>
      <c r="CM77" s="10"/>
      <c r="CN77" s="10"/>
      <c r="CO77" s="10"/>
      <c r="CP77" s="10"/>
      <c r="CQ77" s="10"/>
      <c r="CR77" s="10"/>
      <c r="CS77" s="10"/>
      <c r="CT77" s="10">
        <v>823580</v>
      </c>
      <c r="CU77" s="10"/>
      <c r="CV77" s="10">
        <v>10576</v>
      </c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>
        <v>18749</v>
      </c>
      <c r="DN77" s="10"/>
      <c r="DO77" s="10"/>
      <c r="DP77" s="10">
        <v>279491</v>
      </c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>
        <v>11170</v>
      </c>
      <c r="EG77" s="10"/>
      <c r="EH77" s="10">
        <v>3074</v>
      </c>
      <c r="EI77" s="10">
        <v>0</v>
      </c>
      <c r="EJ77" s="10"/>
      <c r="EK77" s="10"/>
      <c r="EL77" s="10"/>
      <c r="EM77" s="10">
        <v>254208</v>
      </c>
      <c r="EN77" s="14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>
        <v>6508</v>
      </c>
      <c r="FL77" s="10"/>
      <c r="FM77" s="10"/>
      <c r="FN77" s="10"/>
      <c r="FO77" s="10">
        <v>38259</v>
      </c>
      <c r="FP77" s="10"/>
    </row>
    <row r="78" spans="1:172" ht="12.75">
      <c r="A78" s="9">
        <v>66</v>
      </c>
      <c r="B78" s="7"/>
      <c r="C78" s="7" t="s">
        <v>409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>
        <v>10000</v>
      </c>
      <c r="P78" s="10"/>
      <c r="Q78" s="10"/>
      <c r="R78" s="10">
        <v>280108</v>
      </c>
      <c r="S78" s="10"/>
      <c r="T78" s="10"/>
      <c r="U78" s="10"/>
      <c r="V78" s="10"/>
      <c r="W78" s="10">
        <v>4626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>
        <v>8550</v>
      </c>
      <c r="AN78" s="10"/>
      <c r="AO78" s="10"/>
      <c r="AP78" s="10"/>
      <c r="AQ78" s="10"/>
      <c r="AR78" s="10"/>
      <c r="AS78" s="10"/>
      <c r="AT78" s="10"/>
      <c r="AU78" s="10"/>
      <c r="AV78" s="10">
        <v>4399</v>
      </c>
      <c r="AW78" s="10"/>
      <c r="AX78" s="10"/>
      <c r="AY78" s="10"/>
      <c r="AZ78" s="10"/>
      <c r="BA78" s="10"/>
      <c r="BB78" s="10">
        <v>17637</v>
      </c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>
        <v>5248</v>
      </c>
      <c r="BO78" s="10"/>
      <c r="BP78" s="10"/>
      <c r="BQ78" s="10"/>
      <c r="BR78" s="10"/>
      <c r="BS78" s="10"/>
      <c r="BT78" s="10"/>
      <c r="BU78" s="10"/>
      <c r="BV78" s="10"/>
      <c r="BW78" s="10">
        <v>12659</v>
      </c>
      <c r="BX78" s="10"/>
      <c r="BY78" s="10"/>
      <c r="BZ78" s="10">
        <v>28776</v>
      </c>
      <c r="CA78" s="10"/>
      <c r="CB78" s="10">
        <v>20000</v>
      </c>
      <c r="CC78" s="10">
        <v>6013</v>
      </c>
      <c r="CD78" s="10">
        <v>8349</v>
      </c>
      <c r="CE78" s="10"/>
      <c r="CF78" s="10"/>
      <c r="CG78" s="10"/>
      <c r="CH78" s="10"/>
      <c r="CI78" s="10"/>
      <c r="CJ78" s="10"/>
      <c r="CK78" s="10">
        <v>196608</v>
      </c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>
        <v>295658</v>
      </c>
      <c r="CW78" s="10"/>
      <c r="CX78" s="10">
        <v>4800</v>
      </c>
      <c r="CY78" s="10"/>
      <c r="CZ78" s="10"/>
      <c r="DA78" s="10"/>
      <c r="DB78" s="10"/>
      <c r="DC78" s="10"/>
      <c r="DD78" s="10">
        <v>424409</v>
      </c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>
        <v>4858</v>
      </c>
      <c r="ED78" s="10"/>
      <c r="EE78" s="10"/>
      <c r="EF78" s="10"/>
      <c r="EG78" s="10"/>
      <c r="EH78" s="10"/>
      <c r="EI78" s="10">
        <v>146371</v>
      </c>
      <c r="EJ78" s="10">
        <v>234789</v>
      </c>
      <c r="EK78" s="10"/>
      <c r="EL78" s="10"/>
      <c r="EM78" s="10">
        <v>8370</v>
      </c>
      <c r="EN78" s="14"/>
      <c r="EO78" s="10">
        <v>4000</v>
      </c>
      <c r="EP78" s="10"/>
      <c r="EQ78" s="10"/>
      <c r="ER78" s="10"/>
      <c r="ES78" s="10"/>
      <c r="ET78" s="10"/>
      <c r="EU78" s="10">
        <v>300</v>
      </c>
      <c r="EV78" s="10"/>
      <c r="EW78" s="10"/>
      <c r="EX78" s="10"/>
      <c r="EY78" s="10"/>
      <c r="EZ78" s="10"/>
      <c r="FA78" s="10"/>
      <c r="FB78" s="10"/>
      <c r="FC78" s="10">
        <v>7609</v>
      </c>
      <c r="FD78" s="10">
        <v>14357</v>
      </c>
      <c r="FE78" s="10">
        <v>26000</v>
      </c>
      <c r="FF78" s="10"/>
      <c r="FG78" s="10"/>
      <c r="FH78" s="10"/>
      <c r="FI78" s="10"/>
      <c r="FJ78" s="10"/>
      <c r="FK78" s="10"/>
      <c r="FL78" s="10">
        <v>2000</v>
      </c>
      <c r="FM78" s="10"/>
      <c r="FN78" s="10">
        <v>7000</v>
      </c>
      <c r="FO78" s="10">
        <v>3000</v>
      </c>
      <c r="FP78" s="10"/>
    </row>
    <row r="79" spans="1:172" ht="12.75">
      <c r="A79" s="9">
        <v>67</v>
      </c>
      <c r="B79" s="8" t="s">
        <v>414</v>
      </c>
      <c r="C79" s="7" t="s">
        <v>415</v>
      </c>
      <c r="D79" s="10">
        <v>58954</v>
      </c>
      <c r="E79" s="10"/>
      <c r="F79" s="10"/>
      <c r="G79" s="10"/>
      <c r="H79" s="10"/>
      <c r="I79" s="10"/>
      <c r="J79" s="10"/>
      <c r="K79" s="10">
        <v>26030</v>
      </c>
      <c r="L79" s="10">
        <v>5098</v>
      </c>
      <c r="M79" s="10">
        <v>831032</v>
      </c>
      <c r="N79" s="10"/>
      <c r="O79" s="10"/>
      <c r="P79" s="10"/>
      <c r="Q79" s="10">
        <v>84273</v>
      </c>
      <c r="R79" s="10">
        <v>299710</v>
      </c>
      <c r="S79" s="10"/>
      <c r="T79" s="10"/>
      <c r="U79" s="10">
        <v>71286</v>
      </c>
      <c r="V79" s="10"/>
      <c r="W79" s="10">
        <v>65</v>
      </c>
      <c r="X79" s="10"/>
      <c r="Y79" s="10"/>
      <c r="Z79" s="10"/>
      <c r="AA79" s="10"/>
      <c r="AB79" s="10"/>
      <c r="AC79" s="10">
        <v>47139</v>
      </c>
      <c r="AD79" s="10">
        <v>1709</v>
      </c>
      <c r="AE79" s="10"/>
      <c r="AF79" s="10"/>
      <c r="AG79" s="10"/>
      <c r="AH79" s="10">
        <v>26079</v>
      </c>
      <c r="AI79" s="10">
        <v>9067</v>
      </c>
      <c r="AJ79" s="10"/>
      <c r="AK79" s="10"/>
      <c r="AL79" s="10"/>
      <c r="AM79" s="10"/>
      <c r="AN79" s="10">
        <v>21016</v>
      </c>
      <c r="AO79" s="10"/>
      <c r="AP79" s="10"/>
      <c r="AQ79" s="10"/>
      <c r="AR79" s="10"/>
      <c r="AS79" s="10">
        <v>4974</v>
      </c>
      <c r="AT79" s="10"/>
      <c r="AU79" s="10"/>
      <c r="AV79" s="10">
        <v>32340</v>
      </c>
      <c r="AW79" s="10"/>
      <c r="AX79" s="10">
        <v>54124</v>
      </c>
      <c r="AY79" s="10"/>
      <c r="AZ79" s="10"/>
      <c r="BA79" s="10">
        <v>27880</v>
      </c>
      <c r="BB79" s="10"/>
      <c r="BC79" s="10"/>
      <c r="BD79" s="10"/>
      <c r="BE79" s="10">
        <v>69722</v>
      </c>
      <c r="BF79" s="10"/>
      <c r="BG79" s="10"/>
      <c r="BH79" s="10"/>
      <c r="BI79" s="10"/>
      <c r="BJ79" s="10"/>
      <c r="BK79" s="10">
        <v>1233</v>
      </c>
      <c r="BL79" s="10"/>
      <c r="BM79" s="10"/>
      <c r="BN79" s="10"/>
      <c r="BO79" s="10">
        <v>38412</v>
      </c>
      <c r="BP79" s="10">
        <v>187754</v>
      </c>
      <c r="BQ79" s="10">
        <v>4216</v>
      </c>
      <c r="BR79" s="10"/>
      <c r="BS79" s="10">
        <v>18495</v>
      </c>
      <c r="BT79" s="10"/>
      <c r="BU79" s="10"/>
      <c r="BV79" s="10"/>
      <c r="BW79" s="10">
        <v>2992</v>
      </c>
      <c r="BX79" s="10"/>
      <c r="BY79" s="10">
        <v>3695</v>
      </c>
      <c r="BZ79" s="10">
        <v>109333</v>
      </c>
      <c r="CA79" s="10"/>
      <c r="CB79" s="10">
        <v>2208927</v>
      </c>
      <c r="CC79" s="10"/>
      <c r="CD79" s="10"/>
      <c r="CE79" s="10">
        <v>10625</v>
      </c>
      <c r="CF79" s="10"/>
      <c r="CG79" s="10"/>
      <c r="CH79" s="10"/>
      <c r="CI79" s="10"/>
      <c r="CJ79" s="10"/>
      <c r="CK79" s="10">
        <v>450875</v>
      </c>
      <c r="CL79" s="10"/>
      <c r="CM79" s="10">
        <v>3635</v>
      </c>
      <c r="CN79" s="10"/>
      <c r="CO79" s="10">
        <v>735</v>
      </c>
      <c r="CP79" s="10"/>
      <c r="CQ79" s="10"/>
      <c r="CR79" s="10"/>
      <c r="CS79" s="10">
        <v>218020</v>
      </c>
      <c r="CT79" s="10"/>
      <c r="CU79" s="10"/>
      <c r="CV79" s="10"/>
      <c r="CW79" s="10"/>
      <c r="CX79" s="10"/>
      <c r="CY79" s="10"/>
      <c r="CZ79" s="10"/>
      <c r="DA79" s="10">
        <v>4590</v>
      </c>
      <c r="DB79" s="10"/>
      <c r="DC79" s="10"/>
      <c r="DD79" s="10">
        <v>173799</v>
      </c>
      <c r="DE79" s="10"/>
      <c r="DF79" s="10"/>
      <c r="DG79" s="10"/>
      <c r="DH79" s="10"/>
      <c r="DI79" s="10"/>
      <c r="DJ79" s="10"/>
      <c r="DK79" s="10"/>
      <c r="DL79" s="10"/>
      <c r="DM79" s="10">
        <v>3599</v>
      </c>
      <c r="DN79" s="10"/>
      <c r="DO79" s="10"/>
      <c r="DP79" s="10">
        <v>616</v>
      </c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>
        <v>82628</v>
      </c>
      <c r="EB79" s="10">
        <v>891783</v>
      </c>
      <c r="EC79" s="10"/>
      <c r="ED79" s="10"/>
      <c r="EE79" s="10"/>
      <c r="EF79" s="10"/>
      <c r="EG79" s="10"/>
      <c r="EH79" s="10">
        <v>14883</v>
      </c>
      <c r="EI79" s="10">
        <v>14751</v>
      </c>
      <c r="EJ79" s="10">
        <v>86982</v>
      </c>
      <c r="EK79" s="10"/>
      <c r="EL79" s="10"/>
      <c r="EM79" s="10"/>
      <c r="EN79" s="14"/>
      <c r="EO79" s="10"/>
      <c r="EP79" s="10"/>
      <c r="EQ79" s="10"/>
      <c r="ER79" s="10">
        <v>92396</v>
      </c>
      <c r="ES79" s="10">
        <v>2741</v>
      </c>
      <c r="ET79" s="10"/>
      <c r="EU79" s="10"/>
      <c r="EV79" s="10"/>
      <c r="EW79" s="10"/>
      <c r="EX79" s="10"/>
      <c r="EY79" s="10"/>
      <c r="EZ79" s="10">
        <v>1275</v>
      </c>
      <c r="FA79" s="10"/>
      <c r="FB79" s="10"/>
      <c r="FC79" s="10"/>
      <c r="FD79" s="10"/>
      <c r="FE79" s="10">
        <v>479790</v>
      </c>
      <c r="FF79" s="10"/>
      <c r="FG79" s="10"/>
      <c r="FH79" s="10">
        <v>13934</v>
      </c>
      <c r="FI79" s="10"/>
      <c r="FJ79" s="10">
        <v>4989</v>
      </c>
      <c r="FK79" s="10">
        <v>270</v>
      </c>
      <c r="FL79" s="10">
        <v>420</v>
      </c>
      <c r="FM79" s="10">
        <v>1265</v>
      </c>
      <c r="FN79" s="10"/>
      <c r="FO79" s="10"/>
      <c r="FP79" s="10">
        <v>208518</v>
      </c>
    </row>
    <row r="80" spans="1:172" ht="12.75">
      <c r="A80" s="9">
        <v>68</v>
      </c>
      <c r="B80" s="8" t="s">
        <v>416</v>
      </c>
      <c r="C80" s="7" t="s">
        <v>417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v>59150</v>
      </c>
      <c r="R80" s="10">
        <v>368564</v>
      </c>
      <c r="S80" s="10"/>
      <c r="T80" s="10"/>
      <c r="U80" s="10"/>
      <c r="V80" s="10"/>
      <c r="W80" s="10"/>
      <c r="X80" s="10"/>
      <c r="Y80" s="10"/>
      <c r="Z80" s="10"/>
      <c r="AA80" s="10"/>
      <c r="AB80" s="10">
        <v>576</v>
      </c>
      <c r="AC80" s="10"/>
      <c r="AD80" s="10"/>
      <c r="AE80" s="10"/>
      <c r="AF80" s="10">
        <v>500</v>
      </c>
      <c r="AG80" s="10"/>
      <c r="AH80" s="10"/>
      <c r="AI80" s="10"/>
      <c r="AJ80" s="10">
        <v>12660</v>
      </c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>
        <v>14218</v>
      </c>
      <c r="AW80" s="10"/>
      <c r="AX80" s="10">
        <v>1471</v>
      </c>
      <c r="AY80" s="10"/>
      <c r="AZ80" s="10"/>
      <c r="BA80" s="10"/>
      <c r="BB80" s="10"/>
      <c r="BC80" s="10"/>
      <c r="BD80" s="10"/>
      <c r="BE80" s="10">
        <v>10497</v>
      </c>
      <c r="BF80" s="10"/>
      <c r="BG80" s="10"/>
      <c r="BH80" s="10"/>
      <c r="BI80" s="10"/>
      <c r="BJ80" s="10"/>
      <c r="BK80" s="10"/>
      <c r="BL80" s="10"/>
      <c r="BM80" s="10"/>
      <c r="BN80" s="10">
        <v>121</v>
      </c>
      <c r="BO80" s="10">
        <v>1412</v>
      </c>
      <c r="BP80" s="10">
        <v>42670</v>
      </c>
      <c r="BQ80" s="10">
        <v>40</v>
      </c>
      <c r="BR80" s="10"/>
      <c r="BS80" s="10">
        <v>13175</v>
      </c>
      <c r="BT80" s="10"/>
      <c r="BU80" s="10"/>
      <c r="BV80" s="10"/>
      <c r="BW80" s="10">
        <v>4273</v>
      </c>
      <c r="BX80" s="10"/>
      <c r="BY80" s="10"/>
      <c r="BZ80" s="10">
        <v>181075</v>
      </c>
      <c r="CA80" s="10"/>
      <c r="CB80" s="10">
        <v>245789</v>
      </c>
      <c r="CC80" s="10"/>
      <c r="CD80" s="10"/>
      <c r="CE80" s="10"/>
      <c r="CF80" s="10">
        <v>687</v>
      </c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>
        <v>14153</v>
      </c>
      <c r="CT80" s="10"/>
      <c r="CU80" s="10"/>
      <c r="CV80" s="10"/>
      <c r="CW80" s="10"/>
      <c r="CX80" s="10"/>
      <c r="CY80" s="10"/>
      <c r="CZ80" s="10"/>
      <c r="DA80" s="10"/>
      <c r="DB80" s="10">
        <v>175</v>
      </c>
      <c r="DC80" s="10"/>
      <c r="DD80" s="10">
        <v>33735</v>
      </c>
      <c r="DE80" s="10"/>
      <c r="DF80" s="10"/>
      <c r="DG80" s="10">
        <v>100</v>
      </c>
      <c r="DH80" s="10"/>
      <c r="DI80" s="10"/>
      <c r="DJ80" s="10"/>
      <c r="DK80" s="10"/>
      <c r="DL80" s="10"/>
      <c r="DM80" s="10">
        <v>4530</v>
      </c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>
        <v>852608</v>
      </c>
      <c r="EC80" s="10"/>
      <c r="ED80" s="10"/>
      <c r="EE80" s="10"/>
      <c r="EF80" s="10"/>
      <c r="EG80" s="10"/>
      <c r="EH80" s="10">
        <v>33968</v>
      </c>
      <c r="EI80" s="10"/>
      <c r="EJ80" s="10">
        <v>93863</v>
      </c>
      <c r="EK80" s="10"/>
      <c r="EL80" s="10"/>
      <c r="EM80" s="10">
        <v>5335</v>
      </c>
      <c r="EN80" s="14"/>
      <c r="EO80" s="10"/>
      <c r="EP80" s="10"/>
      <c r="EQ80" s="10"/>
      <c r="ER80" s="10"/>
      <c r="ES80" s="10"/>
      <c r="ET80" s="10">
        <v>20876</v>
      </c>
      <c r="EU80" s="10"/>
      <c r="EV80" s="10"/>
      <c r="EW80" s="10"/>
      <c r="EX80" s="10"/>
      <c r="EY80" s="10"/>
      <c r="EZ80" s="10"/>
      <c r="FA80" s="10"/>
      <c r="FB80" s="10"/>
      <c r="FC80" s="10"/>
      <c r="FD80" s="10">
        <v>1528</v>
      </c>
      <c r="FE80" s="10">
        <v>440887</v>
      </c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>
        <v>1413</v>
      </c>
    </row>
    <row r="81" spans="1:172" ht="12.75">
      <c r="A81" s="9">
        <v>69</v>
      </c>
      <c r="B81" s="7"/>
      <c r="C81" s="7" t="s">
        <v>418</v>
      </c>
      <c r="D81" s="10">
        <v>3824</v>
      </c>
      <c r="E81" s="10">
        <v>309</v>
      </c>
      <c r="F81" s="10"/>
      <c r="G81" s="10"/>
      <c r="H81" s="10">
        <v>413</v>
      </c>
      <c r="I81" s="10"/>
      <c r="J81" s="10">
        <v>400</v>
      </c>
      <c r="K81" s="10"/>
      <c r="L81" s="10"/>
      <c r="M81" s="10">
        <v>31585</v>
      </c>
      <c r="N81" s="10"/>
      <c r="O81" s="10">
        <v>3950</v>
      </c>
      <c r="P81" s="10"/>
      <c r="Q81" s="10">
        <v>8928</v>
      </c>
      <c r="R81" s="10">
        <v>216274</v>
      </c>
      <c r="S81" s="10"/>
      <c r="T81" s="10">
        <v>45</v>
      </c>
      <c r="U81" s="10">
        <v>15851</v>
      </c>
      <c r="V81" s="10"/>
      <c r="W81" s="10"/>
      <c r="X81" s="10"/>
      <c r="Y81" s="10"/>
      <c r="Z81" s="10"/>
      <c r="AA81" s="10"/>
      <c r="AB81" s="10"/>
      <c r="AC81" s="10">
        <v>7450</v>
      </c>
      <c r="AD81" s="10">
        <v>1082</v>
      </c>
      <c r="AE81" s="10">
        <v>43</v>
      </c>
      <c r="AF81" s="10"/>
      <c r="AG81" s="10"/>
      <c r="AH81" s="10"/>
      <c r="AI81" s="10"/>
      <c r="AJ81" s="10"/>
      <c r="AK81" s="10">
        <v>7289</v>
      </c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>
        <v>485</v>
      </c>
      <c r="AX81" s="10"/>
      <c r="AY81" s="10"/>
      <c r="AZ81" s="10"/>
      <c r="BA81" s="10"/>
      <c r="BB81" s="10">
        <v>965</v>
      </c>
      <c r="BC81" s="10"/>
      <c r="BD81" s="10"/>
      <c r="BE81" s="10"/>
      <c r="BF81" s="10"/>
      <c r="BG81" s="10"/>
      <c r="BH81" s="10"/>
      <c r="BI81" s="10">
        <v>210</v>
      </c>
      <c r="BJ81" s="10"/>
      <c r="BK81" s="10"/>
      <c r="BL81" s="10">
        <v>25</v>
      </c>
      <c r="BM81" s="10"/>
      <c r="BN81" s="10">
        <v>1063</v>
      </c>
      <c r="BO81" s="10"/>
      <c r="BP81" s="10">
        <v>32413</v>
      </c>
      <c r="BQ81" s="10"/>
      <c r="BR81" s="10"/>
      <c r="BS81" s="10">
        <v>12133</v>
      </c>
      <c r="BT81" s="10"/>
      <c r="BU81" s="10"/>
      <c r="BV81" s="10"/>
      <c r="BW81" s="10"/>
      <c r="BX81" s="10"/>
      <c r="BY81" s="10">
        <v>350</v>
      </c>
      <c r="BZ81" s="10">
        <v>86455</v>
      </c>
      <c r="CA81" s="10"/>
      <c r="CB81" s="10">
        <v>216217</v>
      </c>
      <c r="CC81" s="10"/>
      <c r="CD81" s="10"/>
      <c r="CE81" s="10">
        <v>137</v>
      </c>
      <c r="CF81" s="10">
        <v>356</v>
      </c>
      <c r="CG81" s="10"/>
      <c r="CH81" s="10"/>
      <c r="CI81" s="10">
        <v>193</v>
      </c>
      <c r="CJ81" s="10"/>
      <c r="CK81" s="10">
        <v>22499</v>
      </c>
      <c r="CL81" s="10">
        <v>12718000</v>
      </c>
      <c r="CM81" s="10">
        <v>210</v>
      </c>
      <c r="CN81" s="10"/>
      <c r="CO81" s="10"/>
      <c r="CP81" s="10"/>
      <c r="CQ81" s="10"/>
      <c r="CR81" s="10"/>
      <c r="CS81" s="10"/>
      <c r="CT81" s="10">
        <v>5465</v>
      </c>
      <c r="CU81" s="10">
        <v>180</v>
      </c>
      <c r="CV81" s="10"/>
      <c r="CW81" s="10"/>
      <c r="CX81" s="10">
        <v>1458</v>
      </c>
      <c r="CY81" s="10"/>
      <c r="CZ81" s="10"/>
      <c r="DA81" s="10"/>
      <c r="DB81" s="10">
        <v>359</v>
      </c>
      <c r="DC81" s="10"/>
      <c r="DD81" s="10">
        <v>2914</v>
      </c>
      <c r="DE81" s="10"/>
      <c r="DF81" s="10"/>
      <c r="DG81" s="10"/>
      <c r="DH81" s="10"/>
      <c r="DI81" s="10"/>
      <c r="DJ81" s="10">
        <v>11260</v>
      </c>
      <c r="DK81" s="10"/>
      <c r="DL81" s="10">
        <v>1740</v>
      </c>
      <c r="DM81" s="10"/>
      <c r="DN81" s="10"/>
      <c r="DO81" s="10"/>
      <c r="DP81" s="10"/>
      <c r="DQ81" s="10">
        <v>121</v>
      </c>
      <c r="DR81" s="10">
        <v>2795</v>
      </c>
      <c r="DS81" s="10"/>
      <c r="DT81" s="10"/>
      <c r="DU81" s="10"/>
      <c r="DV81" s="10"/>
      <c r="DW81" s="10"/>
      <c r="DX81" s="10"/>
      <c r="DY81" s="10">
        <v>11306</v>
      </c>
      <c r="DZ81" s="10"/>
      <c r="EA81" s="10"/>
      <c r="EB81" s="10">
        <v>26390</v>
      </c>
      <c r="EC81" s="10"/>
      <c r="ED81" s="10"/>
      <c r="EE81" s="10">
        <v>215</v>
      </c>
      <c r="EF81" s="10"/>
      <c r="EG81" s="10"/>
      <c r="EH81" s="10">
        <v>14513</v>
      </c>
      <c r="EI81" s="10"/>
      <c r="EJ81" s="10"/>
      <c r="EK81" s="10"/>
      <c r="EL81" s="10"/>
      <c r="EM81" s="10"/>
      <c r="EN81" s="14"/>
      <c r="EO81" s="10"/>
      <c r="EP81" s="10"/>
      <c r="EQ81" s="10"/>
      <c r="ER81" s="10">
        <v>58050</v>
      </c>
      <c r="ES81" s="10"/>
      <c r="ET81" s="10">
        <v>1080</v>
      </c>
      <c r="EU81" s="10"/>
      <c r="EV81" s="10"/>
      <c r="EW81" s="10"/>
      <c r="EX81" s="10">
        <v>1090</v>
      </c>
      <c r="EY81" s="10"/>
      <c r="EZ81" s="10">
        <v>100</v>
      </c>
      <c r="FA81" s="10"/>
      <c r="FB81" s="10">
        <v>175</v>
      </c>
      <c r="FC81" s="10"/>
      <c r="FD81" s="10"/>
      <c r="FE81" s="10">
        <v>24063</v>
      </c>
      <c r="FF81" s="10"/>
      <c r="FG81" s="10"/>
      <c r="FH81" s="10"/>
      <c r="FI81" s="10"/>
      <c r="FJ81" s="10"/>
      <c r="FK81" s="10"/>
      <c r="FL81" s="10"/>
      <c r="FM81" s="10"/>
      <c r="FN81" s="10">
        <v>95</v>
      </c>
      <c r="FO81" s="10">
        <v>1686</v>
      </c>
      <c r="FP81" s="10">
        <v>28100</v>
      </c>
    </row>
    <row r="82" spans="1:172" ht="12.75">
      <c r="A82" s="9">
        <v>70</v>
      </c>
      <c r="B82" s="8" t="s">
        <v>419</v>
      </c>
      <c r="C82" s="7" t="s">
        <v>420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>
        <v>1370</v>
      </c>
      <c r="R82" s="10">
        <v>1057525</v>
      </c>
      <c r="S82" s="10"/>
      <c r="T82" s="10"/>
      <c r="U82" s="10">
        <v>51898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>
        <v>11686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>
        <v>3443</v>
      </c>
      <c r="AY82" s="10"/>
      <c r="AZ82" s="10"/>
      <c r="BA82" s="10"/>
      <c r="BB82" s="10"/>
      <c r="BC82" s="10"/>
      <c r="BD82" s="10"/>
      <c r="BE82" s="10">
        <v>114173</v>
      </c>
      <c r="BF82" s="10"/>
      <c r="BG82" s="10"/>
      <c r="BH82" s="10">
        <v>1700</v>
      </c>
      <c r="BI82" s="10"/>
      <c r="BJ82" s="10"/>
      <c r="BK82" s="10"/>
      <c r="BL82" s="10"/>
      <c r="BM82" s="10"/>
      <c r="BN82" s="10"/>
      <c r="BO82" s="10"/>
      <c r="BP82" s="10">
        <v>63567</v>
      </c>
      <c r="BQ82" s="10"/>
      <c r="BR82" s="10"/>
      <c r="BS82" s="10"/>
      <c r="BT82" s="10"/>
      <c r="BU82" s="10"/>
      <c r="BV82" s="10"/>
      <c r="BW82" s="10">
        <v>1936</v>
      </c>
      <c r="BX82" s="10"/>
      <c r="BY82" s="10">
        <v>92589</v>
      </c>
      <c r="BZ82" s="10">
        <v>6186</v>
      </c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>
        <v>1406272</v>
      </c>
      <c r="CL82" s="10">
        <v>2606000</v>
      </c>
      <c r="CM82" s="10"/>
      <c r="CN82" s="10"/>
      <c r="CO82" s="10"/>
      <c r="CP82" s="10"/>
      <c r="CQ82" s="10"/>
      <c r="CR82" s="10"/>
      <c r="CS82" s="10"/>
      <c r="CT82" s="10"/>
      <c r="CU82" s="10"/>
      <c r="CV82" s="10">
        <v>834</v>
      </c>
      <c r="CW82" s="10"/>
      <c r="CX82" s="10"/>
      <c r="CY82" s="10"/>
      <c r="CZ82" s="10"/>
      <c r="DA82" s="10"/>
      <c r="DB82" s="10"/>
      <c r="DC82" s="10"/>
      <c r="DD82" s="10">
        <v>4265</v>
      </c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>
        <v>4989</v>
      </c>
      <c r="DS82" s="10"/>
      <c r="DT82" s="10"/>
      <c r="DU82" s="10"/>
      <c r="DV82" s="10"/>
      <c r="DW82" s="10"/>
      <c r="DX82" s="10"/>
      <c r="DY82" s="10"/>
      <c r="DZ82" s="10"/>
      <c r="EA82" s="10"/>
      <c r="EB82" s="10">
        <v>1417689</v>
      </c>
      <c r="EC82" s="10"/>
      <c r="ED82" s="10"/>
      <c r="EE82" s="10"/>
      <c r="EF82" s="10"/>
      <c r="EG82" s="10"/>
      <c r="EH82" s="10">
        <v>1320</v>
      </c>
      <c r="EI82" s="10"/>
      <c r="EJ82" s="10">
        <v>25486</v>
      </c>
      <c r="EK82" s="10"/>
      <c r="EL82" s="10"/>
      <c r="EM82" s="23"/>
      <c r="EN82" s="14"/>
      <c r="EO82" s="10"/>
      <c r="EP82" s="10"/>
      <c r="EQ82" s="10">
        <v>6356</v>
      </c>
      <c r="ER82" s="10">
        <v>218</v>
      </c>
      <c r="ES82" s="10"/>
      <c r="ET82" s="10"/>
      <c r="EU82" s="10"/>
      <c r="EV82" s="10"/>
      <c r="EW82" s="10"/>
      <c r="EX82" s="10"/>
      <c r="EY82" s="10"/>
      <c r="EZ82" s="10">
        <v>130</v>
      </c>
      <c r="FA82" s="10"/>
      <c r="FB82" s="10"/>
      <c r="FC82" s="10"/>
      <c r="FD82" s="10"/>
      <c r="FE82" s="10">
        <v>91140</v>
      </c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</row>
    <row r="83" spans="1:172" ht="12.75">
      <c r="A83" s="9">
        <v>71</v>
      </c>
      <c r="B83" s="8" t="s">
        <v>421</v>
      </c>
      <c r="C83" s="7" t="s">
        <v>422</v>
      </c>
      <c r="D83" s="10">
        <v>15808</v>
      </c>
      <c r="E83" s="10">
        <v>16626</v>
      </c>
      <c r="F83" s="10"/>
      <c r="G83" s="10">
        <v>378712</v>
      </c>
      <c r="H83" s="10"/>
      <c r="I83" s="10"/>
      <c r="J83" s="10">
        <v>1200</v>
      </c>
      <c r="K83" s="10">
        <v>5090</v>
      </c>
      <c r="L83" s="10"/>
      <c r="M83" s="10"/>
      <c r="N83" s="10"/>
      <c r="O83" s="10"/>
      <c r="P83" s="10"/>
      <c r="Q83" s="10">
        <v>42452</v>
      </c>
      <c r="R83" s="10">
        <v>215748</v>
      </c>
      <c r="S83" s="10"/>
      <c r="T83" s="10">
        <v>1649</v>
      </c>
      <c r="U83" s="10"/>
      <c r="V83" s="10"/>
      <c r="W83" s="10">
        <v>17997</v>
      </c>
      <c r="X83" s="10"/>
      <c r="Y83" s="10">
        <v>19785</v>
      </c>
      <c r="Z83" s="10"/>
      <c r="AA83" s="10"/>
      <c r="AB83" s="10"/>
      <c r="AC83" s="10"/>
      <c r="AD83" s="10"/>
      <c r="AE83" s="10"/>
      <c r="AF83" s="10"/>
      <c r="AG83" s="10"/>
      <c r="AH83" s="10">
        <v>60346</v>
      </c>
      <c r="AI83" s="10">
        <v>2700</v>
      </c>
      <c r="AJ83" s="10">
        <v>44240</v>
      </c>
      <c r="AK83" s="10"/>
      <c r="AL83" s="10"/>
      <c r="AM83" s="10">
        <v>5803</v>
      </c>
      <c r="AN83" s="10"/>
      <c r="AO83" s="10"/>
      <c r="AP83" s="10"/>
      <c r="AQ83" s="10"/>
      <c r="AR83" s="10"/>
      <c r="AS83" s="10">
        <v>5000</v>
      </c>
      <c r="AT83" s="10"/>
      <c r="AU83" s="10">
        <v>1980</v>
      </c>
      <c r="AV83" s="10">
        <v>21538</v>
      </c>
      <c r="AW83" s="10"/>
      <c r="AX83" s="10">
        <v>13000</v>
      </c>
      <c r="AY83" s="10"/>
      <c r="AZ83" s="10"/>
      <c r="BA83" s="10"/>
      <c r="BB83" s="10"/>
      <c r="BC83" s="10"/>
      <c r="BD83" s="10">
        <v>423</v>
      </c>
      <c r="BE83" s="10">
        <v>2426</v>
      </c>
      <c r="BF83" s="10"/>
      <c r="BG83" s="10"/>
      <c r="BH83" s="10">
        <v>11433</v>
      </c>
      <c r="BI83" s="10"/>
      <c r="BJ83" s="10"/>
      <c r="BK83" s="10">
        <v>14940</v>
      </c>
      <c r="BL83" s="10"/>
      <c r="BM83" s="10"/>
      <c r="BN83" s="10">
        <v>700</v>
      </c>
      <c r="BO83" s="10"/>
      <c r="BP83" s="10">
        <v>34959</v>
      </c>
      <c r="BQ83" s="10">
        <v>225</v>
      </c>
      <c r="BR83" s="10"/>
      <c r="BS83" s="10"/>
      <c r="BT83" s="10"/>
      <c r="BU83" s="10"/>
      <c r="BV83" s="10">
        <v>5462</v>
      </c>
      <c r="BW83" s="10">
        <v>11138</v>
      </c>
      <c r="BX83" s="10">
        <v>10292</v>
      </c>
      <c r="BY83" s="10">
        <v>3040</v>
      </c>
      <c r="BZ83" s="10"/>
      <c r="CA83" s="10">
        <v>11530</v>
      </c>
      <c r="CB83" s="10">
        <v>448478</v>
      </c>
      <c r="CC83" s="10">
        <v>2079</v>
      </c>
      <c r="CD83" s="10"/>
      <c r="CE83" s="10"/>
      <c r="CF83" s="10">
        <v>6600</v>
      </c>
      <c r="CG83" s="10"/>
      <c r="CH83" s="10"/>
      <c r="CI83" s="10"/>
      <c r="CJ83" s="10"/>
      <c r="CK83" s="10">
        <v>417417</v>
      </c>
      <c r="CL83" s="10">
        <v>751000</v>
      </c>
      <c r="CM83" s="10"/>
      <c r="CN83" s="10"/>
      <c r="CO83" s="10">
        <v>4060</v>
      </c>
      <c r="CP83" s="10"/>
      <c r="CQ83" s="10"/>
      <c r="CR83" s="10">
        <v>4045</v>
      </c>
      <c r="CS83" s="10"/>
      <c r="CT83" s="10"/>
      <c r="CU83" s="10"/>
      <c r="CV83" s="10">
        <v>98940</v>
      </c>
      <c r="CW83" s="10">
        <v>12150</v>
      </c>
      <c r="CX83" s="10">
        <v>4800</v>
      </c>
      <c r="CY83" s="10"/>
      <c r="CZ83" s="10">
        <v>5902</v>
      </c>
      <c r="DA83" s="10"/>
      <c r="DB83" s="10"/>
      <c r="DC83" s="10"/>
      <c r="DD83" s="10">
        <v>3006</v>
      </c>
      <c r="DE83" s="10"/>
      <c r="DF83" s="10"/>
      <c r="DG83" s="10">
        <v>7063</v>
      </c>
      <c r="DH83" s="10">
        <v>2700</v>
      </c>
      <c r="DI83" s="10">
        <v>890</v>
      </c>
      <c r="DJ83" s="10"/>
      <c r="DK83" s="10">
        <v>5224</v>
      </c>
      <c r="DL83" s="10"/>
      <c r="DM83" s="10"/>
      <c r="DN83" s="10"/>
      <c r="DO83" s="10"/>
      <c r="DP83" s="10"/>
      <c r="DQ83" s="10"/>
      <c r="DR83" s="10">
        <v>74662</v>
      </c>
      <c r="DS83" s="10">
        <v>8069</v>
      </c>
      <c r="DT83" s="10"/>
      <c r="DU83" s="10"/>
      <c r="DV83" s="10"/>
      <c r="DW83" s="10"/>
      <c r="DX83" s="10"/>
      <c r="DY83" s="10">
        <v>64750</v>
      </c>
      <c r="DZ83" s="10"/>
      <c r="EA83" s="10"/>
      <c r="EB83" s="10">
        <v>964140</v>
      </c>
      <c r="EC83" s="10">
        <v>575</v>
      </c>
      <c r="ED83" s="10"/>
      <c r="EE83" s="10"/>
      <c r="EF83" s="10">
        <v>386</v>
      </c>
      <c r="EG83" s="10">
        <v>1800</v>
      </c>
      <c r="EH83" s="10">
        <v>13082</v>
      </c>
      <c r="EI83" s="10">
        <v>24920</v>
      </c>
      <c r="EJ83" s="10"/>
      <c r="EK83" s="10">
        <v>12122</v>
      </c>
      <c r="EL83" s="10"/>
      <c r="EM83" s="10">
        <v>2899</v>
      </c>
      <c r="EN83" s="14">
        <v>630</v>
      </c>
      <c r="EO83" s="10"/>
      <c r="EP83" s="10"/>
      <c r="EQ83" s="10"/>
      <c r="ER83" s="10"/>
      <c r="ES83" s="10"/>
      <c r="ET83" s="10"/>
      <c r="EU83" s="10"/>
      <c r="EV83" s="10"/>
      <c r="EW83" s="10">
        <v>6400</v>
      </c>
      <c r="EX83" s="10">
        <v>561</v>
      </c>
      <c r="EY83" s="10">
        <v>6905</v>
      </c>
      <c r="EZ83" s="10"/>
      <c r="FA83" s="10"/>
      <c r="FB83" s="10"/>
      <c r="FC83" s="10"/>
      <c r="FD83" s="10"/>
      <c r="FE83" s="10">
        <v>227426</v>
      </c>
      <c r="FF83" s="10"/>
      <c r="FG83" s="10"/>
      <c r="FH83" s="10">
        <v>15300</v>
      </c>
      <c r="FI83" s="10">
        <v>2509</v>
      </c>
      <c r="FJ83" s="10">
        <v>28200</v>
      </c>
      <c r="FK83" s="10"/>
      <c r="FL83" s="10">
        <v>3640</v>
      </c>
      <c r="FM83" s="10"/>
      <c r="FN83" s="10">
        <v>3600</v>
      </c>
      <c r="FO83" s="10"/>
      <c r="FP83" s="10">
        <v>24226</v>
      </c>
    </row>
    <row r="84" spans="1:172" ht="12.75">
      <c r="A84" s="9">
        <v>72</v>
      </c>
      <c r="B84" s="7"/>
      <c r="C84" s="7" t="s">
        <v>423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v>6343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23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>
        <v>67973000</v>
      </c>
      <c r="CM84" s="10"/>
      <c r="CN84" s="10"/>
      <c r="CO84" s="10"/>
      <c r="CP84" s="10"/>
      <c r="CQ84" s="10"/>
      <c r="CR84" s="10"/>
      <c r="CS84" s="10"/>
      <c r="CT84" s="10"/>
      <c r="CU84" s="10"/>
      <c r="CV84" s="10">
        <v>0</v>
      </c>
      <c r="CW84" s="10"/>
      <c r="CX84" s="10"/>
      <c r="CY84" s="10">
        <v>1800</v>
      </c>
      <c r="CZ84" s="10"/>
      <c r="DA84" s="10"/>
      <c r="DB84" s="10"/>
      <c r="DC84" s="10"/>
      <c r="DD84" s="10">
        <v>1359567</v>
      </c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>
        <v>60306</v>
      </c>
      <c r="EJ84" s="10"/>
      <c r="EK84" s="10"/>
      <c r="EL84" s="10"/>
      <c r="EM84" s="10">
        <v>6448</v>
      </c>
      <c r="EN84" s="14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>
        <v>1795985</v>
      </c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</row>
    <row r="85" spans="1:172" ht="12.75">
      <c r="A85" s="9">
        <v>73</v>
      </c>
      <c r="B85" s="7"/>
      <c r="C85" s="7" t="s">
        <v>424</v>
      </c>
      <c r="D85" s="10"/>
      <c r="E85" s="10"/>
      <c r="F85" s="10"/>
      <c r="G85" s="10">
        <v>13736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>
        <v>316916</v>
      </c>
      <c r="S85" s="10"/>
      <c r="T85" s="10"/>
      <c r="U85" s="10">
        <v>4128</v>
      </c>
      <c r="V85" s="10"/>
      <c r="W85" s="10">
        <v>54261</v>
      </c>
      <c r="X85" s="10"/>
      <c r="Y85" s="10"/>
      <c r="Z85" s="10"/>
      <c r="AA85" s="10"/>
      <c r="AB85" s="10">
        <v>3000</v>
      </c>
      <c r="AC85" s="10"/>
      <c r="AD85" s="10"/>
      <c r="AE85" s="10"/>
      <c r="AF85" s="10"/>
      <c r="AG85" s="10"/>
      <c r="AH85" s="10">
        <v>207476</v>
      </c>
      <c r="AI85" s="10"/>
      <c r="AJ85" s="10"/>
      <c r="AK85" s="10"/>
      <c r="AL85" s="10"/>
      <c r="AM85" s="10"/>
      <c r="AN85" s="10"/>
      <c r="AO85" s="10"/>
      <c r="AP85" s="10"/>
      <c r="AQ85" s="10">
        <v>40133</v>
      </c>
      <c r="AR85" s="10"/>
      <c r="AS85" s="10"/>
      <c r="AT85" s="10"/>
      <c r="AU85" s="10"/>
      <c r="AV85" s="10">
        <v>282857</v>
      </c>
      <c r="AW85" s="10">
        <v>36025</v>
      </c>
      <c r="AX85" s="10"/>
      <c r="AY85" s="10"/>
      <c r="AZ85" s="10"/>
      <c r="BA85" s="10"/>
      <c r="BB85" s="10"/>
      <c r="BC85" s="10"/>
      <c r="BD85" s="10"/>
      <c r="BE85" s="10">
        <v>100737</v>
      </c>
      <c r="BF85" s="10"/>
      <c r="BG85" s="10">
        <v>6910</v>
      </c>
      <c r="BH85" s="10"/>
      <c r="BI85" s="10"/>
      <c r="BJ85" s="10"/>
      <c r="BK85" s="10"/>
      <c r="BL85" s="10"/>
      <c r="BM85" s="10">
        <v>6774</v>
      </c>
      <c r="BN85" s="10"/>
      <c r="BO85" s="10">
        <v>4815</v>
      </c>
      <c r="BP85" s="10"/>
      <c r="BQ85" s="10"/>
      <c r="BR85" s="10"/>
      <c r="BS85" s="10"/>
      <c r="BT85" s="10"/>
      <c r="BU85" s="10"/>
      <c r="BV85" s="10"/>
      <c r="BW85" s="10">
        <v>18003</v>
      </c>
      <c r="BX85" s="10"/>
      <c r="BY85" s="10"/>
      <c r="BZ85" s="10">
        <v>226204</v>
      </c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>
        <v>519</v>
      </c>
      <c r="CL85" s="10"/>
      <c r="CM85" s="10">
        <v>1100</v>
      </c>
      <c r="CN85" s="10"/>
      <c r="CO85" s="10">
        <v>33793</v>
      </c>
      <c r="CP85" s="10"/>
      <c r="CQ85" s="10">
        <v>84718</v>
      </c>
      <c r="CR85" s="10"/>
      <c r="CS85" s="10"/>
      <c r="CT85" s="10"/>
      <c r="CU85" s="10"/>
      <c r="CV85" s="10">
        <v>6000</v>
      </c>
      <c r="CW85" s="10"/>
      <c r="CX85" s="10"/>
      <c r="CY85" s="10"/>
      <c r="CZ85" s="10"/>
      <c r="DA85" s="10"/>
      <c r="DB85" s="10"/>
      <c r="DC85" s="10">
        <v>2178</v>
      </c>
      <c r="DD85" s="10"/>
      <c r="DE85" s="10"/>
      <c r="DF85" s="10"/>
      <c r="DG85" s="10">
        <v>12969</v>
      </c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>
        <v>50400</v>
      </c>
      <c r="DS85" s="10">
        <v>10196</v>
      </c>
      <c r="DT85" s="10"/>
      <c r="DU85" s="10"/>
      <c r="DV85" s="10"/>
      <c r="DW85" s="10"/>
      <c r="DX85" s="10"/>
      <c r="DY85" s="10"/>
      <c r="DZ85" s="10"/>
      <c r="EA85" s="10">
        <v>75000</v>
      </c>
      <c r="EB85" s="10"/>
      <c r="EC85" s="10"/>
      <c r="ED85" s="10"/>
      <c r="EE85" s="10"/>
      <c r="EF85" s="10"/>
      <c r="EG85" s="23"/>
      <c r="EH85" s="10">
        <v>11549</v>
      </c>
      <c r="EI85" s="10"/>
      <c r="EJ85" s="10"/>
      <c r="EK85" s="10">
        <v>59597</v>
      </c>
      <c r="EL85" s="10"/>
      <c r="EM85" s="10">
        <v>1555</v>
      </c>
      <c r="EN85" s="14"/>
      <c r="EO85" s="10"/>
      <c r="EP85" s="10"/>
      <c r="EQ85" s="10"/>
      <c r="ER85" s="10"/>
      <c r="ES85" s="10"/>
      <c r="ET85" s="10">
        <v>74455</v>
      </c>
      <c r="EU85" s="10"/>
      <c r="EV85" s="10"/>
      <c r="EW85" s="10"/>
      <c r="EX85" s="10"/>
      <c r="EY85" s="10"/>
      <c r="EZ85" s="10"/>
      <c r="FA85" s="10"/>
      <c r="FB85" s="10"/>
      <c r="FC85" s="10"/>
      <c r="FD85" s="10">
        <v>516</v>
      </c>
      <c r="FE85" s="10">
        <v>135722</v>
      </c>
      <c r="FF85" s="10"/>
      <c r="FG85" s="10"/>
      <c r="FH85" s="10">
        <v>2175</v>
      </c>
      <c r="FI85" s="10"/>
      <c r="FJ85" s="10"/>
      <c r="FK85" s="10"/>
      <c r="FL85" s="10">
        <v>80920</v>
      </c>
      <c r="FM85" s="10"/>
      <c r="FN85" s="10"/>
      <c r="FO85" s="10"/>
      <c r="FP85" s="10"/>
    </row>
    <row r="86" spans="1:172" ht="12.75">
      <c r="A86" s="9">
        <v>74</v>
      </c>
      <c r="B86" s="7"/>
      <c r="C86" s="7" t="s">
        <v>425</v>
      </c>
      <c r="D86" s="10">
        <v>61838</v>
      </c>
      <c r="E86" s="10">
        <v>401026</v>
      </c>
      <c r="F86" s="10">
        <v>2516</v>
      </c>
      <c r="G86" s="10">
        <v>1545638</v>
      </c>
      <c r="H86" s="10">
        <v>25152</v>
      </c>
      <c r="I86" s="10">
        <v>18731</v>
      </c>
      <c r="J86" s="10">
        <v>76002</v>
      </c>
      <c r="K86" s="10">
        <v>21338</v>
      </c>
      <c r="L86" s="10"/>
      <c r="M86" s="10">
        <v>433017</v>
      </c>
      <c r="N86" s="10"/>
      <c r="O86" s="10">
        <v>143088</v>
      </c>
      <c r="P86" s="10"/>
      <c r="Q86" s="10">
        <v>306028</v>
      </c>
      <c r="R86" s="10">
        <v>94176</v>
      </c>
      <c r="S86" s="10"/>
      <c r="T86" s="10">
        <v>12057</v>
      </c>
      <c r="U86" s="10">
        <v>251435</v>
      </c>
      <c r="V86" s="10"/>
      <c r="W86" s="10">
        <v>36240</v>
      </c>
      <c r="X86" s="10">
        <v>610</v>
      </c>
      <c r="Y86" s="10">
        <v>194702</v>
      </c>
      <c r="Z86" s="10"/>
      <c r="AA86" s="10">
        <v>42269</v>
      </c>
      <c r="AB86" s="10">
        <v>5346</v>
      </c>
      <c r="AC86" s="10"/>
      <c r="AD86" s="10">
        <v>10600</v>
      </c>
      <c r="AE86" s="10"/>
      <c r="AF86" s="10"/>
      <c r="AG86" s="10"/>
      <c r="AH86" s="10">
        <v>250974</v>
      </c>
      <c r="AI86" s="10">
        <v>161741</v>
      </c>
      <c r="AJ86" s="10">
        <v>133751</v>
      </c>
      <c r="AK86" s="10"/>
      <c r="AL86" s="10"/>
      <c r="AM86" s="10"/>
      <c r="AN86" s="10">
        <v>222254</v>
      </c>
      <c r="AO86" s="10"/>
      <c r="AP86" s="10"/>
      <c r="AQ86" s="10">
        <v>43791</v>
      </c>
      <c r="AR86" s="10">
        <v>115515</v>
      </c>
      <c r="AS86" s="10"/>
      <c r="AT86" s="10"/>
      <c r="AU86" s="10">
        <v>28532</v>
      </c>
      <c r="AV86" s="10"/>
      <c r="AW86" s="10">
        <v>77366</v>
      </c>
      <c r="AX86" s="10">
        <v>51856</v>
      </c>
      <c r="AY86" s="10"/>
      <c r="AZ86" s="10"/>
      <c r="BA86" s="10"/>
      <c r="BB86" s="10">
        <v>64473</v>
      </c>
      <c r="BC86" s="10"/>
      <c r="BD86" s="10">
        <v>9015</v>
      </c>
      <c r="BE86" s="10">
        <v>2820</v>
      </c>
      <c r="BF86" s="10">
        <v>15045</v>
      </c>
      <c r="BG86" s="10">
        <v>0</v>
      </c>
      <c r="BH86" s="10">
        <v>369562</v>
      </c>
      <c r="BI86" s="10"/>
      <c r="BJ86" s="10"/>
      <c r="BK86" s="10">
        <v>1530</v>
      </c>
      <c r="BL86" s="10">
        <v>21371</v>
      </c>
      <c r="BM86" s="10"/>
      <c r="BN86" s="10"/>
      <c r="BO86" s="10">
        <v>247530</v>
      </c>
      <c r="BP86" s="10">
        <v>578459</v>
      </c>
      <c r="BQ86" s="10"/>
      <c r="BR86" s="10"/>
      <c r="BS86" s="10"/>
      <c r="BT86" s="10"/>
      <c r="BU86" s="10"/>
      <c r="BV86" s="10"/>
      <c r="BW86" s="10">
        <v>120608</v>
      </c>
      <c r="BX86" s="10"/>
      <c r="BY86" s="10">
        <v>628008</v>
      </c>
      <c r="BZ86" s="10">
        <v>16912</v>
      </c>
      <c r="CA86" s="10">
        <v>33501</v>
      </c>
      <c r="CB86" s="10">
        <v>3195529</v>
      </c>
      <c r="CC86" s="10"/>
      <c r="CD86" s="10">
        <v>13496</v>
      </c>
      <c r="CE86" s="10">
        <v>500</v>
      </c>
      <c r="CF86" s="10"/>
      <c r="CG86" s="10"/>
      <c r="CH86" s="10"/>
      <c r="CI86" s="10">
        <v>12873</v>
      </c>
      <c r="CJ86" s="10">
        <v>150259</v>
      </c>
      <c r="CK86" s="10">
        <v>138574</v>
      </c>
      <c r="CL86" s="10">
        <v>6027000</v>
      </c>
      <c r="CM86" s="10">
        <v>143589</v>
      </c>
      <c r="CN86" s="10"/>
      <c r="CO86" s="10"/>
      <c r="CP86" s="10"/>
      <c r="CQ86" s="10"/>
      <c r="CR86" s="10">
        <v>1080</v>
      </c>
      <c r="CS86" s="10">
        <v>289061</v>
      </c>
      <c r="CT86" s="10"/>
      <c r="CU86" s="10"/>
      <c r="CV86" s="10">
        <v>491677</v>
      </c>
      <c r="CW86" s="10">
        <v>33928</v>
      </c>
      <c r="CX86" s="10">
        <v>55247</v>
      </c>
      <c r="CY86" s="10">
        <v>14121</v>
      </c>
      <c r="CZ86" s="10">
        <v>8816</v>
      </c>
      <c r="DA86" s="10"/>
      <c r="DB86" s="10">
        <v>125702</v>
      </c>
      <c r="DC86" s="10"/>
      <c r="DD86" s="10"/>
      <c r="DE86" s="10"/>
      <c r="DF86" s="10"/>
      <c r="DG86" s="10">
        <v>50444</v>
      </c>
      <c r="DH86" s="10"/>
      <c r="DI86" s="10">
        <v>15444</v>
      </c>
      <c r="DJ86" s="10"/>
      <c r="DK86" s="10"/>
      <c r="DL86" s="10">
        <v>48593</v>
      </c>
      <c r="DM86" s="10">
        <v>85691</v>
      </c>
      <c r="DN86" s="10">
        <v>17562</v>
      </c>
      <c r="DO86" s="10"/>
      <c r="DP86" s="10">
        <v>50862</v>
      </c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>
        <v>359962</v>
      </c>
      <c r="EB86" s="10">
        <v>8294927</v>
      </c>
      <c r="EC86" s="10"/>
      <c r="ED86" s="10"/>
      <c r="EE86" s="10"/>
      <c r="EF86" s="10"/>
      <c r="EG86" s="10">
        <v>77360</v>
      </c>
      <c r="EH86" s="10">
        <v>742373</v>
      </c>
      <c r="EI86" s="10">
        <v>111111</v>
      </c>
      <c r="EJ86" s="10">
        <v>453265</v>
      </c>
      <c r="EK86" s="10">
        <v>362588</v>
      </c>
      <c r="EL86" s="10"/>
      <c r="EM86" s="10">
        <v>113617</v>
      </c>
      <c r="EN86" s="14">
        <v>8330</v>
      </c>
      <c r="EO86" s="10">
        <v>26692</v>
      </c>
      <c r="EP86" s="10">
        <v>53760</v>
      </c>
      <c r="EQ86" s="10">
        <v>44895</v>
      </c>
      <c r="ER86" s="10">
        <v>426016</v>
      </c>
      <c r="ES86" s="10">
        <v>153180</v>
      </c>
      <c r="ET86" s="10">
        <v>59004</v>
      </c>
      <c r="EU86" s="10">
        <v>5384</v>
      </c>
      <c r="EV86" s="10"/>
      <c r="EW86" s="10">
        <v>57989</v>
      </c>
      <c r="EX86" s="10">
        <v>251800</v>
      </c>
      <c r="EY86" s="10">
        <v>51488</v>
      </c>
      <c r="EZ86" s="10">
        <v>10311</v>
      </c>
      <c r="FA86" s="10">
        <v>4513</v>
      </c>
      <c r="FB86" s="10"/>
      <c r="FC86" s="10"/>
      <c r="FD86" s="10">
        <v>33406</v>
      </c>
      <c r="FE86" s="10">
        <v>175312</v>
      </c>
      <c r="FF86" s="10"/>
      <c r="FG86" s="10"/>
      <c r="FH86" s="10">
        <v>720983</v>
      </c>
      <c r="FI86" s="10"/>
      <c r="FJ86" s="10">
        <v>94065</v>
      </c>
      <c r="FK86" s="10"/>
      <c r="FL86" s="10">
        <v>104687</v>
      </c>
      <c r="FM86" s="10">
        <v>125058</v>
      </c>
      <c r="FN86" s="10">
        <v>5746</v>
      </c>
      <c r="FO86" s="10">
        <v>72386</v>
      </c>
      <c r="FP86" s="10">
        <v>55956</v>
      </c>
    </row>
    <row r="87" spans="1:172" ht="12.75">
      <c r="A87" s="9">
        <v>75</v>
      </c>
      <c r="B87" s="7"/>
      <c r="C87" s="7" t="s">
        <v>426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>
        <v>54261</v>
      </c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>
        <v>0</v>
      </c>
      <c r="CW87" s="10"/>
      <c r="CX87" s="10"/>
      <c r="CY87" s="10"/>
      <c r="CZ87" s="10">
        <v>2431</v>
      </c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4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23"/>
    </row>
    <row r="88" spans="1:172" ht="12.75">
      <c r="A88" s="9">
        <v>76</v>
      </c>
      <c r="B88" s="7"/>
      <c r="C88" s="7" t="s">
        <v>427</v>
      </c>
      <c r="D88" s="10"/>
      <c r="E88" s="10"/>
      <c r="F88" s="10"/>
      <c r="G88" s="10"/>
      <c r="H88" s="10">
        <v>5875</v>
      </c>
      <c r="I88" s="10"/>
      <c r="J88" s="10">
        <v>1015</v>
      </c>
      <c r="K88" s="10"/>
      <c r="L88" s="10"/>
      <c r="M88" s="10"/>
      <c r="N88" s="10"/>
      <c r="O88" s="10"/>
      <c r="P88" s="10"/>
      <c r="Q88" s="10">
        <v>18300</v>
      </c>
      <c r="R88" s="10">
        <v>24198</v>
      </c>
      <c r="S88" s="10"/>
      <c r="T88" s="10"/>
      <c r="U88" s="10"/>
      <c r="V88" s="10"/>
      <c r="W88" s="10"/>
      <c r="X88" s="10"/>
      <c r="Y88" s="10">
        <v>33540</v>
      </c>
      <c r="Z88" s="10"/>
      <c r="AA88" s="10">
        <v>11415</v>
      </c>
      <c r="AB88" s="10"/>
      <c r="AC88" s="10"/>
      <c r="AD88" s="10"/>
      <c r="AE88" s="10"/>
      <c r="AF88" s="10"/>
      <c r="AG88" s="10"/>
      <c r="AH88" s="10"/>
      <c r="AI88" s="10"/>
      <c r="AJ88" s="10">
        <v>3860</v>
      </c>
      <c r="AK88" s="10"/>
      <c r="AL88" s="10"/>
      <c r="AM88" s="10"/>
      <c r="AN88" s="10"/>
      <c r="AO88" s="10"/>
      <c r="AP88" s="10"/>
      <c r="AQ88" s="10">
        <v>5470</v>
      </c>
      <c r="AR88" s="10"/>
      <c r="AS88" s="10"/>
      <c r="AT88" s="10">
        <v>3897</v>
      </c>
      <c r="AU88" s="10">
        <v>4505</v>
      </c>
      <c r="AV88" s="10"/>
      <c r="AW88" s="10"/>
      <c r="AX88" s="10">
        <v>26110</v>
      </c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>
        <v>3959</v>
      </c>
      <c r="BK88" s="10">
        <v>3100</v>
      </c>
      <c r="BL88" s="10"/>
      <c r="BM88" s="10"/>
      <c r="BN88" s="10">
        <v>1350</v>
      </c>
      <c r="BO88" s="10">
        <v>11360</v>
      </c>
      <c r="BP88" s="10">
        <v>84050</v>
      </c>
      <c r="BQ88" s="10"/>
      <c r="BR88" s="10"/>
      <c r="BS88" s="10"/>
      <c r="BT88" s="10"/>
      <c r="BU88" s="10"/>
      <c r="BV88" s="10">
        <v>440</v>
      </c>
      <c r="BW88" s="10"/>
      <c r="BX88" s="10"/>
      <c r="BY88" s="10"/>
      <c r="BZ88" s="10">
        <v>20451</v>
      </c>
      <c r="CA88" s="10">
        <v>8698</v>
      </c>
      <c r="CB88" s="10"/>
      <c r="CC88" s="10"/>
      <c r="CD88" s="10"/>
      <c r="CE88" s="10"/>
      <c r="CF88" s="10"/>
      <c r="CG88" s="10"/>
      <c r="CH88" s="10"/>
      <c r="CI88" s="10"/>
      <c r="CJ88" s="10"/>
      <c r="CK88" s="10">
        <v>44312</v>
      </c>
      <c r="CL88" s="10">
        <v>489000</v>
      </c>
      <c r="CM88" s="10">
        <v>22250</v>
      </c>
      <c r="CN88" s="10"/>
      <c r="CO88" s="10"/>
      <c r="CP88" s="10"/>
      <c r="CQ88" s="10"/>
      <c r="CR88" s="10"/>
      <c r="CS88" s="10">
        <v>11476</v>
      </c>
      <c r="CT88" s="10"/>
      <c r="CU88" s="10">
        <v>900</v>
      </c>
      <c r="CV88" s="10">
        <v>20609</v>
      </c>
      <c r="CW88" s="10"/>
      <c r="CX88" s="10">
        <v>1500</v>
      </c>
      <c r="CY88" s="10"/>
      <c r="CZ88" s="10"/>
      <c r="DA88" s="10"/>
      <c r="DB88" s="10"/>
      <c r="DC88" s="10"/>
      <c r="DD88" s="10">
        <v>84565</v>
      </c>
      <c r="DE88" s="10"/>
      <c r="DF88" s="10"/>
      <c r="DG88" s="10">
        <v>3400</v>
      </c>
      <c r="DH88" s="10">
        <v>2156</v>
      </c>
      <c r="DI88" s="10"/>
      <c r="DJ88" s="10"/>
      <c r="DK88" s="10"/>
      <c r="DL88" s="10"/>
      <c r="DM88" s="10"/>
      <c r="DN88" s="10"/>
      <c r="DO88" s="10"/>
      <c r="DP88" s="10"/>
      <c r="DQ88" s="10"/>
      <c r="DR88" s="10">
        <v>6500</v>
      </c>
      <c r="DS88" s="10"/>
      <c r="DT88" s="10"/>
      <c r="DU88" s="10"/>
      <c r="DV88" s="10"/>
      <c r="DW88" s="10"/>
      <c r="DX88" s="10"/>
      <c r="DY88" s="10"/>
      <c r="DZ88" s="10"/>
      <c r="EA88" s="10">
        <v>37221</v>
      </c>
      <c r="EB88" s="10">
        <v>403186</v>
      </c>
      <c r="EC88" s="10"/>
      <c r="ED88" s="10"/>
      <c r="EE88" s="10"/>
      <c r="EF88" s="10"/>
      <c r="EG88" s="10"/>
      <c r="EH88" s="10"/>
      <c r="EI88" s="10">
        <v>15700</v>
      </c>
      <c r="EJ88" s="10"/>
      <c r="EK88" s="10">
        <v>2025</v>
      </c>
      <c r="EL88" s="10"/>
      <c r="EM88" s="10">
        <v>8368</v>
      </c>
      <c r="EN88" s="14"/>
      <c r="EO88" s="10">
        <v>5200</v>
      </c>
      <c r="EP88" s="10"/>
      <c r="EQ88" s="10">
        <v>9450</v>
      </c>
      <c r="ER88" s="10"/>
      <c r="ES88" s="10">
        <v>2662</v>
      </c>
      <c r="ET88" s="10"/>
      <c r="EU88" s="10">
        <v>12400</v>
      </c>
      <c r="EV88" s="10"/>
      <c r="EW88" s="10"/>
      <c r="EX88" s="10">
        <v>3800</v>
      </c>
      <c r="EY88" s="10">
        <v>2350</v>
      </c>
      <c r="EZ88" s="10"/>
      <c r="FA88" s="10"/>
      <c r="FB88" s="10"/>
      <c r="FC88" s="10"/>
      <c r="FD88" s="10">
        <v>36802</v>
      </c>
      <c r="FE88" s="10">
        <v>34825</v>
      </c>
      <c r="FF88" s="10"/>
      <c r="FG88" s="10"/>
      <c r="FH88" s="10"/>
      <c r="FI88" s="10">
        <v>6722</v>
      </c>
      <c r="FJ88" s="10"/>
      <c r="FK88" s="10"/>
      <c r="FL88" s="10"/>
      <c r="FM88" s="10">
        <v>2350</v>
      </c>
      <c r="FN88" s="10"/>
      <c r="FO88" s="10">
        <v>6100</v>
      </c>
      <c r="FP88" s="10"/>
    </row>
    <row r="89" spans="1:172" ht="12.75">
      <c r="A89" s="9">
        <v>77</v>
      </c>
      <c r="B89" s="7"/>
      <c r="C89" s="7" t="s">
        <v>428</v>
      </c>
      <c r="D89" s="10">
        <v>16483</v>
      </c>
      <c r="E89" s="10">
        <v>24737</v>
      </c>
      <c r="F89" s="10"/>
      <c r="G89" s="10">
        <v>58942</v>
      </c>
      <c r="H89" s="10"/>
      <c r="I89" s="10"/>
      <c r="J89" s="10">
        <v>11968</v>
      </c>
      <c r="K89" s="10">
        <v>12915</v>
      </c>
      <c r="L89" s="10"/>
      <c r="M89" s="10">
        <v>103399</v>
      </c>
      <c r="N89" s="10"/>
      <c r="O89" s="10">
        <v>100648</v>
      </c>
      <c r="P89" s="10"/>
      <c r="Q89" s="10">
        <v>239733</v>
      </c>
      <c r="R89" s="10">
        <v>536170</v>
      </c>
      <c r="S89" s="10"/>
      <c r="T89" s="10"/>
      <c r="U89" s="10"/>
      <c r="V89" s="10"/>
      <c r="W89" s="10"/>
      <c r="X89" s="10"/>
      <c r="Y89" s="10">
        <v>12746</v>
      </c>
      <c r="Z89" s="10"/>
      <c r="AA89" s="10"/>
      <c r="AB89" s="10">
        <v>655</v>
      </c>
      <c r="AC89" s="10"/>
      <c r="AD89" s="10"/>
      <c r="AE89" s="10"/>
      <c r="AF89" s="10"/>
      <c r="AG89" s="10"/>
      <c r="AH89" s="10"/>
      <c r="AI89" s="10"/>
      <c r="AJ89" s="10">
        <v>12017</v>
      </c>
      <c r="AK89" s="10">
        <v>48281</v>
      </c>
      <c r="AL89" s="10"/>
      <c r="AM89" s="10"/>
      <c r="AN89" s="10">
        <v>38286</v>
      </c>
      <c r="AO89" s="10"/>
      <c r="AP89" s="10"/>
      <c r="AQ89" s="10">
        <v>6344</v>
      </c>
      <c r="AR89" s="10">
        <v>11874</v>
      </c>
      <c r="AS89" s="10"/>
      <c r="AT89" s="10">
        <v>21444</v>
      </c>
      <c r="AU89" s="10"/>
      <c r="AV89" s="10">
        <v>630428</v>
      </c>
      <c r="AW89" s="10">
        <v>4248</v>
      </c>
      <c r="AX89" s="10">
        <v>100908</v>
      </c>
      <c r="AY89" s="10"/>
      <c r="AZ89" s="10"/>
      <c r="BA89" s="10"/>
      <c r="BB89" s="10"/>
      <c r="BC89" s="10"/>
      <c r="BD89" s="10"/>
      <c r="BE89" s="10"/>
      <c r="BF89" s="10"/>
      <c r="BG89" s="10"/>
      <c r="BH89" s="10">
        <v>6174</v>
      </c>
      <c r="BI89" s="10"/>
      <c r="BJ89" s="10"/>
      <c r="BK89" s="10">
        <v>2655</v>
      </c>
      <c r="BL89" s="10"/>
      <c r="BM89" s="10"/>
      <c r="BN89" s="10"/>
      <c r="BO89" s="10"/>
      <c r="BP89" s="10">
        <v>1377686</v>
      </c>
      <c r="BQ89" s="10"/>
      <c r="BR89" s="10"/>
      <c r="BS89" s="10"/>
      <c r="BT89" s="10"/>
      <c r="BU89" s="10"/>
      <c r="BV89" s="10"/>
      <c r="BW89" s="10">
        <v>29158</v>
      </c>
      <c r="BX89" s="10"/>
      <c r="BY89" s="10">
        <v>22586</v>
      </c>
      <c r="BZ89" s="10">
        <v>100837</v>
      </c>
      <c r="CA89" s="10"/>
      <c r="CB89" s="10">
        <v>246184</v>
      </c>
      <c r="CC89" s="10"/>
      <c r="CD89" s="10"/>
      <c r="CE89" s="10"/>
      <c r="CF89" s="10"/>
      <c r="CG89" s="10"/>
      <c r="CH89" s="10"/>
      <c r="CI89" s="10"/>
      <c r="CJ89" s="10">
        <v>1270</v>
      </c>
      <c r="CK89" s="10">
        <v>282480</v>
      </c>
      <c r="CL89" s="10">
        <v>29000</v>
      </c>
      <c r="CM89" s="10">
        <v>58273</v>
      </c>
      <c r="CN89" s="10"/>
      <c r="CO89" s="10"/>
      <c r="CP89" s="10">
        <v>11473</v>
      </c>
      <c r="CQ89" s="10"/>
      <c r="CR89" s="10"/>
      <c r="CS89" s="10">
        <v>39772</v>
      </c>
      <c r="CT89" s="10"/>
      <c r="CU89" s="10"/>
      <c r="CV89" s="10">
        <v>91347</v>
      </c>
      <c r="CW89" s="10"/>
      <c r="CX89" s="10">
        <v>9675</v>
      </c>
      <c r="CY89" s="10"/>
      <c r="CZ89" s="10"/>
      <c r="DA89" s="10"/>
      <c r="DB89" s="10"/>
      <c r="DC89" s="10"/>
      <c r="DD89" s="10">
        <v>164358</v>
      </c>
      <c r="DE89" s="10"/>
      <c r="DF89" s="10"/>
      <c r="DG89" s="10"/>
      <c r="DH89" s="10"/>
      <c r="DI89" s="10">
        <v>25910</v>
      </c>
      <c r="DJ89" s="10"/>
      <c r="DK89" s="10"/>
      <c r="DL89" s="10">
        <v>13314</v>
      </c>
      <c r="DM89" s="10">
        <v>19750</v>
      </c>
      <c r="DN89" s="10"/>
      <c r="DO89" s="10"/>
      <c r="DP89" s="10"/>
      <c r="DQ89" s="10"/>
      <c r="DR89" s="10">
        <v>33410</v>
      </c>
      <c r="DS89" s="10"/>
      <c r="DT89" s="10"/>
      <c r="DU89" s="10">
        <v>435</v>
      </c>
      <c r="DV89" s="10"/>
      <c r="DW89" s="10"/>
      <c r="DX89" s="10"/>
      <c r="DY89" s="10"/>
      <c r="DZ89" s="10"/>
      <c r="EA89" s="10">
        <v>52590</v>
      </c>
      <c r="EB89" s="10">
        <v>1265681</v>
      </c>
      <c r="EC89" s="10"/>
      <c r="ED89" s="10"/>
      <c r="EE89" s="10"/>
      <c r="EF89" s="10"/>
      <c r="EG89" s="10">
        <v>1579</v>
      </c>
      <c r="EH89" s="10">
        <v>50401</v>
      </c>
      <c r="EI89" s="10">
        <v>23264</v>
      </c>
      <c r="EJ89" s="10">
        <v>97045</v>
      </c>
      <c r="EK89" s="10">
        <v>120</v>
      </c>
      <c r="EL89" s="10"/>
      <c r="EM89" s="10">
        <v>187505</v>
      </c>
      <c r="EN89" s="14"/>
      <c r="EO89" s="10"/>
      <c r="EP89" s="10"/>
      <c r="EQ89" s="10"/>
      <c r="ER89" s="10">
        <v>55577</v>
      </c>
      <c r="ES89" s="10"/>
      <c r="ET89" s="10">
        <v>17017</v>
      </c>
      <c r="EU89" s="10"/>
      <c r="EV89" s="10"/>
      <c r="EW89" s="10"/>
      <c r="EX89" s="10"/>
      <c r="EY89" s="10">
        <v>4246</v>
      </c>
      <c r="EZ89" s="10"/>
      <c r="FA89" s="10"/>
      <c r="FB89" s="10"/>
      <c r="FC89" s="10"/>
      <c r="FD89" s="10">
        <v>16700</v>
      </c>
      <c r="FE89" s="10">
        <v>280434</v>
      </c>
      <c r="FF89" s="10"/>
      <c r="FG89" s="10">
        <v>22765</v>
      </c>
      <c r="FH89" s="10">
        <v>161782</v>
      </c>
      <c r="FI89" s="10"/>
      <c r="FJ89" s="10"/>
      <c r="FK89" s="10"/>
      <c r="FL89" s="10"/>
      <c r="FM89" s="10">
        <v>8853</v>
      </c>
      <c r="FN89" s="10">
        <v>100</v>
      </c>
      <c r="FO89" s="10"/>
      <c r="FP89" s="10">
        <v>82978</v>
      </c>
    </row>
    <row r="90" spans="1:172" ht="12.75">
      <c r="A90" s="9">
        <v>78</v>
      </c>
      <c r="B90" s="7"/>
      <c r="C90" s="7" t="s">
        <v>429</v>
      </c>
      <c r="D90" s="10"/>
      <c r="E90" s="10"/>
      <c r="F90" s="10"/>
      <c r="G90" s="10"/>
      <c r="H90" s="10"/>
      <c r="I90" s="10"/>
      <c r="J90" s="10">
        <v>951</v>
      </c>
      <c r="K90" s="10">
        <v>1041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>
        <v>118453</v>
      </c>
      <c r="CL90" s="10"/>
      <c r="CM90" s="10"/>
      <c r="CN90" s="10"/>
      <c r="CO90" s="10"/>
      <c r="CP90" s="10"/>
      <c r="CQ90" s="10"/>
      <c r="CR90" s="10"/>
      <c r="CS90" s="10">
        <v>44914</v>
      </c>
      <c r="CT90" s="10"/>
      <c r="CU90" s="10"/>
      <c r="CV90" s="10">
        <v>0</v>
      </c>
      <c r="CW90" s="10"/>
      <c r="CX90" s="10"/>
      <c r="CY90" s="10"/>
      <c r="CZ90" s="10"/>
      <c r="DA90" s="10"/>
      <c r="DB90" s="10"/>
      <c r="DC90" s="10"/>
      <c r="DD90" s="10">
        <v>89001</v>
      </c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>
        <v>0</v>
      </c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4"/>
      <c r="EO90" s="10"/>
      <c r="EP90" s="10"/>
      <c r="EQ90" s="10"/>
      <c r="ER90" s="10"/>
      <c r="ES90" s="10"/>
      <c r="ET90" s="10">
        <v>174</v>
      </c>
      <c r="EU90" s="10"/>
      <c r="EV90" s="10"/>
      <c r="EW90" s="10"/>
      <c r="EX90" s="10"/>
      <c r="EY90" s="10"/>
      <c r="EZ90" s="10"/>
      <c r="FA90" s="10"/>
      <c r="FB90" s="10"/>
      <c r="FC90" s="10"/>
      <c r="FD90" s="10">
        <v>220</v>
      </c>
      <c r="FE90" s="10"/>
      <c r="FF90" s="10"/>
      <c r="FG90" s="10"/>
      <c r="FH90" s="10"/>
      <c r="FI90" s="10"/>
      <c r="FJ90" s="10"/>
      <c r="FK90" s="10"/>
      <c r="FL90" s="10"/>
      <c r="FM90" s="10">
        <v>0.03</v>
      </c>
      <c r="FN90" s="10">
        <v>516</v>
      </c>
      <c r="FO90" s="10"/>
      <c r="FP90" s="10"/>
    </row>
    <row r="91" spans="1:172" ht="12.75">
      <c r="A91" s="9">
        <v>79</v>
      </c>
      <c r="B91" s="7"/>
      <c r="C91" s="7" t="s">
        <v>430</v>
      </c>
      <c r="D91" s="10"/>
      <c r="E91" s="10"/>
      <c r="F91" s="10"/>
      <c r="G91" s="10"/>
      <c r="H91" s="10"/>
      <c r="I91" s="10"/>
      <c r="J91" s="10"/>
      <c r="K91" s="10"/>
      <c r="L91" s="10"/>
      <c r="M91" s="10">
        <v>112007</v>
      </c>
      <c r="N91" s="10"/>
      <c r="O91" s="10"/>
      <c r="P91" s="10"/>
      <c r="Q91" s="10"/>
      <c r="R91" s="10">
        <v>1771564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>
        <v>110</v>
      </c>
      <c r="BX91" s="10"/>
      <c r="BY91" s="10"/>
      <c r="BZ91" s="10">
        <v>70260</v>
      </c>
      <c r="CA91" s="10"/>
      <c r="CB91" s="10">
        <v>502015</v>
      </c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>
        <v>0</v>
      </c>
      <c r="CW91" s="10"/>
      <c r="CX91" s="10"/>
      <c r="CY91" s="10"/>
      <c r="CZ91" s="10">
        <v>8</v>
      </c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>
        <v>10912</v>
      </c>
      <c r="DS91" s="10"/>
      <c r="DT91" s="10"/>
      <c r="DU91" s="10"/>
      <c r="DV91" s="10"/>
      <c r="DW91" s="10"/>
      <c r="DX91" s="10"/>
      <c r="DY91" s="10"/>
      <c r="DZ91" s="10"/>
      <c r="EA91" s="10"/>
      <c r="EB91" s="10">
        <v>352167</v>
      </c>
      <c r="EC91" s="10"/>
      <c r="ED91" s="10"/>
      <c r="EE91" s="10"/>
      <c r="EF91" s="10"/>
      <c r="EG91" s="10"/>
      <c r="EH91" s="10">
        <v>17982</v>
      </c>
      <c r="EI91" s="10"/>
      <c r="EJ91" s="10"/>
      <c r="EK91" s="10"/>
      <c r="EL91" s="10"/>
      <c r="EM91" s="10">
        <v>8035</v>
      </c>
      <c r="EN91" s="14"/>
      <c r="EO91" s="10"/>
      <c r="EP91" s="10"/>
      <c r="EQ91" s="10">
        <v>14397</v>
      </c>
      <c r="ER91" s="10"/>
      <c r="ES91" s="10"/>
      <c r="ET91" s="10">
        <v>75</v>
      </c>
      <c r="EU91" s="10"/>
      <c r="EV91" s="10"/>
      <c r="EW91" s="10"/>
      <c r="EX91" s="10"/>
      <c r="EY91" s="10"/>
      <c r="EZ91" s="10"/>
      <c r="FA91" s="10"/>
      <c r="FB91" s="10"/>
      <c r="FC91" s="10"/>
      <c r="FD91" s="10">
        <v>9325</v>
      </c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</row>
    <row r="92" spans="1:172" ht="12.75">
      <c r="A92" s="9">
        <v>80</v>
      </c>
      <c r="B92" s="7"/>
      <c r="C92" s="7" t="s">
        <v>431</v>
      </c>
      <c r="D92" s="10"/>
      <c r="E92" s="10"/>
      <c r="F92" s="10"/>
      <c r="G92" s="10">
        <v>50817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>
        <v>62365</v>
      </c>
      <c r="AR92" s="10">
        <v>50</v>
      </c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 t="s">
        <v>360</v>
      </c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>
        <v>1458991</v>
      </c>
      <c r="CL92" s="10">
        <v>6329000</v>
      </c>
      <c r="CM92" s="10"/>
      <c r="CN92" s="10"/>
      <c r="CO92" s="10"/>
      <c r="CP92" s="10"/>
      <c r="CQ92" s="10"/>
      <c r="CR92" s="10"/>
      <c r="CS92" s="10"/>
      <c r="CT92" s="10"/>
      <c r="CU92" s="10"/>
      <c r="CV92" s="10">
        <v>0</v>
      </c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>
        <v>13073</v>
      </c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>
        <v>1539189</v>
      </c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4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>
        <v>897624</v>
      </c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</row>
    <row r="93" spans="1:172" ht="12.75">
      <c r="A93" s="9">
        <v>81</v>
      </c>
      <c r="B93" s="7"/>
      <c r="C93" s="7" t="s">
        <v>432</v>
      </c>
      <c r="D93" s="10"/>
      <c r="E93" s="10">
        <v>180</v>
      </c>
      <c r="F93" s="10"/>
      <c r="G93" s="10"/>
      <c r="H93" s="10"/>
      <c r="I93" s="10"/>
      <c r="J93" s="10"/>
      <c r="K93" s="10"/>
      <c r="L93" s="10">
        <v>171711</v>
      </c>
      <c r="M93" s="10">
        <v>5354</v>
      </c>
      <c r="N93" s="10"/>
      <c r="O93" s="10"/>
      <c r="P93" s="10">
        <v>8621</v>
      </c>
      <c r="Q93" s="10">
        <v>11038</v>
      </c>
      <c r="R93" s="10">
        <v>231107</v>
      </c>
      <c r="S93" s="10"/>
      <c r="T93" s="10">
        <v>5931</v>
      </c>
      <c r="U93" s="10"/>
      <c r="V93" s="10"/>
      <c r="W93" s="10">
        <v>400</v>
      </c>
      <c r="X93" s="10"/>
      <c r="Y93" s="10">
        <v>4643</v>
      </c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>
        <v>1412</v>
      </c>
      <c r="AK93" s="10"/>
      <c r="AL93" s="10"/>
      <c r="AM93" s="10"/>
      <c r="AN93" s="10"/>
      <c r="AO93" s="10"/>
      <c r="AP93" s="10"/>
      <c r="AQ93" s="10"/>
      <c r="AR93" s="10"/>
      <c r="AS93" s="10">
        <v>76939</v>
      </c>
      <c r="AT93" s="10"/>
      <c r="AU93" s="10"/>
      <c r="AV93" s="10"/>
      <c r="AW93" s="23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>
        <v>200086</v>
      </c>
      <c r="BI93" s="10"/>
      <c r="BJ93" s="10">
        <v>3499</v>
      </c>
      <c r="BK93" s="10"/>
      <c r="BL93" s="10"/>
      <c r="BM93" s="10">
        <v>7035</v>
      </c>
      <c r="BN93" s="10"/>
      <c r="BO93" s="10"/>
      <c r="BP93" s="10"/>
      <c r="BQ93" s="10">
        <v>2790</v>
      </c>
      <c r="BR93" s="10"/>
      <c r="BS93" s="10"/>
      <c r="BT93" s="10"/>
      <c r="BU93" s="10"/>
      <c r="BV93" s="10"/>
      <c r="BW93" s="10">
        <v>70183</v>
      </c>
      <c r="BX93" s="10"/>
      <c r="BY93" s="10">
        <v>131965</v>
      </c>
      <c r="BZ93" s="10">
        <v>9019</v>
      </c>
      <c r="CA93" s="10"/>
      <c r="CB93" s="10">
        <v>155745</v>
      </c>
      <c r="CC93" s="10"/>
      <c r="CD93" s="10"/>
      <c r="CE93" s="10"/>
      <c r="CF93" s="10">
        <v>370</v>
      </c>
      <c r="CG93" s="10"/>
      <c r="CH93" s="10"/>
      <c r="CI93" s="10"/>
      <c r="CJ93" s="10"/>
      <c r="CK93" s="10">
        <v>996728</v>
      </c>
      <c r="CL93" s="10">
        <v>2021000</v>
      </c>
      <c r="CM93" s="10">
        <v>133539</v>
      </c>
      <c r="CN93" s="10"/>
      <c r="CO93" s="10">
        <v>18432</v>
      </c>
      <c r="CP93" s="10">
        <v>170</v>
      </c>
      <c r="CQ93" s="10">
        <v>2456</v>
      </c>
      <c r="CR93" s="10"/>
      <c r="CS93" s="10"/>
      <c r="CT93" s="10">
        <v>18580</v>
      </c>
      <c r="CU93" s="10"/>
      <c r="CV93" s="10">
        <v>45622</v>
      </c>
      <c r="CW93" s="10"/>
      <c r="CX93" s="10">
        <v>31047</v>
      </c>
      <c r="CY93" s="10"/>
      <c r="CZ93" s="10"/>
      <c r="DA93" s="10"/>
      <c r="DB93" s="10">
        <v>357567</v>
      </c>
      <c r="DC93" s="10"/>
      <c r="DD93" s="10">
        <v>433736</v>
      </c>
      <c r="DE93" s="10"/>
      <c r="DF93" s="10"/>
      <c r="DG93" s="10">
        <v>2032563</v>
      </c>
      <c r="DH93" s="10">
        <v>2458</v>
      </c>
      <c r="DI93" s="10"/>
      <c r="DJ93" s="10">
        <v>115000</v>
      </c>
      <c r="DK93" s="10"/>
      <c r="DL93" s="10"/>
      <c r="DM93" s="10"/>
      <c r="DN93" s="10">
        <v>1040</v>
      </c>
      <c r="DO93" s="10"/>
      <c r="DP93" s="10">
        <v>30</v>
      </c>
      <c r="DQ93" s="10"/>
      <c r="DR93" s="10">
        <v>12908</v>
      </c>
      <c r="DS93" s="10"/>
      <c r="DT93" s="10"/>
      <c r="DU93" s="10"/>
      <c r="DV93" s="10"/>
      <c r="DW93" s="10"/>
      <c r="DX93" s="10"/>
      <c r="DY93" s="10"/>
      <c r="DZ93" s="10"/>
      <c r="EA93" s="10">
        <v>222315</v>
      </c>
      <c r="EB93" s="10">
        <v>9396868</v>
      </c>
      <c r="EC93" s="10"/>
      <c r="ED93" s="10"/>
      <c r="EE93" s="10"/>
      <c r="EF93" s="10"/>
      <c r="EG93" s="10">
        <v>900</v>
      </c>
      <c r="EH93" s="10">
        <v>38018</v>
      </c>
      <c r="EI93" s="10">
        <v>70038</v>
      </c>
      <c r="EJ93" s="10"/>
      <c r="EK93" s="10">
        <v>6325</v>
      </c>
      <c r="EL93" s="10"/>
      <c r="EM93" s="10">
        <v>6201</v>
      </c>
      <c r="EN93" s="14"/>
      <c r="EO93" s="10"/>
      <c r="EP93" s="10">
        <v>18269</v>
      </c>
      <c r="EQ93" s="10">
        <v>126953</v>
      </c>
      <c r="ER93" s="10"/>
      <c r="ES93" s="10"/>
      <c r="ET93" s="10"/>
      <c r="EU93" s="10">
        <v>4903</v>
      </c>
      <c r="EV93" s="10"/>
      <c r="EW93" s="10"/>
      <c r="EX93" s="10"/>
      <c r="EY93" s="10"/>
      <c r="EZ93" s="10"/>
      <c r="FA93" s="10"/>
      <c r="FB93" s="10"/>
      <c r="FC93" s="10"/>
      <c r="FD93" s="10">
        <v>275</v>
      </c>
      <c r="FE93" s="10">
        <v>492863</v>
      </c>
      <c r="FF93" s="10"/>
      <c r="FG93" s="10"/>
      <c r="FH93" s="10"/>
      <c r="FI93" s="10"/>
      <c r="FJ93" s="10">
        <v>11387</v>
      </c>
      <c r="FK93" s="10"/>
      <c r="FL93" s="10">
        <v>7075</v>
      </c>
      <c r="FM93" s="10"/>
      <c r="FN93" s="10"/>
      <c r="FO93" s="10"/>
      <c r="FP93" s="10">
        <v>64650</v>
      </c>
    </row>
    <row r="94" spans="1:172" ht="12.75">
      <c r="A94" s="9">
        <v>82</v>
      </c>
      <c r="B94" s="8" t="s">
        <v>433</v>
      </c>
      <c r="C94" s="7" t="s">
        <v>434</v>
      </c>
      <c r="D94" s="10">
        <v>1442653</v>
      </c>
      <c r="E94" s="10">
        <v>825092</v>
      </c>
      <c r="F94" s="10">
        <v>53818</v>
      </c>
      <c r="G94" s="10">
        <v>5382743</v>
      </c>
      <c r="H94" s="10">
        <v>276593</v>
      </c>
      <c r="I94" s="10"/>
      <c r="J94" s="10">
        <v>486453</v>
      </c>
      <c r="K94" s="10">
        <v>1176657</v>
      </c>
      <c r="L94" s="10"/>
      <c r="M94" s="10">
        <v>5370361</v>
      </c>
      <c r="N94" s="10"/>
      <c r="O94" s="10">
        <v>1350822</v>
      </c>
      <c r="P94" s="10">
        <v>59866</v>
      </c>
      <c r="Q94" s="10">
        <v>6158823</v>
      </c>
      <c r="R94" s="10">
        <v>16777444</v>
      </c>
      <c r="S94" s="10"/>
      <c r="T94" s="10"/>
      <c r="U94" s="10">
        <v>1031788</v>
      </c>
      <c r="V94" s="10"/>
      <c r="W94" s="10">
        <v>147239</v>
      </c>
      <c r="X94" s="10">
        <v>54676</v>
      </c>
      <c r="Y94" s="10">
        <v>806058</v>
      </c>
      <c r="Z94" s="10"/>
      <c r="AA94" s="10">
        <v>117546</v>
      </c>
      <c r="AB94" s="10">
        <v>83952</v>
      </c>
      <c r="AC94" s="10"/>
      <c r="AD94" s="10">
        <v>377009</v>
      </c>
      <c r="AE94" s="10">
        <v>70958</v>
      </c>
      <c r="AF94" s="10"/>
      <c r="AG94" s="10">
        <v>8218</v>
      </c>
      <c r="AH94" s="10">
        <v>978487</v>
      </c>
      <c r="AI94" s="10">
        <v>660182</v>
      </c>
      <c r="AJ94" s="10">
        <v>440430</v>
      </c>
      <c r="AK94" s="10">
        <v>4597226</v>
      </c>
      <c r="AL94" s="10">
        <v>352413</v>
      </c>
      <c r="AM94" s="10"/>
      <c r="AN94" s="10">
        <v>1538789</v>
      </c>
      <c r="AO94" s="10"/>
      <c r="AP94" s="10"/>
      <c r="AQ94" s="10">
        <v>304819</v>
      </c>
      <c r="AR94" s="10">
        <v>293100</v>
      </c>
      <c r="AS94" s="10">
        <v>208965</v>
      </c>
      <c r="AT94" s="10">
        <v>468414</v>
      </c>
      <c r="AU94" s="10">
        <v>175610</v>
      </c>
      <c r="AV94" s="10">
        <v>594893</v>
      </c>
      <c r="AW94" s="10">
        <v>268868</v>
      </c>
      <c r="AX94" s="10">
        <v>900527</v>
      </c>
      <c r="AY94" s="10"/>
      <c r="AZ94" s="10"/>
      <c r="BA94" s="10"/>
      <c r="BB94" s="10">
        <v>537581</v>
      </c>
      <c r="BC94" s="10">
        <v>9198</v>
      </c>
      <c r="BD94" s="10">
        <v>37616</v>
      </c>
      <c r="BE94" s="10">
        <v>3676288</v>
      </c>
      <c r="BF94" s="10">
        <v>270145</v>
      </c>
      <c r="BG94" s="10">
        <v>49799</v>
      </c>
      <c r="BH94" s="10">
        <v>1812433</v>
      </c>
      <c r="BI94" s="10">
        <v>80460</v>
      </c>
      <c r="BJ94" s="10">
        <v>230996</v>
      </c>
      <c r="BK94" s="10">
        <v>95233</v>
      </c>
      <c r="BL94" s="10">
        <v>38111</v>
      </c>
      <c r="BM94" s="10">
        <v>535081</v>
      </c>
      <c r="BN94" s="10">
        <v>340257</v>
      </c>
      <c r="BO94" s="10">
        <v>645578</v>
      </c>
      <c r="BP94" s="10">
        <v>13340734</v>
      </c>
      <c r="BQ94" s="10">
        <v>691120</v>
      </c>
      <c r="BR94" s="10">
        <v>3179</v>
      </c>
      <c r="BS94" s="10"/>
      <c r="BT94" s="10"/>
      <c r="BU94" s="10">
        <v>58568</v>
      </c>
      <c r="BV94" s="10">
        <v>222802</v>
      </c>
      <c r="BW94" s="10">
        <v>908247</v>
      </c>
      <c r="BX94" s="10"/>
      <c r="BY94" s="10">
        <v>1533993</v>
      </c>
      <c r="BZ94" s="10"/>
      <c r="CA94" s="10">
        <v>412346</v>
      </c>
      <c r="CB94" s="10">
        <v>16200575</v>
      </c>
      <c r="CC94" s="10"/>
      <c r="CD94" s="10">
        <v>31406</v>
      </c>
      <c r="CE94" s="10">
        <v>99246</v>
      </c>
      <c r="CF94" s="10">
        <v>147756</v>
      </c>
      <c r="CG94" s="10"/>
      <c r="CH94" s="10"/>
      <c r="CI94" s="10">
        <v>14167</v>
      </c>
      <c r="CJ94" s="10">
        <v>474075</v>
      </c>
      <c r="CK94" s="10"/>
      <c r="CL94" s="10">
        <v>96733000</v>
      </c>
      <c r="CM94" s="10">
        <v>1304807</v>
      </c>
      <c r="CN94" s="10"/>
      <c r="CO94" s="10">
        <v>1103057</v>
      </c>
      <c r="CP94" s="10">
        <v>347077</v>
      </c>
      <c r="CQ94" s="10"/>
      <c r="CR94" s="10">
        <v>178396</v>
      </c>
      <c r="CS94" s="10">
        <v>2704210</v>
      </c>
      <c r="CT94" s="10"/>
      <c r="CU94" s="10">
        <v>227931</v>
      </c>
      <c r="CV94" s="10">
        <v>2854847</v>
      </c>
      <c r="CW94" s="10">
        <v>298101</v>
      </c>
      <c r="CX94" s="10">
        <v>206411</v>
      </c>
      <c r="CY94" s="10">
        <v>73486</v>
      </c>
      <c r="CZ94" s="10">
        <v>34097</v>
      </c>
      <c r="DA94" s="10">
        <v>190870</v>
      </c>
      <c r="DB94" s="10"/>
      <c r="DC94" s="10"/>
      <c r="DD94" s="10">
        <v>13977806</v>
      </c>
      <c r="DE94" s="10"/>
      <c r="DF94" s="10">
        <v>3750</v>
      </c>
      <c r="DG94" s="10"/>
      <c r="DH94" s="10">
        <v>207168</v>
      </c>
      <c r="DI94" s="10"/>
      <c r="DJ94" s="10"/>
      <c r="DK94" s="10">
        <v>31694</v>
      </c>
      <c r="DL94" s="10">
        <v>483984</v>
      </c>
      <c r="DM94" s="10">
        <v>566766</v>
      </c>
      <c r="DN94" s="10">
        <v>122219</v>
      </c>
      <c r="DO94" s="10">
        <v>47580</v>
      </c>
      <c r="DP94" s="10">
        <v>957189</v>
      </c>
      <c r="DQ94" s="10">
        <v>41665</v>
      </c>
      <c r="DR94" s="10"/>
      <c r="DS94" s="10">
        <v>604965</v>
      </c>
      <c r="DT94" s="10"/>
      <c r="DU94" s="10"/>
      <c r="DV94" s="10">
        <v>491467</v>
      </c>
      <c r="DW94" s="10">
        <v>56296</v>
      </c>
      <c r="DX94" s="10"/>
      <c r="DY94" s="10">
        <v>320773</v>
      </c>
      <c r="DZ94" s="10"/>
      <c r="EA94" s="10">
        <v>2774376</v>
      </c>
      <c r="EB94" s="10">
        <v>37951606</v>
      </c>
      <c r="EC94" s="10"/>
      <c r="ED94" s="10"/>
      <c r="EE94" s="10">
        <v>104023</v>
      </c>
      <c r="EF94" s="10"/>
      <c r="EG94" s="10">
        <v>519254</v>
      </c>
      <c r="EH94" s="10">
        <v>6706018</v>
      </c>
      <c r="EI94" s="10">
        <v>638063</v>
      </c>
      <c r="EJ94" s="10">
        <v>4371457</v>
      </c>
      <c r="EK94" s="10">
        <v>1018831</v>
      </c>
      <c r="EL94" s="10">
        <v>47371</v>
      </c>
      <c r="EM94" s="10">
        <v>1067955</v>
      </c>
      <c r="EN94" s="14">
        <v>146905</v>
      </c>
      <c r="EO94" s="10">
        <v>199600</v>
      </c>
      <c r="EP94" s="10">
        <v>225160</v>
      </c>
      <c r="EQ94" s="10">
        <v>656579</v>
      </c>
      <c r="ER94" s="10"/>
      <c r="ES94" s="10">
        <v>630203</v>
      </c>
      <c r="ET94" s="10">
        <v>816648</v>
      </c>
      <c r="EU94" s="10">
        <v>17944</v>
      </c>
      <c r="EV94" s="10">
        <v>28081</v>
      </c>
      <c r="EW94" s="10">
        <v>182980</v>
      </c>
      <c r="EX94" s="10">
        <v>487480</v>
      </c>
      <c r="EY94" s="10">
        <v>260655</v>
      </c>
      <c r="EZ94" s="10">
        <v>66226</v>
      </c>
      <c r="FA94" s="10">
        <v>68582</v>
      </c>
      <c r="FB94" s="10"/>
      <c r="FC94" s="10">
        <v>53406</v>
      </c>
      <c r="FD94" s="10">
        <v>1303521</v>
      </c>
      <c r="FE94" s="10">
        <v>37263121</v>
      </c>
      <c r="FF94" s="10"/>
      <c r="FG94" s="10"/>
      <c r="FH94" s="10">
        <v>3740140</v>
      </c>
      <c r="FI94" s="10">
        <v>94268</v>
      </c>
      <c r="FJ94" s="10">
        <v>320741</v>
      </c>
      <c r="FK94" s="10">
        <v>61545</v>
      </c>
      <c r="FL94" s="10">
        <v>1287100</v>
      </c>
      <c r="FM94" s="10">
        <v>973683</v>
      </c>
      <c r="FN94" s="10">
        <v>96898</v>
      </c>
      <c r="FO94" s="10">
        <v>518074</v>
      </c>
      <c r="FP94" s="10">
        <v>2165280</v>
      </c>
    </row>
    <row r="95" spans="1:172" ht="12.75">
      <c r="A95" s="9">
        <v>83</v>
      </c>
      <c r="B95" s="8" t="s">
        <v>366</v>
      </c>
      <c r="C95" s="7" t="s">
        <v>435</v>
      </c>
      <c r="D95" s="10"/>
      <c r="E95" s="10"/>
      <c r="F95" s="10"/>
      <c r="G95" s="10">
        <v>20440061</v>
      </c>
      <c r="H95" s="10"/>
      <c r="I95" s="10"/>
      <c r="J95" s="10"/>
      <c r="K95" s="10"/>
      <c r="L95" s="10"/>
      <c r="M95" s="10">
        <v>7130376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>
        <v>7560389</v>
      </c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>
        <v>2168243</v>
      </c>
      <c r="AK95" s="10"/>
      <c r="AL95" s="10"/>
      <c r="AM95" s="10"/>
      <c r="AN95" s="10">
        <v>3365928</v>
      </c>
      <c r="AO95" s="10"/>
      <c r="AP95" s="10"/>
      <c r="AQ95" s="10"/>
      <c r="AR95" s="23"/>
      <c r="AS95" s="10"/>
      <c r="AT95" s="10"/>
      <c r="AU95" s="10">
        <v>910832</v>
      </c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>
        <v>207957</v>
      </c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>
        <v>4639205</v>
      </c>
      <c r="CN95" s="10"/>
      <c r="CO95" s="10"/>
      <c r="CP95" s="10"/>
      <c r="CQ95" s="10">
        <v>472473</v>
      </c>
      <c r="CR95" s="10"/>
      <c r="CS95" s="10">
        <v>5895506</v>
      </c>
      <c r="CT95" s="10"/>
      <c r="CU95" s="10"/>
      <c r="CV95" s="10">
        <v>0</v>
      </c>
      <c r="CW95" s="10"/>
      <c r="CX95" s="10"/>
      <c r="CY95" s="10"/>
      <c r="CZ95" s="10"/>
      <c r="DA95" s="10"/>
      <c r="DB95" s="10"/>
      <c r="DC95" s="10"/>
      <c r="DD95" s="10">
        <v>31748448</v>
      </c>
      <c r="DE95" s="10"/>
      <c r="DF95" s="10"/>
      <c r="DG95" s="10"/>
      <c r="DH95" s="10"/>
      <c r="DI95" s="10"/>
      <c r="DJ95" s="10">
        <v>2200886</v>
      </c>
      <c r="DK95" s="10"/>
      <c r="DL95" s="10"/>
      <c r="DM95" s="10"/>
      <c r="DN95" s="10"/>
      <c r="DO95" s="10"/>
      <c r="DP95" s="10">
        <v>3476563</v>
      </c>
      <c r="DQ95" s="10"/>
      <c r="DR95" s="10"/>
      <c r="DS95" s="10"/>
      <c r="DT95" s="10"/>
      <c r="DU95" s="10"/>
      <c r="DV95" s="10"/>
      <c r="DW95" s="10"/>
      <c r="DX95" s="10"/>
      <c r="DY95" s="10">
        <v>1450719</v>
      </c>
      <c r="DZ95" s="10"/>
      <c r="EA95" s="10"/>
      <c r="EB95" s="10"/>
      <c r="EC95" s="10"/>
      <c r="ED95" s="10"/>
      <c r="EE95" s="10"/>
      <c r="EF95" s="10"/>
      <c r="EG95" s="10"/>
      <c r="EH95" s="10"/>
      <c r="EI95" s="10">
        <v>7925392</v>
      </c>
      <c r="EJ95" s="10">
        <v>22090695</v>
      </c>
      <c r="EK95" s="10"/>
      <c r="EL95" s="10"/>
      <c r="EM95" s="10"/>
      <c r="EN95" s="14"/>
      <c r="EO95" s="10"/>
      <c r="EP95" s="10"/>
      <c r="EQ95" s="10"/>
      <c r="ER95" s="10"/>
      <c r="ES95" s="10">
        <v>2427465</v>
      </c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>
        <v>4781364</v>
      </c>
      <c r="FE95" s="10">
        <v>121782044</v>
      </c>
      <c r="FF95" s="10"/>
      <c r="FG95" s="10"/>
      <c r="FH95" s="10">
        <v>8386374</v>
      </c>
      <c r="FI95" s="10">
        <v>430764</v>
      </c>
      <c r="FJ95" s="10"/>
      <c r="FK95" s="10"/>
      <c r="FL95" s="10"/>
      <c r="FM95" s="10"/>
      <c r="FN95" s="10"/>
      <c r="FO95" s="10">
        <v>1240220</v>
      </c>
      <c r="FP95" s="10"/>
    </row>
    <row r="96" spans="1:172" ht="12.75">
      <c r="A96" s="9">
        <v>84</v>
      </c>
      <c r="B96" s="7"/>
      <c r="C96" s="7" t="s">
        <v>436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>
        <v>0</v>
      </c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 t="s">
        <v>437</v>
      </c>
      <c r="EJ96" s="10"/>
      <c r="EK96" s="10"/>
      <c r="EL96" s="10"/>
      <c r="EM96" s="10"/>
      <c r="EN96" s="14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</row>
    <row r="97" spans="1:172" ht="12.75">
      <c r="A97" s="9">
        <v>85</v>
      </c>
      <c r="B97" s="8" t="s">
        <v>438</v>
      </c>
      <c r="C97" s="7" t="s">
        <v>439</v>
      </c>
      <c r="D97" s="23"/>
      <c r="E97" s="10"/>
      <c r="F97" s="10"/>
      <c r="G97" s="10"/>
      <c r="H97" s="10"/>
      <c r="I97" s="10"/>
      <c r="J97" s="10"/>
      <c r="K97" s="23"/>
      <c r="L97" s="10"/>
      <c r="M97" s="10">
        <v>26831</v>
      </c>
      <c r="N97" s="10"/>
      <c r="O97" s="10"/>
      <c r="P97" s="10"/>
      <c r="Q97" s="10"/>
      <c r="R97" s="10">
        <v>1412466</v>
      </c>
      <c r="S97" s="10"/>
      <c r="T97" s="10"/>
      <c r="U97" s="10"/>
      <c r="V97" s="10"/>
      <c r="W97" s="23"/>
      <c r="X97" s="10"/>
      <c r="Y97" s="10"/>
      <c r="Z97" s="10"/>
      <c r="AA97" s="23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23"/>
      <c r="AM97" s="10"/>
      <c r="AN97" s="10"/>
      <c r="AO97" s="10"/>
      <c r="AP97" s="10"/>
      <c r="AQ97" s="10"/>
      <c r="AR97" s="10"/>
      <c r="AS97" s="10"/>
      <c r="AT97" s="10"/>
      <c r="AU97" s="23" t="s">
        <v>360</v>
      </c>
      <c r="AV97" s="10"/>
      <c r="AW97" s="10"/>
      <c r="AX97" s="10"/>
      <c r="AY97" s="10"/>
      <c r="AZ97" s="10"/>
      <c r="BA97" s="10"/>
      <c r="BB97" s="10"/>
      <c r="BC97" s="10"/>
      <c r="BD97" s="10" t="s">
        <v>360</v>
      </c>
      <c r="BE97" s="10"/>
      <c r="BF97" s="10"/>
      <c r="BG97" s="10">
        <v>5843</v>
      </c>
      <c r="BH97" s="10"/>
      <c r="BI97" s="10"/>
      <c r="BJ97" s="10"/>
      <c r="BK97" s="10"/>
      <c r="BL97" s="10"/>
      <c r="BM97" s="10"/>
      <c r="BN97" s="10"/>
      <c r="BO97" s="10"/>
      <c r="BP97" s="10"/>
      <c r="BQ97" s="23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>
        <v>15120000</v>
      </c>
      <c r="CM97" s="10" t="s">
        <v>360</v>
      </c>
      <c r="CN97" s="10"/>
      <c r="CO97" s="10"/>
      <c r="CP97" s="10"/>
      <c r="CQ97" s="10"/>
      <c r="CR97" s="10"/>
      <c r="CS97" s="10"/>
      <c r="CT97" s="10"/>
      <c r="CU97" s="10"/>
      <c r="CV97" s="10">
        <v>0</v>
      </c>
      <c r="CW97" s="10"/>
      <c r="CX97" s="23"/>
      <c r="CY97" s="10"/>
      <c r="CZ97" s="10"/>
      <c r="DA97" s="23"/>
      <c r="DB97" s="10"/>
      <c r="DC97" s="10"/>
      <c r="DD97" s="10">
        <v>1136103</v>
      </c>
      <c r="DE97" s="10"/>
      <c r="DF97" s="10"/>
      <c r="DG97" s="10">
        <v>43361</v>
      </c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23"/>
      <c r="EN97" s="14"/>
      <c r="EO97" s="10"/>
      <c r="EP97" s="10"/>
      <c r="EQ97" s="10"/>
      <c r="ER97" s="23"/>
      <c r="ES97" s="10"/>
      <c r="ET97" s="23"/>
      <c r="EU97" s="10"/>
      <c r="EV97" s="10"/>
      <c r="EW97" s="10">
        <v>5913</v>
      </c>
      <c r="EX97" s="23"/>
      <c r="EY97" s="10"/>
      <c r="EZ97" s="10"/>
      <c r="FA97" s="10"/>
      <c r="FB97" s="10"/>
      <c r="FC97" s="10"/>
      <c r="FD97" s="10"/>
      <c r="FE97" s="10">
        <v>2782320</v>
      </c>
      <c r="FF97" s="10"/>
      <c r="FG97" s="10"/>
      <c r="FH97" s="10"/>
      <c r="FI97" s="10"/>
      <c r="FJ97" s="10"/>
      <c r="FK97" s="10"/>
      <c r="FL97" s="10"/>
      <c r="FM97" s="10">
        <v>30435</v>
      </c>
      <c r="FN97" s="10"/>
      <c r="FO97" s="10"/>
      <c r="FP97" s="10"/>
    </row>
    <row r="98" spans="1:172" ht="12.75">
      <c r="A98" s="9">
        <v>86</v>
      </c>
      <c r="B98" s="8" t="s">
        <v>366</v>
      </c>
      <c r="C98" s="7" t="s">
        <v>440</v>
      </c>
      <c r="D98" s="10">
        <v>157686</v>
      </c>
      <c r="E98" s="10">
        <v>138999</v>
      </c>
      <c r="F98" s="10">
        <v>14445</v>
      </c>
      <c r="G98" s="10">
        <v>479948</v>
      </c>
      <c r="H98" s="10">
        <v>1276</v>
      </c>
      <c r="I98" s="10">
        <v>31403</v>
      </c>
      <c r="J98" s="10">
        <v>25745</v>
      </c>
      <c r="K98" s="10">
        <v>17724</v>
      </c>
      <c r="L98" s="10">
        <v>10312</v>
      </c>
      <c r="M98" s="10">
        <v>963172</v>
      </c>
      <c r="N98" s="10">
        <v>862</v>
      </c>
      <c r="O98" s="10">
        <v>299480</v>
      </c>
      <c r="P98" s="10">
        <v>6644</v>
      </c>
      <c r="Q98" s="10">
        <v>318784</v>
      </c>
      <c r="R98" s="10">
        <v>1487613</v>
      </c>
      <c r="S98" s="10"/>
      <c r="T98" s="10">
        <v>4858</v>
      </c>
      <c r="U98" s="10">
        <v>159333</v>
      </c>
      <c r="V98" s="10"/>
      <c r="W98" s="10">
        <v>42346</v>
      </c>
      <c r="X98" s="10">
        <v>2504</v>
      </c>
      <c r="Y98" s="10">
        <v>160783</v>
      </c>
      <c r="Z98" s="10">
        <v>19366</v>
      </c>
      <c r="AA98" s="10">
        <v>5597</v>
      </c>
      <c r="AB98" s="10">
        <v>3153</v>
      </c>
      <c r="AC98" s="10">
        <v>39685</v>
      </c>
      <c r="AD98" s="10">
        <v>37902</v>
      </c>
      <c r="AE98" s="10">
        <v>3033</v>
      </c>
      <c r="AF98" s="10">
        <v>14392</v>
      </c>
      <c r="AG98" s="10">
        <v>1672</v>
      </c>
      <c r="AH98" s="10">
        <v>58831</v>
      </c>
      <c r="AI98" s="10">
        <v>105938</v>
      </c>
      <c r="AJ98" s="10">
        <v>101990</v>
      </c>
      <c r="AK98" s="10">
        <v>286232</v>
      </c>
      <c r="AL98" s="10">
        <v>5795</v>
      </c>
      <c r="AM98" s="10">
        <v>513</v>
      </c>
      <c r="AN98" s="10">
        <v>55245</v>
      </c>
      <c r="AO98" s="10"/>
      <c r="AP98" s="10">
        <v>2997</v>
      </c>
      <c r="AQ98" s="10">
        <v>23034</v>
      </c>
      <c r="AR98" s="10">
        <v>48829</v>
      </c>
      <c r="AS98" s="10">
        <v>48158</v>
      </c>
      <c r="AT98" s="10">
        <v>257415</v>
      </c>
      <c r="AU98" s="10">
        <v>30865</v>
      </c>
      <c r="AV98" s="10">
        <v>130933</v>
      </c>
      <c r="AW98" s="10">
        <v>35971</v>
      </c>
      <c r="AX98" s="10">
        <v>52942</v>
      </c>
      <c r="AY98" s="12">
        <v>269</v>
      </c>
      <c r="AZ98" s="10">
        <v>1072</v>
      </c>
      <c r="BA98" s="10">
        <v>41447</v>
      </c>
      <c r="BB98" s="10">
        <v>43347</v>
      </c>
      <c r="BC98" s="10">
        <v>5435</v>
      </c>
      <c r="BD98" s="10">
        <v>4004</v>
      </c>
      <c r="BE98" s="10">
        <v>272332</v>
      </c>
      <c r="BF98" s="10">
        <v>40382</v>
      </c>
      <c r="BG98" s="10">
        <v>1587</v>
      </c>
      <c r="BH98" s="10">
        <v>131967</v>
      </c>
      <c r="BI98" s="10">
        <v>2325</v>
      </c>
      <c r="BJ98" s="10">
        <v>22701</v>
      </c>
      <c r="BK98" s="10">
        <v>14376</v>
      </c>
      <c r="BL98" s="10">
        <v>6565</v>
      </c>
      <c r="BM98" s="10">
        <v>9040</v>
      </c>
      <c r="BN98" s="10">
        <v>2679</v>
      </c>
      <c r="BO98" s="10">
        <v>94476</v>
      </c>
      <c r="BP98" s="10">
        <v>3173988</v>
      </c>
      <c r="BQ98" s="10">
        <v>64537</v>
      </c>
      <c r="BR98" s="10">
        <v>69176</v>
      </c>
      <c r="BS98" s="10">
        <v>32678</v>
      </c>
      <c r="BT98" s="10"/>
      <c r="BU98" s="10">
        <v>10670</v>
      </c>
      <c r="BV98" s="10">
        <v>30620</v>
      </c>
      <c r="BW98" s="10">
        <v>110416</v>
      </c>
      <c r="BX98" s="10">
        <v>56688</v>
      </c>
      <c r="BY98" s="10">
        <v>223493</v>
      </c>
      <c r="BZ98" s="10">
        <v>169514</v>
      </c>
      <c r="CA98" s="10">
        <v>65390</v>
      </c>
      <c r="CB98" s="10">
        <v>5898813</v>
      </c>
      <c r="CC98" s="10">
        <v>425</v>
      </c>
      <c r="CD98" s="10">
        <v>12298</v>
      </c>
      <c r="CE98" s="10">
        <v>9854</v>
      </c>
      <c r="CF98" s="10">
        <v>8931</v>
      </c>
      <c r="CG98" s="10">
        <v>14613</v>
      </c>
      <c r="CH98" s="10"/>
      <c r="CI98" s="10">
        <v>2202</v>
      </c>
      <c r="CJ98" s="10">
        <v>43868</v>
      </c>
      <c r="CK98" s="10">
        <v>168063</v>
      </c>
      <c r="CL98" s="10">
        <v>55544000</v>
      </c>
      <c r="CM98" s="10">
        <v>236116</v>
      </c>
      <c r="CN98" s="10">
        <v>3087</v>
      </c>
      <c r="CO98" s="10">
        <v>25771</v>
      </c>
      <c r="CP98" s="10">
        <v>52454</v>
      </c>
      <c r="CQ98" s="10">
        <v>91584</v>
      </c>
      <c r="CR98" s="10">
        <v>31080</v>
      </c>
      <c r="CS98" s="10">
        <v>79381</v>
      </c>
      <c r="CT98" s="10">
        <v>125767</v>
      </c>
      <c r="CU98" s="10">
        <v>122809</v>
      </c>
      <c r="CV98" s="10">
        <v>275447</v>
      </c>
      <c r="CW98" s="10">
        <v>23457</v>
      </c>
      <c r="CX98" s="10">
        <v>24313</v>
      </c>
      <c r="CY98" s="10">
        <v>55102</v>
      </c>
      <c r="CZ98" s="10">
        <v>4297</v>
      </c>
      <c r="DA98" s="10">
        <v>17454</v>
      </c>
      <c r="DB98" s="10">
        <v>18975</v>
      </c>
      <c r="DC98" s="10">
        <v>2990</v>
      </c>
      <c r="DD98" s="10">
        <v>1377242</v>
      </c>
      <c r="DE98" s="10">
        <v>6844</v>
      </c>
      <c r="DF98" s="10">
        <v>42796</v>
      </c>
      <c r="DG98" s="10">
        <v>371267</v>
      </c>
      <c r="DH98" s="10">
        <v>47699</v>
      </c>
      <c r="DI98" s="10">
        <v>8421</v>
      </c>
      <c r="DJ98" s="10">
        <v>196946</v>
      </c>
      <c r="DK98" s="10">
        <v>16895</v>
      </c>
      <c r="DL98" s="10">
        <v>59548</v>
      </c>
      <c r="DM98" s="10">
        <v>26936</v>
      </c>
      <c r="DN98" s="10">
        <v>11451</v>
      </c>
      <c r="DO98" s="10">
        <v>5377</v>
      </c>
      <c r="DP98" s="10">
        <v>121379</v>
      </c>
      <c r="DQ98" s="10">
        <v>2484</v>
      </c>
      <c r="DR98" s="10">
        <v>105459</v>
      </c>
      <c r="DS98" s="10">
        <v>29407</v>
      </c>
      <c r="DT98" s="10"/>
      <c r="DU98" s="10">
        <v>10427</v>
      </c>
      <c r="DV98" s="10">
        <v>30616</v>
      </c>
      <c r="DW98" s="10">
        <v>59016</v>
      </c>
      <c r="DX98" s="10"/>
      <c r="DY98" s="10">
        <v>121429</v>
      </c>
      <c r="DZ98" s="10"/>
      <c r="EA98" s="10">
        <v>321892</v>
      </c>
      <c r="EB98" s="10">
        <v>8429797</v>
      </c>
      <c r="EC98" s="10">
        <v>2407</v>
      </c>
      <c r="ED98" s="10"/>
      <c r="EE98" s="10">
        <v>8859</v>
      </c>
      <c r="EF98" s="10">
        <v>2071</v>
      </c>
      <c r="EG98" s="10">
        <v>7218</v>
      </c>
      <c r="EH98" s="10">
        <v>507903</v>
      </c>
      <c r="EI98" s="10">
        <v>169122</v>
      </c>
      <c r="EJ98" s="10">
        <v>519547</v>
      </c>
      <c r="EK98" s="10">
        <v>115902</v>
      </c>
      <c r="EL98" s="10">
        <v>5853</v>
      </c>
      <c r="EM98" s="10">
        <v>195404</v>
      </c>
      <c r="EN98" s="14">
        <v>6157</v>
      </c>
      <c r="EO98" s="10">
        <v>37475</v>
      </c>
      <c r="EP98" s="10">
        <v>7902</v>
      </c>
      <c r="EQ98" s="10">
        <v>134932</v>
      </c>
      <c r="ER98" s="10">
        <v>75001</v>
      </c>
      <c r="ES98" s="10">
        <v>57442</v>
      </c>
      <c r="ET98" s="10">
        <v>102518</v>
      </c>
      <c r="EU98" s="10">
        <v>5280</v>
      </c>
      <c r="EV98" s="10">
        <v>3214</v>
      </c>
      <c r="EW98" s="10">
        <v>7613</v>
      </c>
      <c r="EX98" s="10">
        <v>74882</v>
      </c>
      <c r="EY98" s="10">
        <v>16935</v>
      </c>
      <c r="EZ98" s="10">
        <v>3137</v>
      </c>
      <c r="FA98" s="10">
        <v>401</v>
      </c>
      <c r="FB98" s="10">
        <v>4578</v>
      </c>
      <c r="FC98" s="10">
        <v>13119</v>
      </c>
      <c r="FD98" s="10">
        <v>231120</v>
      </c>
      <c r="FE98" s="10">
        <v>8600428</v>
      </c>
      <c r="FF98" s="10">
        <v>14046</v>
      </c>
      <c r="FG98" s="10">
        <v>47213</v>
      </c>
      <c r="FH98" s="10">
        <v>1041949</v>
      </c>
      <c r="FI98" s="10">
        <v>17199</v>
      </c>
      <c r="FJ98" s="10">
        <v>22979</v>
      </c>
      <c r="FK98" s="10">
        <v>29261</v>
      </c>
      <c r="FL98" s="10">
        <v>118426</v>
      </c>
      <c r="FM98" s="10"/>
      <c r="FN98" s="10">
        <v>8194</v>
      </c>
      <c r="FO98" s="10">
        <v>72975</v>
      </c>
      <c r="FP98" s="10">
        <v>391019</v>
      </c>
    </row>
    <row r="99" spans="1:172" ht="12.75">
      <c r="A99" s="9">
        <v>87</v>
      </c>
      <c r="B99" s="7"/>
      <c r="C99" s="7" t="s">
        <v>441</v>
      </c>
      <c r="D99" s="10"/>
      <c r="E99" s="10">
        <v>19211</v>
      </c>
      <c r="F99" s="10">
        <v>20674</v>
      </c>
      <c r="G99" s="10">
        <v>64080</v>
      </c>
      <c r="H99" s="10"/>
      <c r="I99" s="10"/>
      <c r="J99" s="10"/>
      <c r="K99" s="10"/>
      <c r="L99" s="10"/>
      <c r="M99" s="10"/>
      <c r="N99" s="10"/>
      <c r="O99" s="10"/>
      <c r="P99" s="10"/>
      <c r="Q99" s="10">
        <v>564777</v>
      </c>
      <c r="R99" s="10">
        <v>16213</v>
      </c>
      <c r="S99" s="10"/>
      <c r="T99" s="10"/>
      <c r="U99" s="10">
        <v>8893</v>
      </c>
      <c r="V99" s="10"/>
      <c r="W99" s="10"/>
      <c r="X99" s="10"/>
      <c r="Y99" s="10"/>
      <c r="Z99" s="10"/>
      <c r="AA99" s="10"/>
      <c r="AB99" s="10"/>
      <c r="AC99" s="10">
        <v>53300</v>
      </c>
      <c r="AD99" s="10"/>
      <c r="AE99" s="10"/>
      <c r="AF99" s="10"/>
      <c r="AG99" s="10"/>
      <c r="AH99" s="10"/>
      <c r="AI99" s="10">
        <v>82556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>
        <v>67036</v>
      </c>
      <c r="BP99" s="10">
        <v>477025</v>
      </c>
      <c r="BQ99" s="10"/>
      <c r="BR99" s="10"/>
      <c r="BS99" s="10">
        <v>1030</v>
      </c>
      <c r="BT99" s="10"/>
      <c r="BU99" s="10"/>
      <c r="BV99" s="23"/>
      <c r="BW99" s="10"/>
      <c r="BX99" s="23"/>
      <c r="BY99" s="10">
        <v>28915</v>
      </c>
      <c r="BZ99" s="10"/>
      <c r="CA99" s="10"/>
      <c r="CB99" s="10">
        <v>7684</v>
      </c>
      <c r="CC99" s="10"/>
      <c r="CD99" s="23"/>
      <c r="CE99" s="10">
        <v>26213</v>
      </c>
      <c r="CF99" s="10"/>
      <c r="CG99" s="10"/>
      <c r="CH99" s="10"/>
      <c r="CI99" s="10"/>
      <c r="CJ99" s="10"/>
      <c r="CK99" s="10">
        <v>512936</v>
      </c>
      <c r="CL99" s="10"/>
      <c r="CM99" s="10"/>
      <c r="CN99" s="10"/>
      <c r="CO99" s="10"/>
      <c r="CP99" s="10"/>
      <c r="CQ99" s="10"/>
      <c r="CR99" s="10">
        <v>6477</v>
      </c>
      <c r="CS99" s="10"/>
      <c r="CT99" s="10"/>
      <c r="CU99" s="10"/>
      <c r="CV99" s="10">
        <v>0</v>
      </c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>
        <v>23281</v>
      </c>
      <c r="EB99" s="10">
        <v>2935353</v>
      </c>
      <c r="EC99" s="10"/>
      <c r="ED99" s="10"/>
      <c r="EE99" s="10"/>
      <c r="EF99" s="10"/>
      <c r="EG99" s="10"/>
      <c r="EH99" s="10">
        <v>8795</v>
      </c>
      <c r="EI99" s="10"/>
      <c r="EJ99" s="10"/>
      <c r="EK99" s="10"/>
      <c r="EL99" s="10"/>
      <c r="EM99" s="10"/>
      <c r="EN99" s="14"/>
      <c r="EO99" s="10"/>
      <c r="EP99" s="10"/>
      <c r="EQ99" s="10">
        <v>76355</v>
      </c>
      <c r="ER99" s="10">
        <v>2270</v>
      </c>
      <c r="ES99" s="10"/>
      <c r="ET99" s="10">
        <v>3643</v>
      </c>
      <c r="EU99" s="10"/>
      <c r="EV99" s="10"/>
      <c r="EW99" s="10"/>
      <c r="EX99" s="23"/>
      <c r="EY99" s="10"/>
      <c r="EZ99" s="10"/>
      <c r="FA99" s="10"/>
      <c r="FB99" s="10"/>
      <c r="FC99" s="10"/>
      <c r="FD99" s="10"/>
      <c r="FE99" s="10">
        <v>48803</v>
      </c>
      <c r="FF99" s="10"/>
      <c r="FG99" s="10"/>
      <c r="FH99" s="10"/>
      <c r="FI99" s="10"/>
      <c r="FJ99" s="10"/>
      <c r="FK99" s="10">
        <v>2415</v>
      </c>
      <c r="FL99" s="10"/>
      <c r="FM99" s="10">
        <v>915</v>
      </c>
      <c r="FN99" s="10"/>
      <c r="FO99" s="10"/>
      <c r="FP99" s="10">
        <v>2150</v>
      </c>
    </row>
    <row r="100" spans="1:172" ht="12.75">
      <c r="A100" s="9">
        <v>88</v>
      </c>
      <c r="B100" s="7"/>
      <c r="C100" s="7" t="s">
        <v>442</v>
      </c>
      <c r="D100" s="10">
        <v>1545</v>
      </c>
      <c r="E100" s="10"/>
      <c r="F100" s="10"/>
      <c r="G100" s="10"/>
      <c r="H100" s="10"/>
      <c r="I100" s="10"/>
      <c r="J100" s="10">
        <v>7022</v>
      </c>
      <c r="K100" s="10">
        <v>10000</v>
      </c>
      <c r="L100" s="10"/>
      <c r="M100" s="10">
        <v>7883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>
        <v>2583</v>
      </c>
      <c r="Y100" s="10"/>
      <c r="Z100" s="10"/>
      <c r="AA100" s="10"/>
      <c r="AB100" s="10"/>
      <c r="AC100" s="10">
        <v>1528</v>
      </c>
      <c r="AD100" s="10"/>
      <c r="AE100" s="10"/>
      <c r="AF100" s="10"/>
      <c r="AG100" s="10"/>
      <c r="AH100" s="10">
        <v>13692</v>
      </c>
      <c r="AI100" s="10">
        <v>11043</v>
      </c>
      <c r="AJ100" s="10"/>
      <c r="AK100" s="10"/>
      <c r="AL100" s="10"/>
      <c r="AM100" s="10"/>
      <c r="AN100" s="10"/>
      <c r="AO100" s="10"/>
      <c r="AP100" s="10"/>
      <c r="AQ100" s="10"/>
      <c r="AR100" s="10">
        <v>250</v>
      </c>
      <c r="AS100" s="10"/>
      <c r="AT100" s="10"/>
      <c r="AU100" s="10">
        <v>5822</v>
      </c>
      <c r="AV100" s="10">
        <v>9266</v>
      </c>
      <c r="AW100" s="10"/>
      <c r="AX100" s="10"/>
      <c r="AY100" s="10"/>
      <c r="AZ100" s="10"/>
      <c r="BA100" s="10"/>
      <c r="BB100" s="10">
        <v>20000</v>
      </c>
      <c r="BC100" s="10"/>
      <c r="BD100" s="10"/>
      <c r="BE100" s="10">
        <v>350</v>
      </c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>
        <v>51727</v>
      </c>
      <c r="BQ100" s="10"/>
      <c r="BR100" s="10"/>
      <c r="BS100" s="10"/>
      <c r="BT100" s="10"/>
      <c r="BU100" s="10">
        <v>1255</v>
      </c>
      <c r="BV100" s="10">
        <v>75000</v>
      </c>
      <c r="BW100" s="10">
        <v>1000</v>
      </c>
      <c r="BX100" s="23"/>
      <c r="BY100" s="10"/>
      <c r="BZ100" s="10">
        <v>356</v>
      </c>
      <c r="CA100" s="10">
        <v>86859</v>
      </c>
      <c r="CB100" s="10">
        <v>74386</v>
      </c>
      <c r="CC100" s="10"/>
      <c r="CD100" s="10"/>
      <c r="CE100" s="10"/>
      <c r="CF100" s="10"/>
      <c r="CG100" s="10"/>
      <c r="CH100" s="10"/>
      <c r="CI100" s="10"/>
      <c r="CJ100" s="10"/>
      <c r="CK100" s="10">
        <v>7314</v>
      </c>
      <c r="CL100" s="10">
        <v>37285000</v>
      </c>
      <c r="CM100" s="10"/>
      <c r="CN100" s="10"/>
      <c r="CO100" s="10"/>
      <c r="CP100" s="10"/>
      <c r="CQ100" s="10"/>
      <c r="CR100" s="10"/>
      <c r="CS100" s="10">
        <v>2135</v>
      </c>
      <c r="CT100" s="10"/>
      <c r="CU100" s="10"/>
      <c r="CV100" s="10">
        <v>0</v>
      </c>
      <c r="CW100" s="10"/>
      <c r="CX100" s="10">
        <v>2000</v>
      </c>
      <c r="CY100" s="10"/>
      <c r="CZ100" s="10"/>
      <c r="DA100" s="10"/>
      <c r="DB100" s="10">
        <v>995</v>
      </c>
      <c r="DC100" s="10">
        <v>11642</v>
      </c>
      <c r="DD100" s="10">
        <v>311882</v>
      </c>
      <c r="DE100" s="10"/>
      <c r="DF100" s="10"/>
      <c r="DG100" s="23"/>
      <c r="DH100" s="10"/>
      <c r="DI100" s="10"/>
      <c r="DJ100" s="10"/>
      <c r="DK100" s="10"/>
      <c r="DL100" s="10">
        <v>1361</v>
      </c>
      <c r="DM100" s="10"/>
      <c r="DN100" s="10"/>
      <c r="DO100" s="10"/>
      <c r="DP100" s="10"/>
      <c r="DQ100" s="10">
        <v>855</v>
      </c>
      <c r="DR100" s="10">
        <v>63704</v>
      </c>
      <c r="DS100" s="10"/>
      <c r="DT100" s="10"/>
      <c r="DU100" s="10"/>
      <c r="DV100" s="10">
        <v>7500</v>
      </c>
      <c r="DW100" s="10"/>
      <c r="DX100" s="10"/>
      <c r="DY100" s="10"/>
      <c r="DZ100" s="10"/>
      <c r="EA100" s="10">
        <v>8656</v>
      </c>
      <c r="EB100" s="10">
        <v>10000</v>
      </c>
      <c r="EC100" s="10"/>
      <c r="ED100" s="10"/>
      <c r="EE100" s="10"/>
      <c r="EF100" s="10">
        <v>4800</v>
      </c>
      <c r="EG100" s="10"/>
      <c r="EH100" s="10">
        <v>10892</v>
      </c>
      <c r="EI100" s="10"/>
      <c r="EJ100" s="10">
        <v>7180</v>
      </c>
      <c r="EK100" s="10">
        <v>5202</v>
      </c>
      <c r="EL100" s="10"/>
      <c r="EM100" s="10">
        <v>28937</v>
      </c>
      <c r="EN100" s="14">
        <v>9400</v>
      </c>
      <c r="EO100" s="10"/>
      <c r="EP100" s="10"/>
      <c r="EQ100" s="10">
        <v>23450</v>
      </c>
      <c r="ER100" s="10">
        <v>3222</v>
      </c>
      <c r="ES100" s="10">
        <v>2584</v>
      </c>
      <c r="ET100" s="10">
        <v>2500</v>
      </c>
      <c r="EU100" s="10">
        <v>2605</v>
      </c>
      <c r="EV100" s="10"/>
      <c r="EW100" s="10"/>
      <c r="EX100" s="10"/>
      <c r="EY100" s="10"/>
      <c r="EZ100" s="10">
        <v>8458</v>
      </c>
      <c r="FA100" s="10">
        <v>637</v>
      </c>
      <c r="FB100" s="10"/>
      <c r="FC100" s="10"/>
      <c r="FD100" s="10">
        <v>132839</v>
      </c>
      <c r="FE100" s="10">
        <v>11635</v>
      </c>
      <c r="FF100" s="10"/>
      <c r="FG100" s="10">
        <v>1325</v>
      </c>
      <c r="FH100" s="10"/>
      <c r="FI100" s="10">
        <v>8661</v>
      </c>
      <c r="FJ100" s="10"/>
      <c r="FK100" s="10"/>
      <c r="FL100" s="10"/>
      <c r="FM100" s="10"/>
      <c r="FN100" s="10"/>
      <c r="FO100" s="10"/>
      <c r="FP100" s="10">
        <v>12444</v>
      </c>
    </row>
    <row r="101" spans="1:172" ht="12.75">
      <c r="A101" s="9">
        <v>89</v>
      </c>
      <c r="B101" s="7"/>
      <c r="C101" s="7" t="s">
        <v>443</v>
      </c>
      <c r="D101" s="10">
        <v>4900</v>
      </c>
      <c r="E101" s="10">
        <v>250</v>
      </c>
      <c r="F101" s="10"/>
      <c r="G101" s="10"/>
      <c r="H101" s="10"/>
      <c r="I101" s="10"/>
      <c r="J101" s="10"/>
      <c r="K101" s="10"/>
      <c r="L101" s="10"/>
      <c r="M101" s="10">
        <v>9065</v>
      </c>
      <c r="N101" s="10"/>
      <c r="O101" s="10"/>
      <c r="P101" s="10"/>
      <c r="Q101" s="10">
        <v>8424</v>
      </c>
      <c r="R101" s="10">
        <v>59383</v>
      </c>
      <c r="S101" s="10"/>
      <c r="T101" s="10">
        <v>500</v>
      </c>
      <c r="U101" s="10"/>
      <c r="V101" s="10"/>
      <c r="W101" s="10">
        <v>2000</v>
      </c>
      <c r="X101" s="10"/>
      <c r="Y101" s="10">
        <v>13056</v>
      </c>
      <c r="Z101" s="10"/>
      <c r="AA101" s="10">
        <v>3459</v>
      </c>
      <c r="AB101" s="10"/>
      <c r="AC101" s="10"/>
      <c r="AD101" s="10"/>
      <c r="AE101" s="10"/>
      <c r="AF101" s="10"/>
      <c r="AG101" s="10"/>
      <c r="AH101" s="10"/>
      <c r="AI101" s="10">
        <v>12907</v>
      </c>
      <c r="AJ101" s="10">
        <v>5915</v>
      </c>
      <c r="AK101" s="10">
        <v>5164</v>
      </c>
      <c r="AL101" s="10"/>
      <c r="AM101" s="10"/>
      <c r="AN101" s="10"/>
      <c r="AO101" s="10"/>
      <c r="AP101" s="10"/>
      <c r="AQ101" s="10">
        <v>7432</v>
      </c>
      <c r="AR101" s="10">
        <v>6100</v>
      </c>
      <c r="AS101" s="10"/>
      <c r="AT101" s="10">
        <v>49730</v>
      </c>
      <c r="AU101" s="10"/>
      <c r="AV101" s="10">
        <v>35764</v>
      </c>
      <c r="AW101" s="10">
        <v>5231</v>
      </c>
      <c r="AX101" s="10"/>
      <c r="AY101" s="10"/>
      <c r="AZ101" s="10"/>
      <c r="BA101" s="10">
        <v>950</v>
      </c>
      <c r="BB101" s="10">
        <v>77055</v>
      </c>
      <c r="BC101" s="10"/>
      <c r="BD101" s="10"/>
      <c r="BE101" s="10">
        <v>23762</v>
      </c>
      <c r="BF101" s="10">
        <v>1292</v>
      </c>
      <c r="BG101" s="10"/>
      <c r="BH101" s="10">
        <v>4228</v>
      </c>
      <c r="BI101" s="10"/>
      <c r="BJ101" s="10"/>
      <c r="BK101" s="10"/>
      <c r="BL101" s="10"/>
      <c r="BM101" s="10">
        <v>6550</v>
      </c>
      <c r="BN101" s="10"/>
      <c r="BO101" s="10">
        <v>653</v>
      </c>
      <c r="BP101" s="10">
        <v>77373</v>
      </c>
      <c r="BQ101" s="10">
        <v>66</v>
      </c>
      <c r="BR101" s="10"/>
      <c r="BS101" s="10"/>
      <c r="BT101" s="10"/>
      <c r="BU101" s="10"/>
      <c r="BV101" s="23"/>
      <c r="BW101" s="10">
        <v>2600</v>
      </c>
      <c r="BX101" s="23"/>
      <c r="BY101" s="10">
        <v>14258</v>
      </c>
      <c r="BZ101" s="10">
        <v>27589</v>
      </c>
      <c r="CA101" s="10">
        <v>2500</v>
      </c>
      <c r="CB101" s="10">
        <v>64191</v>
      </c>
      <c r="CC101" s="10"/>
      <c r="CD101" s="10">
        <v>200</v>
      </c>
      <c r="CE101" s="10"/>
      <c r="CF101" s="10">
        <v>616</v>
      </c>
      <c r="CG101" s="10"/>
      <c r="CH101" s="10"/>
      <c r="CI101" s="10"/>
      <c r="CJ101" s="10">
        <v>510</v>
      </c>
      <c r="CK101" s="10">
        <v>78424</v>
      </c>
      <c r="CL101" s="10">
        <v>1903000</v>
      </c>
      <c r="CM101" s="10"/>
      <c r="CN101" s="10"/>
      <c r="CO101" s="10"/>
      <c r="CP101" s="10">
        <v>1300</v>
      </c>
      <c r="CQ101" s="10">
        <v>89</v>
      </c>
      <c r="CR101" s="10">
        <v>6894</v>
      </c>
      <c r="CS101" s="10">
        <v>8554</v>
      </c>
      <c r="CT101" s="10"/>
      <c r="CU101" s="10"/>
      <c r="CV101" s="10">
        <v>23021</v>
      </c>
      <c r="CW101" s="10"/>
      <c r="CX101" s="10">
        <v>433</v>
      </c>
      <c r="CY101" s="10"/>
      <c r="CZ101" s="10"/>
      <c r="DA101" s="10"/>
      <c r="DB101" s="10"/>
      <c r="DC101" s="10">
        <v>750</v>
      </c>
      <c r="DD101" s="10">
        <v>87238</v>
      </c>
      <c r="DE101" s="10"/>
      <c r="DF101" s="10"/>
      <c r="DG101" s="10">
        <v>14578</v>
      </c>
      <c r="DH101" s="10"/>
      <c r="DI101" s="10"/>
      <c r="DJ101" s="10"/>
      <c r="DK101" s="10">
        <v>500</v>
      </c>
      <c r="DL101" s="10"/>
      <c r="DM101" s="10">
        <v>-174</v>
      </c>
      <c r="DN101" s="10">
        <v>507</v>
      </c>
      <c r="DO101" s="10"/>
      <c r="DP101" s="10">
        <v>3271</v>
      </c>
      <c r="DQ101" s="10"/>
      <c r="DR101" s="10">
        <v>1001</v>
      </c>
      <c r="DS101" s="10"/>
      <c r="DT101" s="10"/>
      <c r="DU101" s="10"/>
      <c r="DV101" s="10"/>
      <c r="DW101" s="10"/>
      <c r="DX101" s="10"/>
      <c r="DY101" s="10">
        <v>202</v>
      </c>
      <c r="DZ101" s="10"/>
      <c r="EA101" s="10">
        <v>2057122</v>
      </c>
      <c r="EB101" s="10">
        <v>379836</v>
      </c>
      <c r="EC101" s="10"/>
      <c r="ED101" s="10"/>
      <c r="EE101" s="10">
        <v>6027</v>
      </c>
      <c r="EF101" s="10"/>
      <c r="EG101" s="10">
        <v>38207</v>
      </c>
      <c r="EH101" s="10">
        <v>33309</v>
      </c>
      <c r="EI101" s="10"/>
      <c r="EJ101" s="10">
        <v>7375</v>
      </c>
      <c r="EK101" s="10">
        <v>7482</v>
      </c>
      <c r="EL101" s="10"/>
      <c r="EM101" s="10">
        <v>7516</v>
      </c>
      <c r="EN101" s="14"/>
      <c r="EO101" s="10">
        <v>6219</v>
      </c>
      <c r="EP101" s="10">
        <v>23500</v>
      </c>
      <c r="EQ101" s="10"/>
      <c r="ER101" s="10"/>
      <c r="ES101" s="10">
        <v>10877</v>
      </c>
      <c r="ET101" s="10">
        <v>11150</v>
      </c>
      <c r="EU101" s="10">
        <v>1200</v>
      </c>
      <c r="EV101" s="10">
        <v>1005</v>
      </c>
      <c r="EW101" s="10">
        <v>2950</v>
      </c>
      <c r="EX101" s="10">
        <v>2454</v>
      </c>
      <c r="EY101" s="10"/>
      <c r="EZ101" s="10"/>
      <c r="FA101" s="10"/>
      <c r="FB101" s="10"/>
      <c r="FC101" s="10"/>
      <c r="FD101" s="10">
        <v>82015</v>
      </c>
      <c r="FE101" s="10">
        <v>644915</v>
      </c>
      <c r="FF101" s="10"/>
      <c r="FG101" s="10"/>
      <c r="FH101" s="10">
        <v>998</v>
      </c>
      <c r="FI101" s="10">
        <v>750</v>
      </c>
      <c r="FJ101" s="10"/>
      <c r="FK101" s="10"/>
      <c r="FL101" s="10">
        <v>20790</v>
      </c>
      <c r="FM101" s="10"/>
      <c r="FN101" s="10"/>
      <c r="FO101" s="10">
        <v>255</v>
      </c>
      <c r="FP101" s="10"/>
    </row>
    <row r="102" spans="1:172" ht="12.75">
      <c r="A102" s="9">
        <v>90</v>
      </c>
      <c r="B102" s="7"/>
      <c r="C102" s="7" t="s">
        <v>444</v>
      </c>
      <c r="D102" s="10"/>
      <c r="E102" s="10"/>
      <c r="F102" s="10"/>
      <c r="G102" s="10"/>
      <c r="H102" s="10">
        <v>18765</v>
      </c>
      <c r="I102" s="10"/>
      <c r="J102" s="10"/>
      <c r="K102" s="10"/>
      <c r="L102" s="10"/>
      <c r="M102" s="10">
        <v>100000</v>
      </c>
      <c r="N102" s="10"/>
      <c r="O102" s="10"/>
      <c r="P102" s="10"/>
      <c r="Q102" s="10">
        <v>649</v>
      </c>
      <c r="R102" s="10">
        <v>557153</v>
      </c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>
        <v>186006</v>
      </c>
      <c r="BW102" s="10"/>
      <c r="BX102" s="23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>
        <v>100576</v>
      </c>
      <c r="CL102" s="10">
        <v>55000</v>
      </c>
      <c r="CM102" s="10"/>
      <c r="CN102" s="10"/>
      <c r="CO102" s="10"/>
      <c r="CP102" s="10"/>
      <c r="CQ102" s="10"/>
      <c r="CR102" s="10"/>
      <c r="CS102" s="10"/>
      <c r="CT102" s="10"/>
      <c r="CU102" s="10"/>
      <c r="CV102" s="10">
        <v>0</v>
      </c>
      <c r="CW102" s="10">
        <v>8805</v>
      </c>
      <c r="CX102" s="10"/>
      <c r="CY102" s="10"/>
      <c r="CZ102" s="10"/>
      <c r="DA102" s="10"/>
      <c r="DB102" s="10"/>
      <c r="DC102" s="10"/>
      <c r="DD102" s="10">
        <v>600000</v>
      </c>
      <c r="DE102" s="10"/>
      <c r="DF102" s="10"/>
      <c r="DG102" s="10">
        <v>27500</v>
      </c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>
        <v>127559</v>
      </c>
      <c r="EC102" s="10"/>
      <c r="ED102" s="10"/>
      <c r="EE102" s="10"/>
      <c r="EF102" s="10"/>
      <c r="EG102" s="10"/>
      <c r="EH102" s="10"/>
      <c r="EI102" s="10">
        <v>25068</v>
      </c>
      <c r="EJ102" s="10">
        <v>180</v>
      </c>
      <c r="EK102" s="10"/>
      <c r="EL102" s="10">
        <v>17000</v>
      </c>
      <c r="EM102" s="10">
        <v>25000</v>
      </c>
      <c r="EN102" s="14"/>
      <c r="EO102" s="10"/>
      <c r="EP102" s="10"/>
      <c r="EQ102" s="10"/>
      <c r="ER102" s="10"/>
      <c r="ES102" s="10"/>
      <c r="ET102" s="10"/>
      <c r="EU102" s="10">
        <v>24292</v>
      </c>
      <c r="EV102" s="10"/>
      <c r="EW102" s="10"/>
      <c r="EX102" s="23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>
        <v>100000</v>
      </c>
      <c r="FN102" s="10"/>
      <c r="FO102" s="10"/>
      <c r="FP102" s="10"/>
    </row>
    <row r="103" spans="1:172" ht="12.75">
      <c r="A103" s="9">
        <v>91</v>
      </c>
      <c r="B103" s="7"/>
      <c r="C103" s="7" t="s">
        <v>445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>
        <v>18000</v>
      </c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>
        <v>0</v>
      </c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>
        <v>1015</v>
      </c>
      <c r="DS103" s="10"/>
      <c r="DT103" s="10"/>
      <c r="DU103" s="10"/>
      <c r="DV103" s="10"/>
      <c r="DW103" s="10"/>
      <c r="DX103" s="10"/>
      <c r="DY103" s="10"/>
      <c r="DZ103" s="10"/>
      <c r="EA103" s="10"/>
      <c r="EB103" s="10">
        <v>0</v>
      </c>
      <c r="EC103" s="10"/>
      <c r="ED103" s="10"/>
      <c r="EE103" s="10"/>
      <c r="EF103" s="10"/>
      <c r="EG103" s="10"/>
      <c r="EH103" s="10">
        <v>4999</v>
      </c>
      <c r="EI103" s="10"/>
      <c r="EJ103" s="10"/>
      <c r="EK103" s="10"/>
      <c r="EL103" s="10"/>
      <c r="EM103" s="10"/>
      <c r="EN103" s="14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</row>
    <row r="104" spans="1:172" ht="12.75">
      <c r="A104" s="9">
        <v>92</v>
      </c>
      <c r="B104" s="7"/>
      <c r="C104" s="7" t="s">
        <v>446</v>
      </c>
      <c r="D104" s="10">
        <v>15361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>
        <v>3433</v>
      </c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>
        <v>978</v>
      </c>
      <c r="AR104" s="10"/>
      <c r="AS104" s="10"/>
      <c r="AT104" s="10">
        <v>5832</v>
      </c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>
        <v>12000</v>
      </c>
      <c r="CN104" s="10"/>
      <c r="CO104" s="10">
        <v>3049</v>
      </c>
      <c r="CP104" s="10"/>
      <c r="CQ104" s="10"/>
      <c r="CR104" s="10"/>
      <c r="CS104" s="10">
        <v>4685</v>
      </c>
      <c r="CT104" s="10"/>
      <c r="CU104" s="10"/>
      <c r="CV104" s="10">
        <v>0</v>
      </c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>
        <v>4000</v>
      </c>
      <c r="EB104" s="10">
        <v>0</v>
      </c>
      <c r="EC104" s="10"/>
      <c r="ED104" s="10"/>
      <c r="EE104" s="10"/>
      <c r="EF104" s="10"/>
      <c r="EG104" s="10">
        <v>1946</v>
      </c>
      <c r="EH104" s="10"/>
      <c r="EI104" s="10"/>
      <c r="EJ104" s="10"/>
      <c r="EK104" s="10"/>
      <c r="EL104" s="10"/>
      <c r="EM104" s="10"/>
      <c r="EN104" s="14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>
        <v>344</v>
      </c>
      <c r="FL104" s="10"/>
      <c r="FM104" s="10">
        <v>4328</v>
      </c>
      <c r="FN104" s="10"/>
      <c r="FO104" s="10"/>
      <c r="FP104" s="10"/>
    </row>
    <row r="105" spans="1:172" ht="12.75">
      <c r="A105" s="9">
        <v>93</v>
      </c>
      <c r="B105" s="7"/>
      <c r="C105" s="7" t="s">
        <v>447</v>
      </c>
      <c r="D105" s="10">
        <v>338486</v>
      </c>
      <c r="E105" s="10">
        <v>26070</v>
      </c>
      <c r="F105" s="10"/>
      <c r="G105" s="10"/>
      <c r="H105" s="10"/>
      <c r="I105" s="10"/>
      <c r="J105" s="10">
        <v>17700</v>
      </c>
      <c r="K105" s="10">
        <v>21319</v>
      </c>
      <c r="L105" s="10"/>
      <c r="M105" s="10">
        <v>18607</v>
      </c>
      <c r="N105" s="10"/>
      <c r="O105" s="10">
        <v>519</v>
      </c>
      <c r="P105" s="10"/>
      <c r="Q105" s="10"/>
      <c r="R105" s="10">
        <v>468569</v>
      </c>
      <c r="S105" s="10"/>
      <c r="T105" s="10">
        <v>1462</v>
      </c>
      <c r="U105" s="10">
        <v>89884</v>
      </c>
      <c r="V105" s="10"/>
      <c r="W105" s="10"/>
      <c r="X105" s="10"/>
      <c r="Y105" s="10">
        <v>3143</v>
      </c>
      <c r="Z105" s="10"/>
      <c r="AA105" s="10">
        <v>49722</v>
      </c>
      <c r="AB105" s="10"/>
      <c r="AC105" s="10"/>
      <c r="AD105" s="10">
        <v>33000</v>
      </c>
      <c r="AE105" s="10"/>
      <c r="AF105" s="10"/>
      <c r="AG105" s="10"/>
      <c r="AH105" s="10">
        <v>37760</v>
      </c>
      <c r="AI105" s="10">
        <v>538</v>
      </c>
      <c r="AJ105" s="10"/>
      <c r="AK105" s="10"/>
      <c r="AL105" s="10">
        <v>41872</v>
      </c>
      <c r="AM105" s="10"/>
      <c r="AN105" s="10">
        <v>2768</v>
      </c>
      <c r="AO105" s="10"/>
      <c r="AP105" s="10"/>
      <c r="AQ105" s="10">
        <v>4956</v>
      </c>
      <c r="AR105" s="10"/>
      <c r="AS105" s="10"/>
      <c r="AT105" s="10"/>
      <c r="AU105" s="10"/>
      <c r="AV105" s="10">
        <v>19933</v>
      </c>
      <c r="AW105" s="10"/>
      <c r="AX105" s="10">
        <v>104605</v>
      </c>
      <c r="AY105" s="10"/>
      <c r="AZ105" s="10"/>
      <c r="BA105" s="10"/>
      <c r="BB105" s="10"/>
      <c r="BC105" s="10"/>
      <c r="BD105" s="10"/>
      <c r="BE105" s="10">
        <v>207249</v>
      </c>
      <c r="BF105" s="10"/>
      <c r="BG105" s="10"/>
      <c r="BH105" s="10">
        <v>87405</v>
      </c>
      <c r="BI105" s="10"/>
      <c r="BJ105" s="10"/>
      <c r="BK105" s="10"/>
      <c r="BL105" s="10">
        <v>7600</v>
      </c>
      <c r="BM105" s="10"/>
      <c r="BN105" s="10">
        <v>8475</v>
      </c>
      <c r="BO105" s="10">
        <v>4561</v>
      </c>
      <c r="BP105" s="10">
        <v>137563</v>
      </c>
      <c r="BQ105" s="10"/>
      <c r="BR105" s="10"/>
      <c r="BS105" s="10">
        <v>16205</v>
      </c>
      <c r="BT105" s="10"/>
      <c r="BU105" s="10"/>
      <c r="BV105" s="10">
        <v>1932</v>
      </c>
      <c r="BW105" s="10">
        <v>11514</v>
      </c>
      <c r="BX105" s="10"/>
      <c r="BY105" s="10">
        <v>101111</v>
      </c>
      <c r="BZ105" s="10"/>
      <c r="CA105" s="10">
        <v>4043</v>
      </c>
      <c r="CB105" s="10">
        <v>207282</v>
      </c>
      <c r="CC105" s="10"/>
      <c r="CD105" s="10"/>
      <c r="CE105" s="10"/>
      <c r="CF105" s="10"/>
      <c r="CG105" s="10"/>
      <c r="CH105" s="10"/>
      <c r="CI105" s="10"/>
      <c r="CJ105" s="10">
        <v>7927</v>
      </c>
      <c r="CK105" s="10"/>
      <c r="CL105" s="10">
        <v>1426000</v>
      </c>
      <c r="CM105" s="10">
        <v>16785</v>
      </c>
      <c r="CN105" s="10"/>
      <c r="CO105" s="10">
        <v>25487</v>
      </c>
      <c r="CP105" s="10">
        <v>1116</v>
      </c>
      <c r="CQ105" s="10"/>
      <c r="CR105" s="10"/>
      <c r="CS105" s="10">
        <v>7272</v>
      </c>
      <c r="CT105" s="10">
        <v>192671</v>
      </c>
      <c r="CU105" s="10">
        <v>669</v>
      </c>
      <c r="CV105" s="10">
        <v>27000</v>
      </c>
      <c r="CW105" s="10"/>
      <c r="CX105" s="23"/>
      <c r="CY105" s="10">
        <v>1948</v>
      </c>
      <c r="CZ105" s="10"/>
      <c r="DA105" s="10"/>
      <c r="DB105" s="10"/>
      <c r="DC105" s="10">
        <v>412</v>
      </c>
      <c r="DD105" s="10">
        <v>126023</v>
      </c>
      <c r="DE105" s="10"/>
      <c r="DF105" s="10"/>
      <c r="DG105" s="10"/>
      <c r="DH105" s="10">
        <v>101</v>
      </c>
      <c r="DI105" s="10">
        <v>9199</v>
      </c>
      <c r="DJ105" s="10">
        <v>28500</v>
      </c>
      <c r="DK105" s="10"/>
      <c r="DL105" s="10"/>
      <c r="DM105" s="10"/>
      <c r="DN105" s="10"/>
      <c r="DO105" s="10"/>
      <c r="DP105" s="10"/>
      <c r="DQ105" s="10"/>
      <c r="DR105" s="10">
        <v>28500</v>
      </c>
      <c r="DS105" s="10"/>
      <c r="DT105" s="10"/>
      <c r="DU105" s="10"/>
      <c r="DV105" s="10">
        <v>10000</v>
      </c>
      <c r="DW105" s="10"/>
      <c r="DX105" s="10"/>
      <c r="DY105" s="10"/>
      <c r="DZ105" s="10"/>
      <c r="EA105" s="10">
        <v>50000</v>
      </c>
      <c r="EB105" s="10">
        <v>20000</v>
      </c>
      <c r="EC105" s="10"/>
      <c r="ED105" s="10"/>
      <c r="EE105" s="10"/>
      <c r="EF105" s="10"/>
      <c r="EG105" s="10"/>
      <c r="EH105" s="10">
        <v>36939</v>
      </c>
      <c r="EI105" s="10"/>
      <c r="EJ105" s="10">
        <v>39134</v>
      </c>
      <c r="EK105" s="10">
        <v>84802</v>
      </c>
      <c r="EL105" s="10"/>
      <c r="EM105" s="10">
        <v>78599</v>
      </c>
      <c r="EN105" s="14"/>
      <c r="EO105" s="10"/>
      <c r="EP105" s="10">
        <v>1446</v>
      </c>
      <c r="EQ105" s="10"/>
      <c r="ER105" s="10">
        <v>17923</v>
      </c>
      <c r="ES105" s="10">
        <v>3360</v>
      </c>
      <c r="ET105" s="10"/>
      <c r="EU105" s="10"/>
      <c r="EV105" s="10"/>
      <c r="EW105" s="10">
        <v>2000</v>
      </c>
      <c r="EX105" s="10">
        <v>19500</v>
      </c>
      <c r="EY105" s="10"/>
      <c r="EZ105" s="10">
        <v>775</v>
      </c>
      <c r="FA105" s="10"/>
      <c r="FB105" s="10"/>
      <c r="FC105" s="10"/>
      <c r="FD105" s="10">
        <v>3567</v>
      </c>
      <c r="FE105" s="10"/>
      <c r="FF105" s="10"/>
      <c r="FG105" s="10"/>
      <c r="FH105" s="10"/>
      <c r="FI105" s="10"/>
      <c r="FJ105" s="10">
        <v>1289</v>
      </c>
      <c r="FK105" s="10"/>
      <c r="FL105" s="10">
        <v>36527</v>
      </c>
      <c r="FM105" s="10"/>
      <c r="FN105" s="10"/>
      <c r="FO105" s="10">
        <v>2259</v>
      </c>
      <c r="FP105" s="10">
        <v>13793</v>
      </c>
    </row>
    <row r="106" spans="1:172" ht="12.75">
      <c r="A106" s="9">
        <v>94</v>
      </c>
      <c r="B106" s="7"/>
      <c r="C106" s="7" t="s">
        <v>448</v>
      </c>
      <c r="D106" s="10"/>
      <c r="E106" s="10">
        <v>41478</v>
      </c>
      <c r="F106" s="10">
        <v>3883</v>
      </c>
      <c r="G106" s="10">
        <v>37235</v>
      </c>
      <c r="H106" s="10">
        <v>11771</v>
      </c>
      <c r="I106" s="10">
        <v>287</v>
      </c>
      <c r="J106" s="10">
        <v>39385</v>
      </c>
      <c r="K106" s="10">
        <v>33864</v>
      </c>
      <c r="L106" s="10">
        <v>7865</v>
      </c>
      <c r="M106" s="10">
        <v>171258</v>
      </c>
      <c r="N106" s="10">
        <v>60</v>
      </c>
      <c r="O106" s="10">
        <v>37499</v>
      </c>
      <c r="P106" s="10">
        <v>3016</v>
      </c>
      <c r="Q106" s="10">
        <v>186870</v>
      </c>
      <c r="R106" s="10">
        <v>992711</v>
      </c>
      <c r="S106" s="10"/>
      <c r="T106" s="10"/>
      <c r="U106" s="10">
        <v>154589</v>
      </c>
      <c r="V106" s="10"/>
      <c r="W106" s="10">
        <v>6940</v>
      </c>
      <c r="X106" s="10">
        <v>2125</v>
      </c>
      <c r="Y106" s="10">
        <v>87705</v>
      </c>
      <c r="Z106" s="10"/>
      <c r="AA106" s="10"/>
      <c r="AB106" s="10">
        <v>8818</v>
      </c>
      <c r="AC106" s="10">
        <v>25673</v>
      </c>
      <c r="AD106" s="10">
        <v>21388</v>
      </c>
      <c r="AE106" s="10"/>
      <c r="AF106" s="10">
        <v>1557</v>
      </c>
      <c r="AG106" s="10"/>
      <c r="AH106" s="10">
        <v>155298</v>
      </c>
      <c r="AI106" s="10">
        <v>17947</v>
      </c>
      <c r="AJ106" s="10">
        <v>4121</v>
      </c>
      <c r="AK106" s="10">
        <v>54455</v>
      </c>
      <c r="AL106" s="10">
        <v>242</v>
      </c>
      <c r="AM106" s="10"/>
      <c r="AN106" s="10">
        <v>94421</v>
      </c>
      <c r="AO106" s="10"/>
      <c r="AP106" s="10"/>
      <c r="AQ106" s="10">
        <v>1705</v>
      </c>
      <c r="AR106" s="10">
        <v>23123</v>
      </c>
      <c r="AS106" s="10">
        <v>42893</v>
      </c>
      <c r="AT106" s="10">
        <v>4956</v>
      </c>
      <c r="AU106" s="10"/>
      <c r="AV106" s="10">
        <v>13795</v>
      </c>
      <c r="AW106" s="10">
        <v>11784</v>
      </c>
      <c r="AX106" s="10">
        <v>24006</v>
      </c>
      <c r="AY106" s="10"/>
      <c r="AZ106" s="10">
        <v>774</v>
      </c>
      <c r="BA106" s="10">
        <v>11426</v>
      </c>
      <c r="BB106" s="10"/>
      <c r="BC106" s="10"/>
      <c r="BD106" s="10">
        <v>15255</v>
      </c>
      <c r="BE106" s="10">
        <v>168043</v>
      </c>
      <c r="BF106" s="10">
        <v>18037</v>
      </c>
      <c r="BG106" s="10"/>
      <c r="BH106" s="10">
        <v>35297</v>
      </c>
      <c r="BI106" s="10">
        <v>12475</v>
      </c>
      <c r="BJ106" s="10">
        <v>2835</v>
      </c>
      <c r="BK106" s="10"/>
      <c r="BL106" s="10">
        <v>1741</v>
      </c>
      <c r="BM106" s="10">
        <v>15195</v>
      </c>
      <c r="BN106" s="10">
        <v>2326</v>
      </c>
      <c r="BO106" s="10">
        <v>10216</v>
      </c>
      <c r="BP106" s="10">
        <v>256119</v>
      </c>
      <c r="BQ106" s="10"/>
      <c r="BR106" s="10"/>
      <c r="BS106" s="10"/>
      <c r="BT106" s="10"/>
      <c r="BU106" s="10"/>
      <c r="BV106" s="10">
        <v>10686</v>
      </c>
      <c r="BW106" s="10">
        <v>44554</v>
      </c>
      <c r="BX106" s="10">
        <v>5834</v>
      </c>
      <c r="BY106" s="10">
        <v>15245</v>
      </c>
      <c r="BZ106" s="10">
        <v>98225</v>
      </c>
      <c r="CA106" s="10">
        <v>3460</v>
      </c>
      <c r="CB106" s="10">
        <v>460591</v>
      </c>
      <c r="CC106" s="10"/>
      <c r="CD106" s="10">
        <v>31</v>
      </c>
      <c r="CE106" s="10">
        <v>5103</v>
      </c>
      <c r="CF106" s="10">
        <v>176</v>
      </c>
      <c r="CG106" s="10">
        <v>1236</v>
      </c>
      <c r="CH106" s="10"/>
      <c r="CI106" s="10"/>
      <c r="CJ106" s="10">
        <v>31118</v>
      </c>
      <c r="CK106" s="10">
        <v>730731</v>
      </c>
      <c r="CL106" s="10">
        <v>5288000</v>
      </c>
      <c r="CM106" s="10"/>
      <c r="CN106" s="10">
        <v>28</v>
      </c>
      <c r="CO106" s="10"/>
      <c r="CP106" s="10">
        <v>59768</v>
      </c>
      <c r="CQ106" s="10"/>
      <c r="CR106" s="10">
        <v>35375</v>
      </c>
      <c r="CS106" s="10"/>
      <c r="CT106" s="10"/>
      <c r="CU106" s="10">
        <v>20725</v>
      </c>
      <c r="CV106" s="10">
        <v>19868</v>
      </c>
      <c r="CW106" s="10">
        <v>9735</v>
      </c>
      <c r="CX106" s="10">
        <v>23722</v>
      </c>
      <c r="CY106" s="10">
        <v>11291</v>
      </c>
      <c r="CZ106" s="10">
        <v>30899</v>
      </c>
      <c r="DA106" s="10">
        <v>62560</v>
      </c>
      <c r="DB106" s="10">
        <v>10969</v>
      </c>
      <c r="DC106" s="10">
        <v>8994</v>
      </c>
      <c r="DD106" s="10">
        <v>660687</v>
      </c>
      <c r="DE106" s="10">
        <v>778</v>
      </c>
      <c r="DF106" s="10"/>
      <c r="DG106" s="10">
        <v>4800</v>
      </c>
      <c r="DH106" s="10">
        <v>8224</v>
      </c>
      <c r="DI106" s="10">
        <v>4119</v>
      </c>
      <c r="DJ106" s="10">
        <v>13189</v>
      </c>
      <c r="DK106" s="10">
        <v>5310</v>
      </c>
      <c r="DL106" s="10">
        <v>22358</v>
      </c>
      <c r="DM106" s="10">
        <v>19188</v>
      </c>
      <c r="DN106" s="10">
        <v>3461</v>
      </c>
      <c r="DO106" s="10"/>
      <c r="DP106" s="10">
        <v>22148</v>
      </c>
      <c r="DQ106" s="10"/>
      <c r="DR106" s="10">
        <v>19974</v>
      </c>
      <c r="DS106" s="10">
        <v>27846</v>
      </c>
      <c r="DT106" s="10"/>
      <c r="DU106" s="10">
        <v>1175</v>
      </c>
      <c r="DV106" s="10">
        <v>13133</v>
      </c>
      <c r="DW106" s="10">
        <v>960</v>
      </c>
      <c r="DX106" s="10"/>
      <c r="DY106" s="10"/>
      <c r="DZ106" s="10"/>
      <c r="EA106" s="10">
        <v>267002</v>
      </c>
      <c r="EB106" s="10">
        <v>1763860</v>
      </c>
      <c r="EC106" s="10">
        <v>180</v>
      </c>
      <c r="ED106" s="10"/>
      <c r="EE106" s="10"/>
      <c r="EF106" s="10"/>
      <c r="EG106" s="10">
        <v>20119</v>
      </c>
      <c r="EH106" s="10">
        <v>261080</v>
      </c>
      <c r="EI106" s="10">
        <v>381657</v>
      </c>
      <c r="EJ106" s="10">
        <v>446532</v>
      </c>
      <c r="EK106" s="10">
        <v>38239</v>
      </c>
      <c r="EL106" s="10">
        <v>3076</v>
      </c>
      <c r="EM106" s="10">
        <v>46768</v>
      </c>
      <c r="EN106" s="14"/>
      <c r="EO106" s="10">
        <v>15821</v>
      </c>
      <c r="EP106" s="10">
        <v>34980</v>
      </c>
      <c r="EQ106" s="10">
        <v>12226</v>
      </c>
      <c r="ER106" s="10">
        <v>18571</v>
      </c>
      <c r="ES106" s="10">
        <v>12881</v>
      </c>
      <c r="ET106" s="10">
        <v>51698</v>
      </c>
      <c r="EU106" s="10"/>
      <c r="EV106" s="10">
        <v>50</v>
      </c>
      <c r="EW106" s="10">
        <v>17290</v>
      </c>
      <c r="EX106" s="10">
        <v>2972</v>
      </c>
      <c r="EY106" s="10">
        <v>14532</v>
      </c>
      <c r="EZ106" s="10">
        <v>15181</v>
      </c>
      <c r="FA106" s="10">
        <v>7809</v>
      </c>
      <c r="FB106" s="10">
        <v>125</v>
      </c>
      <c r="FC106" s="10"/>
      <c r="FD106" s="10">
        <v>302022</v>
      </c>
      <c r="FE106" s="10">
        <v>72828</v>
      </c>
      <c r="FF106" s="23"/>
      <c r="FG106" s="10">
        <v>9432</v>
      </c>
      <c r="FH106" s="10">
        <v>38655</v>
      </c>
      <c r="FI106" s="10">
        <v>5884</v>
      </c>
      <c r="FJ106" s="10"/>
      <c r="FK106" s="10"/>
      <c r="FL106" s="10">
        <v>55673</v>
      </c>
      <c r="FM106" s="10"/>
      <c r="FN106" s="10">
        <v>1979</v>
      </c>
      <c r="FO106" s="10"/>
      <c r="FP106" s="10">
        <v>6492</v>
      </c>
    </row>
    <row r="107" spans="1:172" ht="12.75">
      <c r="A107" s="9">
        <v>95</v>
      </c>
      <c r="B107" s="7"/>
      <c r="C107" s="7" t="s">
        <v>449</v>
      </c>
      <c r="D107" s="10"/>
      <c r="E107" s="10"/>
      <c r="F107" s="10"/>
      <c r="G107" s="10"/>
      <c r="H107" s="10"/>
      <c r="I107" s="10"/>
      <c r="J107" s="10"/>
      <c r="K107" s="10">
        <v>190697</v>
      </c>
      <c r="L107" s="10"/>
      <c r="M107" s="10">
        <v>3000000</v>
      </c>
      <c r="N107" s="10"/>
      <c r="O107" s="10"/>
      <c r="P107" s="10"/>
      <c r="Q107" s="10">
        <v>1573969</v>
      </c>
      <c r="R107" s="10">
        <v>32400447</v>
      </c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>
        <v>372149</v>
      </c>
      <c r="AD107" s="10"/>
      <c r="AE107" s="10"/>
      <c r="AF107" s="10"/>
      <c r="AG107" s="10"/>
      <c r="AH107" s="10"/>
      <c r="AI107" s="10">
        <v>284385</v>
      </c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 t="s">
        <v>437</v>
      </c>
      <c r="BH107" s="10"/>
      <c r="BI107" s="10"/>
      <c r="BJ107" s="10"/>
      <c r="BK107" s="10"/>
      <c r="BL107" s="10"/>
      <c r="BM107" s="10"/>
      <c r="BN107" s="10"/>
      <c r="BO107" s="10"/>
      <c r="BP107" s="10">
        <v>100000</v>
      </c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>
        <v>43110000</v>
      </c>
      <c r="CM107" s="10">
        <v>336993</v>
      </c>
      <c r="CN107" s="10"/>
      <c r="CO107" s="10"/>
      <c r="CP107" s="10"/>
      <c r="CQ107" s="10"/>
      <c r="CR107" s="10"/>
      <c r="CS107" s="10"/>
      <c r="CT107" s="10"/>
      <c r="CU107" s="10"/>
      <c r="CV107" s="10">
        <v>0</v>
      </c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>
        <v>2500000</v>
      </c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>
        <v>7190000</v>
      </c>
      <c r="EC107" s="10"/>
      <c r="ED107" s="10"/>
      <c r="EE107" s="10"/>
      <c r="EF107" s="10"/>
      <c r="EG107" s="10"/>
      <c r="EH107" s="10"/>
      <c r="EI107" s="10"/>
      <c r="EJ107" s="10"/>
      <c r="EK107" s="10">
        <v>620000</v>
      </c>
      <c r="EL107" s="10">
        <v>304000</v>
      </c>
      <c r="EM107" s="10"/>
      <c r="EN107" s="14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>
        <v>75480</v>
      </c>
      <c r="EZ107" s="10"/>
      <c r="FA107" s="10"/>
      <c r="FB107" s="10"/>
      <c r="FC107" s="10"/>
      <c r="FD107" s="23"/>
      <c r="FE107" s="10">
        <v>27607711</v>
      </c>
      <c r="FF107" s="10">
        <v>8650</v>
      </c>
      <c r="FG107" s="10"/>
      <c r="FH107" s="10"/>
      <c r="FI107" s="10"/>
      <c r="FJ107" s="10"/>
      <c r="FK107" s="10"/>
      <c r="FL107" s="10">
        <v>1950000</v>
      </c>
      <c r="FM107" s="10"/>
      <c r="FN107" s="10"/>
      <c r="FO107" s="10"/>
      <c r="FP107" s="10"/>
    </row>
    <row r="108" spans="1:172" ht="12.75">
      <c r="A108" s="9">
        <v>96</v>
      </c>
      <c r="B108" s="7"/>
      <c r="C108" s="7" t="s">
        <v>450</v>
      </c>
      <c r="D108" s="10"/>
      <c r="E108" s="10">
        <v>305219</v>
      </c>
      <c r="F108" s="10"/>
      <c r="G108" s="10"/>
      <c r="H108" s="10">
        <v>18900</v>
      </c>
      <c r="I108" s="10"/>
      <c r="J108" s="10"/>
      <c r="K108" s="10">
        <v>45590</v>
      </c>
      <c r="L108" s="10"/>
      <c r="M108" s="10"/>
      <c r="N108" s="10"/>
      <c r="O108" s="10"/>
      <c r="P108" s="10"/>
      <c r="Q108" s="10">
        <v>314717</v>
      </c>
      <c r="R108" s="10">
        <v>180000</v>
      </c>
      <c r="S108" s="10"/>
      <c r="T108" s="10"/>
      <c r="U108" s="10"/>
      <c r="V108" s="10"/>
      <c r="W108" s="10">
        <v>2840</v>
      </c>
      <c r="X108" s="10"/>
      <c r="Y108" s="10">
        <v>127666</v>
      </c>
      <c r="Z108" s="10"/>
      <c r="AA108" s="10"/>
      <c r="AB108" s="10"/>
      <c r="AC108" s="10"/>
      <c r="AD108" s="10"/>
      <c r="AE108" s="10"/>
      <c r="AF108" s="10"/>
      <c r="AG108" s="10"/>
      <c r="AH108" s="10">
        <v>78576</v>
      </c>
      <c r="AI108" s="10">
        <v>160290</v>
      </c>
      <c r="AJ108" s="10"/>
      <c r="AK108" s="10">
        <v>255000</v>
      </c>
      <c r="AL108" s="10"/>
      <c r="AM108" s="10"/>
      <c r="AN108" s="10">
        <v>490550</v>
      </c>
      <c r="AO108" s="10"/>
      <c r="AP108" s="10"/>
      <c r="AQ108" s="10"/>
      <c r="AR108" s="10"/>
      <c r="AS108" s="10"/>
      <c r="AT108" s="10"/>
      <c r="AU108" s="10"/>
      <c r="AV108" s="10">
        <v>417481</v>
      </c>
      <c r="AW108" s="10"/>
      <c r="AX108" s="10">
        <v>108947</v>
      </c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>
        <v>49210</v>
      </c>
      <c r="BN108" s="10"/>
      <c r="BO108" s="10">
        <v>350000</v>
      </c>
      <c r="BP108" s="10"/>
      <c r="BQ108" s="10"/>
      <c r="BR108" s="10"/>
      <c r="BS108" s="10"/>
      <c r="BT108" s="10"/>
      <c r="BU108" s="10"/>
      <c r="BV108" s="10">
        <v>12197</v>
      </c>
      <c r="BW108" s="10"/>
      <c r="BX108" s="10">
        <v>6055</v>
      </c>
      <c r="BY108" s="10"/>
      <c r="BZ108" s="10"/>
      <c r="CA108" s="10"/>
      <c r="CB108" s="10"/>
      <c r="CC108" s="10"/>
      <c r="CD108" s="10"/>
      <c r="CE108" s="10">
        <v>20407</v>
      </c>
      <c r="CF108" s="10">
        <v>128550</v>
      </c>
      <c r="CG108" s="10"/>
      <c r="CH108" s="10"/>
      <c r="CI108" s="10"/>
      <c r="CJ108" s="10"/>
      <c r="CK108" s="10">
        <v>60372</v>
      </c>
      <c r="CL108" s="10"/>
      <c r="CM108" s="10"/>
      <c r="CN108" s="10"/>
      <c r="CO108" s="10">
        <v>59546</v>
      </c>
      <c r="CP108" s="10"/>
      <c r="CQ108" s="10"/>
      <c r="CR108" s="10"/>
      <c r="CS108" s="10">
        <v>1629644</v>
      </c>
      <c r="CT108" s="10">
        <v>50957</v>
      </c>
      <c r="CU108" s="10"/>
      <c r="CV108" s="10">
        <v>0</v>
      </c>
      <c r="CW108" s="10">
        <v>32615</v>
      </c>
      <c r="CX108" s="10"/>
      <c r="CY108" s="10"/>
      <c r="CZ108" s="10"/>
      <c r="DA108" s="10"/>
      <c r="DB108" s="10"/>
      <c r="DC108" s="10"/>
      <c r="DD108" s="10">
        <v>2286500</v>
      </c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>
        <v>311273</v>
      </c>
      <c r="EB108" s="10">
        <v>576683</v>
      </c>
      <c r="EC108" s="10"/>
      <c r="ED108" s="10"/>
      <c r="EE108" s="10"/>
      <c r="EF108" s="10"/>
      <c r="EG108" s="10"/>
      <c r="EH108" s="10">
        <v>187200</v>
      </c>
      <c r="EI108" s="10">
        <v>393236</v>
      </c>
      <c r="EJ108" s="10">
        <v>697270</v>
      </c>
      <c r="EK108" s="10"/>
      <c r="EL108" s="10"/>
      <c r="EM108" s="10">
        <v>542250</v>
      </c>
      <c r="EN108" s="14"/>
      <c r="EO108" s="10">
        <v>78094</v>
      </c>
      <c r="EP108" s="10"/>
      <c r="EQ108" s="10"/>
      <c r="ER108" s="10">
        <v>150000</v>
      </c>
      <c r="ES108" s="10"/>
      <c r="ET108" s="10">
        <v>54297</v>
      </c>
      <c r="EU108" s="10">
        <v>21017</v>
      </c>
      <c r="EV108" s="10"/>
      <c r="EW108" s="10">
        <v>65000</v>
      </c>
      <c r="EX108" s="10"/>
      <c r="EY108" s="10">
        <v>21110</v>
      </c>
      <c r="EZ108" s="10"/>
      <c r="FA108" s="10"/>
      <c r="FB108" s="10"/>
      <c r="FC108" s="10"/>
      <c r="FD108" s="10"/>
      <c r="FE108" s="10">
        <v>1952035</v>
      </c>
      <c r="FF108" s="10"/>
      <c r="FG108" s="10"/>
      <c r="FH108" s="10"/>
      <c r="FI108" s="10"/>
      <c r="FJ108" s="10"/>
      <c r="FK108" s="10">
        <v>165940</v>
      </c>
      <c r="FL108" s="10"/>
      <c r="FM108" s="10">
        <v>42526</v>
      </c>
      <c r="FN108" s="10"/>
      <c r="FO108" s="10"/>
      <c r="FP108" s="10"/>
    </row>
    <row r="109" spans="1:172" ht="12.75">
      <c r="A109" s="9">
        <v>97</v>
      </c>
      <c r="B109" s="7"/>
      <c r="C109" s="7" t="s">
        <v>451</v>
      </c>
      <c r="D109" s="10"/>
      <c r="E109" s="10"/>
      <c r="F109" s="10">
        <v>74</v>
      </c>
      <c r="G109" s="10"/>
      <c r="H109" s="10"/>
      <c r="I109" s="10"/>
      <c r="J109" s="10"/>
      <c r="K109" s="10"/>
      <c r="L109" s="10"/>
      <c r="M109" s="10">
        <v>37558</v>
      </c>
      <c r="N109" s="10"/>
      <c r="O109" s="10"/>
      <c r="P109" s="10">
        <v>50000</v>
      </c>
      <c r="Q109" s="10"/>
      <c r="R109" s="10">
        <v>1691832</v>
      </c>
      <c r="S109" s="10"/>
      <c r="T109" s="10">
        <v>247</v>
      </c>
      <c r="U109" s="10"/>
      <c r="V109" s="10"/>
      <c r="W109" s="10"/>
      <c r="X109" s="10"/>
      <c r="Y109" s="10">
        <v>72108</v>
      </c>
      <c r="Z109" s="10">
        <v>16461</v>
      </c>
      <c r="AA109" s="10"/>
      <c r="AB109" s="10"/>
      <c r="AC109" s="10"/>
      <c r="AD109" s="10"/>
      <c r="AE109" s="10">
        <v>2557</v>
      </c>
      <c r="AF109" s="10"/>
      <c r="AG109" s="10"/>
      <c r="AH109" s="10"/>
      <c r="AI109" s="10"/>
      <c r="AJ109" s="10">
        <v>51208</v>
      </c>
      <c r="AK109" s="10">
        <v>60635</v>
      </c>
      <c r="AL109" s="10"/>
      <c r="AM109" s="10">
        <v>168</v>
      </c>
      <c r="AN109" s="10"/>
      <c r="AO109" s="10"/>
      <c r="AP109" s="10"/>
      <c r="AQ109" s="10"/>
      <c r="AR109" s="10">
        <v>18016</v>
      </c>
      <c r="AS109" s="10"/>
      <c r="AT109" s="10">
        <v>48457</v>
      </c>
      <c r="AU109" s="10">
        <v>12954</v>
      </c>
      <c r="AV109" s="10">
        <v>4860</v>
      </c>
      <c r="AW109" s="10">
        <v>8498</v>
      </c>
      <c r="AX109" s="10"/>
      <c r="AY109" s="10"/>
      <c r="AZ109" s="10"/>
      <c r="BA109" s="10"/>
      <c r="BB109" s="10">
        <v>11788</v>
      </c>
      <c r="BC109" s="10">
        <v>375</v>
      </c>
      <c r="BD109" s="10"/>
      <c r="BE109" s="10">
        <v>8536002</v>
      </c>
      <c r="BF109" s="10"/>
      <c r="BG109" s="10">
        <v>5580</v>
      </c>
      <c r="BH109" s="10">
        <v>445538</v>
      </c>
      <c r="BI109" s="10"/>
      <c r="BJ109" s="10">
        <v>4859</v>
      </c>
      <c r="BK109" s="10">
        <v>7645</v>
      </c>
      <c r="BL109" s="10">
        <v>1049</v>
      </c>
      <c r="BM109" s="10"/>
      <c r="BN109" s="10"/>
      <c r="BO109" s="10">
        <v>33713</v>
      </c>
      <c r="BP109" s="10"/>
      <c r="BQ109" s="10"/>
      <c r="BR109" s="10">
        <v>7260</v>
      </c>
      <c r="BS109" s="10"/>
      <c r="BT109" s="10"/>
      <c r="BU109" s="10">
        <v>1545</v>
      </c>
      <c r="BV109" s="10"/>
      <c r="BW109" s="10"/>
      <c r="BX109" s="10">
        <v>8166</v>
      </c>
      <c r="BY109" s="10">
        <v>1095021</v>
      </c>
      <c r="BZ109" s="10">
        <v>20510</v>
      </c>
      <c r="CA109" s="10">
        <v>17888</v>
      </c>
      <c r="CB109" s="10">
        <v>6111968</v>
      </c>
      <c r="CC109" s="10"/>
      <c r="CD109" s="10"/>
      <c r="CE109" s="10"/>
      <c r="CF109" s="10"/>
      <c r="CG109" s="10"/>
      <c r="CH109" s="10"/>
      <c r="CI109" s="10">
        <v>260</v>
      </c>
      <c r="CJ109" s="10"/>
      <c r="CK109" s="10">
        <v>13491</v>
      </c>
      <c r="CL109" s="10">
        <v>10130000</v>
      </c>
      <c r="CM109" s="10">
        <v>39423</v>
      </c>
      <c r="CN109" s="10"/>
      <c r="CO109" s="10">
        <v>16994</v>
      </c>
      <c r="CP109" s="10"/>
      <c r="CQ109" s="10">
        <v>12662</v>
      </c>
      <c r="CR109" s="10">
        <v>6497</v>
      </c>
      <c r="CS109" s="10">
        <v>1022723</v>
      </c>
      <c r="CT109" s="10"/>
      <c r="CU109" s="10"/>
      <c r="CV109" s="10">
        <v>158910</v>
      </c>
      <c r="CW109" s="10"/>
      <c r="CX109" s="10">
        <v>95486</v>
      </c>
      <c r="CY109" s="10"/>
      <c r="CZ109" s="10"/>
      <c r="DA109" s="10"/>
      <c r="DB109" s="10">
        <v>7610</v>
      </c>
      <c r="DC109" s="10"/>
      <c r="DD109" s="10">
        <v>1447</v>
      </c>
      <c r="DE109" s="10"/>
      <c r="DF109" s="10">
        <v>640</v>
      </c>
      <c r="DG109" s="10">
        <v>62358</v>
      </c>
      <c r="DH109" s="10"/>
      <c r="DI109" s="10"/>
      <c r="DJ109" s="10"/>
      <c r="DK109" s="10"/>
      <c r="DL109" s="10"/>
      <c r="DM109" s="10">
        <v>49795</v>
      </c>
      <c r="DN109" s="10"/>
      <c r="DO109" s="10">
        <v>567</v>
      </c>
      <c r="DP109" s="10"/>
      <c r="DQ109" s="10"/>
      <c r="DR109" s="10"/>
      <c r="DS109" s="10">
        <v>8274</v>
      </c>
      <c r="DT109" s="10"/>
      <c r="DU109" s="10">
        <v>4328</v>
      </c>
      <c r="DV109" s="10"/>
      <c r="DW109" s="10"/>
      <c r="DX109" s="10"/>
      <c r="DY109" s="10"/>
      <c r="DZ109" s="10"/>
      <c r="EA109" s="10">
        <v>2750229</v>
      </c>
      <c r="EB109" s="10">
        <v>15588539</v>
      </c>
      <c r="EC109" s="10"/>
      <c r="ED109" s="10"/>
      <c r="EE109" s="10">
        <v>2130</v>
      </c>
      <c r="EF109" s="10"/>
      <c r="EG109" s="10">
        <v>4550</v>
      </c>
      <c r="EH109" s="10"/>
      <c r="EI109" s="10"/>
      <c r="EJ109" s="10"/>
      <c r="EK109" s="10">
        <v>52989</v>
      </c>
      <c r="EL109" s="10"/>
      <c r="EM109" s="10"/>
      <c r="EN109" s="14">
        <v>924</v>
      </c>
      <c r="EO109" s="10"/>
      <c r="EP109" s="10"/>
      <c r="EQ109" s="10"/>
      <c r="ER109" s="10">
        <v>36925</v>
      </c>
      <c r="ES109" s="10">
        <v>18303</v>
      </c>
      <c r="ET109" s="10">
        <v>655414</v>
      </c>
      <c r="EU109" s="10"/>
      <c r="EV109" s="10"/>
      <c r="EW109" s="10">
        <v>6554</v>
      </c>
      <c r="EX109" s="10"/>
      <c r="EY109" s="10"/>
      <c r="EZ109" s="10">
        <v>4911</v>
      </c>
      <c r="FA109" s="10"/>
      <c r="FB109" s="10"/>
      <c r="FC109" s="10">
        <v>68</v>
      </c>
      <c r="FD109" s="10">
        <v>1481822</v>
      </c>
      <c r="FE109" s="10">
        <v>985212</v>
      </c>
      <c r="FF109" s="10"/>
      <c r="FG109" s="10"/>
      <c r="FH109" s="10"/>
      <c r="FI109" s="10"/>
      <c r="FJ109" s="10"/>
      <c r="FK109" s="10">
        <v>3016</v>
      </c>
      <c r="FL109" s="10"/>
      <c r="FM109" s="10">
        <v>53694</v>
      </c>
      <c r="FN109" s="10"/>
      <c r="FO109" s="10">
        <v>18315</v>
      </c>
      <c r="FP109" s="10">
        <v>79840</v>
      </c>
    </row>
    <row r="110" spans="1:172" ht="12.75">
      <c r="A110" s="9">
        <v>98</v>
      </c>
      <c r="B110" s="8" t="s">
        <v>452</v>
      </c>
      <c r="C110" s="7" t="s">
        <v>453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>
        <v>0</v>
      </c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4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 t="s">
        <v>360</v>
      </c>
    </row>
    <row r="111" spans="1:172" ht="12.75">
      <c r="A111" s="9">
        <v>99</v>
      </c>
      <c r="B111" s="8" t="s">
        <v>454</v>
      </c>
      <c r="C111" s="7" t="s">
        <v>367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4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</row>
    <row r="112" spans="1:172" ht="12.75">
      <c r="A112" s="9">
        <v>100</v>
      </c>
      <c r="B112" s="7"/>
      <c r="C112" s="7" t="s">
        <v>455</v>
      </c>
      <c r="D112" s="10"/>
      <c r="E112" s="10"/>
      <c r="F112" s="10"/>
      <c r="G112" s="10">
        <v>24654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>
        <v>623094</v>
      </c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4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</row>
    <row r="113" spans="1:172" ht="12.75">
      <c r="A113" s="9">
        <v>101</v>
      </c>
      <c r="B113" s="7"/>
      <c r="C113" s="7" t="s">
        <v>456</v>
      </c>
      <c r="D113" s="10">
        <v>2976</v>
      </c>
      <c r="E113" s="10">
        <v>-12723</v>
      </c>
      <c r="F113" s="10">
        <v>254</v>
      </c>
      <c r="G113" s="10">
        <v>31051</v>
      </c>
      <c r="H113" s="10"/>
      <c r="I113" s="10"/>
      <c r="J113" s="10"/>
      <c r="K113" s="10"/>
      <c r="L113" s="10"/>
      <c r="M113" s="10">
        <v>-1234</v>
      </c>
      <c r="N113" s="10"/>
      <c r="O113" s="10">
        <v>712</v>
      </c>
      <c r="P113" s="10">
        <v>-275</v>
      </c>
      <c r="Q113" s="10">
        <v>13962</v>
      </c>
      <c r="R113" s="10"/>
      <c r="S113" s="10"/>
      <c r="T113" s="10"/>
      <c r="U113" s="10">
        <v>418</v>
      </c>
      <c r="V113" s="10"/>
      <c r="W113" s="10">
        <v>632956</v>
      </c>
      <c r="X113" s="10">
        <v>349</v>
      </c>
      <c r="Y113" s="10">
        <v>2473</v>
      </c>
      <c r="Z113" s="10"/>
      <c r="AA113" s="10">
        <v>1843</v>
      </c>
      <c r="AB113" s="10">
        <v>5285</v>
      </c>
      <c r="AC113" s="10"/>
      <c r="AD113" s="10"/>
      <c r="AE113" s="10"/>
      <c r="AF113" s="10"/>
      <c r="AG113" s="10">
        <v>42</v>
      </c>
      <c r="AH113" s="10"/>
      <c r="AI113" s="10"/>
      <c r="AJ113" s="10">
        <v>5285</v>
      </c>
      <c r="AK113" s="10">
        <v>1416</v>
      </c>
      <c r="AL113" s="10"/>
      <c r="AM113" s="10"/>
      <c r="AN113" s="10">
        <v>13221</v>
      </c>
      <c r="AO113" s="10"/>
      <c r="AP113" s="10"/>
      <c r="AQ113" s="10"/>
      <c r="AR113" s="10">
        <v>1041</v>
      </c>
      <c r="AS113" s="10"/>
      <c r="AT113" s="10"/>
      <c r="AU113" s="10">
        <v>5006</v>
      </c>
      <c r="AV113" s="10">
        <v>-125</v>
      </c>
      <c r="AW113" s="10"/>
      <c r="AX113" s="10"/>
      <c r="AY113" s="10"/>
      <c r="AZ113" s="10"/>
      <c r="BA113" s="10"/>
      <c r="BB113" s="10">
        <v>-6317</v>
      </c>
      <c r="BC113" s="10"/>
      <c r="BD113" s="10"/>
      <c r="BE113" s="10"/>
      <c r="BF113" s="10">
        <v>1125</v>
      </c>
      <c r="BG113" s="10"/>
      <c r="BH113" s="10"/>
      <c r="BI113" s="10">
        <v>990</v>
      </c>
      <c r="BJ113" s="10"/>
      <c r="BK113" s="10">
        <v>405</v>
      </c>
      <c r="BL113" s="10">
        <v>-300</v>
      </c>
      <c r="BM113" s="10">
        <v>5228</v>
      </c>
      <c r="BN113" s="10"/>
      <c r="BO113" s="10">
        <v>-5386</v>
      </c>
      <c r="BP113" s="10">
        <v>13116</v>
      </c>
      <c r="BQ113" s="10">
        <v>1644</v>
      </c>
      <c r="BR113" s="10"/>
      <c r="BS113" s="10">
        <v>75</v>
      </c>
      <c r="BT113" s="10"/>
      <c r="BU113" s="10"/>
      <c r="BV113" s="10">
        <v>-999</v>
      </c>
      <c r="BW113" s="10">
        <v>-745</v>
      </c>
      <c r="BX113" s="10"/>
      <c r="BY113" s="10">
        <v>4738</v>
      </c>
      <c r="BZ113" s="10"/>
      <c r="CA113" s="10">
        <v>1641</v>
      </c>
      <c r="CB113" s="10">
        <v>-1871</v>
      </c>
      <c r="CC113" s="10"/>
      <c r="CD113" s="10">
        <v>405</v>
      </c>
      <c r="CE113" s="10">
        <v>11</v>
      </c>
      <c r="CF113" s="10">
        <v>221</v>
      </c>
      <c r="CG113" s="10"/>
      <c r="CH113" s="10"/>
      <c r="CI113" s="10">
        <v>75</v>
      </c>
      <c r="CJ113" s="10">
        <v>1977</v>
      </c>
      <c r="CK113" s="10"/>
      <c r="CL113" s="10">
        <v>-88000</v>
      </c>
      <c r="CM113" s="10">
        <v>16743</v>
      </c>
      <c r="CN113" s="10"/>
      <c r="CO113" s="10"/>
      <c r="CP113" s="10">
        <v>7565</v>
      </c>
      <c r="CQ113" s="10">
        <v>578</v>
      </c>
      <c r="CR113" s="10">
        <v>538</v>
      </c>
      <c r="CS113" s="10"/>
      <c r="CT113" s="10"/>
      <c r="CU113" s="10">
        <v>3475</v>
      </c>
      <c r="CV113" s="10"/>
      <c r="CW113" s="10">
        <v>862</v>
      </c>
      <c r="CX113" s="10">
        <v>1442</v>
      </c>
      <c r="CY113" s="10"/>
      <c r="CZ113" s="10"/>
      <c r="DA113" s="10">
        <v>730</v>
      </c>
      <c r="DB113" s="10"/>
      <c r="DC113" s="10"/>
      <c r="DD113" s="10">
        <v>-72250</v>
      </c>
      <c r="DE113" s="10"/>
      <c r="DF113" s="10"/>
      <c r="DG113" s="10">
        <v>3326</v>
      </c>
      <c r="DH113" s="10"/>
      <c r="DI113" s="10"/>
      <c r="DJ113" s="10"/>
      <c r="DK113" s="10"/>
      <c r="DL113" s="10">
        <v>-44</v>
      </c>
      <c r="DM113" s="10">
        <v>3080</v>
      </c>
      <c r="DN113" s="10">
        <v>550</v>
      </c>
      <c r="DO113" s="10"/>
      <c r="DP113" s="10">
        <v>4525</v>
      </c>
      <c r="DQ113" s="10">
        <v>300</v>
      </c>
      <c r="DR113" s="10"/>
      <c r="DS113" s="10">
        <v>1688</v>
      </c>
      <c r="DT113" s="10"/>
      <c r="DU113" s="10"/>
      <c r="DV113" s="10">
        <v>414</v>
      </c>
      <c r="DW113" s="10"/>
      <c r="DX113" s="10"/>
      <c r="DY113" s="10">
        <v>625</v>
      </c>
      <c r="DZ113" s="10"/>
      <c r="EA113" s="10">
        <v>-560</v>
      </c>
      <c r="EB113" s="10">
        <v>21633</v>
      </c>
      <c r="EC113" s="10"/>
      <c r="ED113" s="10"/>
      <c r="EE113" s="10">
        <v>165</v>
      </c>
      <c r="EF113" s="10"/>
      <c r="EG113" s="10">
        <v>8538</v>
      </c>
      <c r="EH113" s="10">
        <v>2120</v>
      </c>
      <c r="EI113" s="10">
        <v>9034</v>
      </c>
      <c r="EJ113" s="10">
        <v>28497</v>
      </c>
      <c r="EK113" s="10">
        <v>11990</v>
      </c>
      <c r="EL113" s="10">
        <v>539</v>
      </c>
      <c r="EM113" s="10">
        <v>609</v>
      </c>
      <c r="EN113" s="14">
        <v>-963</v>
      </c>
      <c r="EO113" s="10">
        <v>985</v>
      </c>
      <c r="EP113" s="10">
        <v>1650</v>
      </c>
      <c r="EQ113" s="10">
        <v>16</v>
      </c>
      <c r="ER113" s="10"/>
      <c r="ES113" s="10"/>
      <c r="ET113" s="10">
        <v>2965</v>
      </c>
      <c r="EU113" s="10"/>
      <c r="EV113" s="10">
        <v>29</v>
      </c>
      <c r="EW113" s="10">
        <v>1059</v>
      </c>
      <c r="EX113" s="10">
        <v>1364</v>
      </c>
      <c r="EY113" s="10">
        <v>1093</v>
      </c>
      <c r="EZ113" s="10">
        <v>1030</v>
      </c>
      <c r="FA113" s="10">
        <v>-12</v>
      </c>
      <c r="FB113" s="10"/>
      <c r="FC113" s="10"/>
      <c r="FD113" s="10">
        <v>20813</v>
      </c>
      <c r="FE113" s="10">
        <v>841421</v>
      </c>
      <c r="FF113" s="10"/>
      <c r="FG113" s="10"/>
      <c r="FH113" s="10">
        <v>-794</v>
      </c>
      <c r="FI113" s="10"/>
      <c r="FJ113" s="10">
        <v>-240</v>
      </c>
      <c r="FK113" s="10"/>
      <c r="FL113" s="10">
        <v>689</v>
      </c>
      <c r="FM113" s="10">
        <v>47291</v>
      </c>
      <c r="FN113" s="10">
        <v>901</v>
      </c>
      <c r="FO113" s="10">
        <v>6372</v>
      </c>
      <c r="FP113" s="10">
        <v>6413</v>
      </c>
    </row>
    <row r="114" spans="1:172" ht="12.75">
      <c r="A114" s="9">
        <v>102</v>
      </c>
      <c r="B114" s="7"/>
      <c r="C114" s="7" t="s">
        <v>457</v>
      </c>
      <c r="D114" s="10"/>
      <c r="E114" s="10"/>
      <c r="F114" s="10"/>
      <c r="G114" s="10">
        <v>85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24329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>
        <v>25575</v>
      </c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 t="s">
        <v>360</v>
      </c>
      <c r="AV114" s="10">
        <v>138</v>
      </c>
      <c r="AW114" s="10"/>
      <c r="AX114" s="10"/>
      <c r="AY114" s="10"/>
      <c r="AZ114" s="10"/>
      <c r="BA114" s="10">
        <v>1500</v>
      </c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>
        <v>16220</v>
      </c>
      <c r="BT114" s="10"/>
      <c r="BU114" s="10"/>
      <c r="BV114" s="10"/>
      <c r="BW114" s="10"/>
      <c r="BX114" s="10"/>
      <c r="BY114" s="10"/>
      <c r="BZ114" s="10"/>
      <c r="CA114" s="10"/>
      <c r="CB114" s="10">
        <v>75353</v>
      </c>
      <c r="CC114" s="10"/>
      <c r="CD114" s="10"/>
      <c r="CE114" s="10">
        <v>2250</v>
      </c>
      <c r="CF114" s="10"/>
      <c r="CG114" s="10"/>
      <c r="CH114" s="10"/>
      <c r="CI114" s="10"/>
      <c r="CJ114" s="10"/>
      <c r="CK114" s="10"/>
      <c r="CL114" s="10">
        <v>2672000</v>
      </c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>
        <v>8329</v>
      </c>
      <c r="DE114" s="10"/>
      <c r="DF114" s="10"/>
      <c r="DG114" s="10">
        <v>0</v>
      </c>
      <c r="DH114" s="10"/>
      <c r="DI114" s="10"/>
      <c r="DJ114" s="10"/>
      <c r="DK114" s="10">
        <v>380</v>
      </c>
      <c r="DL114" s="10"/>
      <c r="DM114" s="10"/>
      <c r="DN114" s="10">
        <v>2000</v>
      </c>
      <c r="DO114" s="10">
        <v>50</v>
      </c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>
        <v>124150</v>
      </c>
      <c r="EC114" s="10"/>
      <c r="ED114" s="10"/>
      <c r="EE114" s="10"/>
      <c r="EF114" s="10"/>
      <c r="EG114" s="10"/>
      <c r="EH114" s="10">
        <v>-2500</v>
      </c>
      <c r="EI114" s="10"/>
      <c r="EJ114" s="10"/>
      <c r="EK114" s="10"/>
      <c r="EL114" s="10"/>
      <c r="EM114" s="10"/>
      <c r="EN114" s="14"/>
      <c r="EO114" s="10"/>
      <c r="EP114" s="10"/>
      <c r="EQ114" s="10"/>
      <c r="ER114" s="10"/>
      <c r="ES114" s="10"/>
      <c r="ET114" s="10">
        <v>-998</v>
      </c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>
        <v>6987</v>
      </c>
      <c r="FJ114" s="10"/>
      <c r="FK114" s="10"/>
      <c r="FL114" s="10"/>
      <c r="FM114" s="10"/>
      <c r="FN114" s="10"/>
      <c r="FO114" s="10"/>
      <c r="FP114" s="10">
        <v>10459</v>
      </c>
    </row>
    <row r="115" spans="1:172" ht="12.75">
      <c r="A115" s="9">
        <v>103</v>
      </c>
      <c r="B115" s="7"/>
      <c r="C115" s="7" t="s">
        <v>458</v>
      </c>
      <c r="D115" s="10"/>
      <c r="E115" s="10">
        <v>3329</v>
      </c>
      <c r="F115" s="10"/>
      <c r="G115" s="10">
        <v>36138</v>
      </c>
      <c r="H115" s="10"/>
      <c r="I115" s="10"/>
      <c r="J115" s="10"/>
      <c r="K115" s="10"/>
      <c r="L115" s="10"/>
      <c r="M115" s="10">
        <v>7872</v>
      </c>
      <c r="N115" s="10">
        <v>32</v>
      </c>
      <c r="O115" s="10"/>
      <c r="P115" s="10"/>
      <c r="Q115" s="10">
        <v>-26588</v>
      </c>
      <c r="R115" s="10"/>
      <c r="S115" s="10"/>
      <c r="T115" s="10"/>
      <c r="U115" s="10">
        <v>2654</v>
      </c>
      <c r="V115" s="10"/>
      <c r="W115" s="10"/>
      <c r="X115" s="10"/>
      <c r="Y115" s="10"/>
      <c r="Z115" s="10"/>
      <c r="AA115" s="10"/>
      <c r="AB115" s="10">
        <v>214</v>
      </c>
      <c r="AC115" s="10">
        <v>35401</v>
      </c>
      <c r="AD115" s="10"/>
      <c r="AE115" s="10">
        <v>195</v>
      </c>
      <c r="AF115" s="10">
        <v>80</v>
      </c>
      <c r="AG115" s="10">
        <v>46</v>
      </c>
      <c r="AH115" s="10"/>
      <c r="AI115" s="10"/>
      <c r="AJ115" s="10">
        <v>3560</v>
      </c>
      <c r="AK115" s="10">
        <v>122</v>
      </c>
      <c r="AL115" s="10"/>
      <c r="AM115" s="10"/>
      <c r="AN115" s="10"/>
      <c r="AO115" s="10"/>
      <c r="AP115" s="10"/>
      <c r="AQ115" s="10"/>
      <c r="AR115" s="10">
        <v>-145</v>
      </c>
      <c r="AS115" s="10"/>
      <c r="AT115" s="10"/>
      <c r="AU115" s="10"/>
      <c r="AV115" s="10">
        <v>-4488</v>
      </c>
      <c r="AW115" s="10"/>
      <c r="AX115" s="10"/>
      <c r="AY115" s="10"/>
      <c r="AZ115" s="10"/>
      <c r="BA115" s="10">
        <v>50</v>
      </c>
      <c r="BB115" s="10"/>
      <c r="BC115" s="10"/>
      <c r="BD115" s="10"/>
      <c r="BE115" s="10"/>
      <c r="BF115" s="10"/>
      <c r="BG115" s="10"/>
      <c r="BH115" s="10"/>
      <c r="BI115" s="10">
        <v>-1054</v>
      </c>
      <c r="BJ115" s="10"/>
      <c r="BK115" s="10">
        <v>2149</v>
      </c>
      <c r="BL115" s="10"/>
      <c r="BM115" s="10"/>
      <c r="BN115" s="10"/>
      <c r="BO115" s="10"/>
      <c r="BP115" s="10">
        <v>-1892</v>
      </c>
      <c r="BQ115" s="10"/>
      <c r="BR115" s="10"/>
      <c r="BS115" s="10"/>
      <c r="BT115" s="10"/>
      <c r="BU115" s="10"/>
      <c r="BV115" s="10">
        <v>559</v>
      </c>
      <c r="BW115" s="10"/>
      <c r="BX115" s="10"/>
      <c r="BY115" s="10"/>
      <c r="BZ115" s="10"/>
      <c r="CA115" s="10">
        <v>2258</v>
      </c>
      <c r="CB115" s="10">
        <v>27100</v>
      </c>
      <c r="CC115" s="10"/>
      <c r="CD115" s="10"/>
      <c r="CE115" s="10">
        <v>540</v>
      </c>
      <c r="CF115" s="10"/>
      <c r="CG115" s="10"/>
      <c r="CH115" s="10"/>
      <c r="CI115" s="10"/>
      <c r="CJ115" s="10"/>
      <c r="CK115" s="10"/>
      <c r="CL115" s="10">
        <v>-1643000</v>
      </c>
      <c r="CM115" s="10"/>
      <c r="CN115" s="10"/>
      <c r="CO115" s="10"/>
      <c r="CP115" s="10"/>
      <c r="CQ115" s="10"/>
      <c r="CR115" s="10">
        <v>260</v>
      </c>
      <c r="CS115" s="10"/>
      <c r="CT115" s="10"/>
      <c r="CU115" s="10"/>
      <c r="CV115" s="10"/>
      <c r="CW115" s="10"/>
      <c r="CX115" s="10"/>
      <c r="CY115" s="10">
        <v>249</v>
      </c>
      <c r="CZ115" s="10"/>
      <c r="DA115" s="10"/>
      <c r="DB115" s="10"/>
      <c r="DC115" s="10"/>
      <c r="DD115" s="10">
        <v>1689892</v>
      </c>
      <c r="DE115" s="10"/>
      <c r="DF115" s="10">
        <v>178</v>
      </c>
      <c r="DG115" s="10">
        <v>-37345</v>
      </c>
      <c r="DH115" s="10"/>
      <c r="DI115" s="10">
        <v>-64</v>
      </c>
      <c r="DJ115" s="10"/>
      <c r="DK115" s="10">
        <v>-260</v>
      </c>
      <c r="DL115" s="10"/>
      <c r="DM115" s="10"/>
      <c r="DN115" s="10"/>
      <c r="DO115" s="10">
        <v>-46</v>
      </c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>
        <v>-3172</v>
      </c>
      <c r="EB115" s="10">
        <v>164581</v>
      </c>
      <c r="EC115" s="10"/>
      <c r="ED115" s="10"/>
      <c r="EE115" s="10"/>
      <c r="EF115" s="10"/>
      <c r="EG115" s="10"/>
      <c r="EH115" s="10">
        <v>17921</v>
      </c>
      <c r="EI115" s="10">
        <v>11857</v>
      </c>
      <c r="EJ115" s="10"/>
      <c r="EK115" s="10">
        <v>2153</v>
      </c>
      <c r="EL115" s="10"/>
      <c r="EM115" s="10"/>
      <c r="EN115" s="16"/>
      <c r="EO115" s="10">
        <v>-212</v>
      </c>
      <c r="EP115" s="10"/>
      <c r="EQ115" s="10">
        <v>-1377</v>
      </c>
      <c r="ER115" s="10">
        <v>-1329</v>
      </c>
      <c r="ES115" s="10">
        <v>279</v>
      </c>
      <c r="ET115" s="10"/>
      <c r="EU115" s="10"/>
      <c r="EV115" s="10">
        <v>214</v>
      </c>
      <c r="EW115" s="10"/>
      <c r="EX115" s="10"/>
      <c r="EY115" s="10">
        <v>130</v>
      </c>
      <c r="EZ115" s="10"/>
      <c r="FA115" s="10"/>
      <c r="FB115" s="10"/>
      <c r="FC115" s="10"/>
      <c r="FD115" s="10">
        <v>705</v>
      </c>
      <c r="FE115" s="10">
        <v>27463.001</v>
      </c>
      <c r="FF115" s="10"/>
      <c r="FG115" s="10"/>
      <c r="FH115" s="10">
        <v>5035</v>
      </c>
      <c r="FI115" s="10"/>
      <c r="FJ115" s="10"/>
      <c r="FK115" s="10"/>
      <c r="FL115" s="10">
        <v>6915</v>
      </c>
      <c r="FM115" s="10"/>
      <c r="FN115" s="10"/>
      <c r="FO115" s="10"/>
      <c r="FP115" s="10"/>
    </row>
    <row r="116" spans="1:172" ht="12.75">
      <c r="A116" s="9">
        <v>104</v>
      </c>
      <c r="B116" s="7"/>
      <c r="C116" s="7" t="s">
        <v>459</v>
      </c>
      <c r="D116" s="10"/>
      <c r="E116" s="10"/>
      <c r="F116" s="10"/>
      <c r="G116" s="10">
        <v>-3224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v>-8338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>
        <v>1423</v>
      </c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>
        <v>-45</v>
      </c>
      <c r="BM116" s="10"/>
      <c r="BN116" s="10"/>
      <c r="BO116" s="10"/>
      <c r="BP116" s="10">
        <v>97336</v>
      </c>
      <c r="BQ116" s="10"/>
      <c r="BR116" s="10"/>
      <c r="BS116" s="10"/>
      <c r="BT116" s="10"/>
      <c r="BU116" s="10"/>
      <c r="BV116" s="10"/>
      <c r="BW116" s="10"/>
      <c r="BX116" s="10">
        <v>733</v>
      </c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>
        <v>27192</v>
      </c>
      <c r="DE116" s="10"/>
      <c r="DF116" s="10"/>
      <c r="DG116" s="10">
        <v>-214</v>
      </c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>
        <v>442264</v>
      </c>
      <c r="EC116" s="10"/>
      <c r="ED116" s="10"/>
      <c r="EE116" s="10"/>
      <c r="EF116" s="10"/>
      <c r="EG116" s="10"/>
      <c r="EH116" s="10">
        <v>4443</v>
      </c>
      <c r="EI116" s="10"/>
      <c r="EJ116" s="10"/>
      <c r="EK116" s="10">
        <v>9976</v>
      </c>
      <c r="EL116" s="10"/>
      <c r="EM116" s="10">
        <v>-3169</v>
      </c>
      <c r="EN116" s="14"/>
      <c r="EO116" s="10">
        <v>-98</v>
      </c>
      <c r="EP116" s="10"/>
      <c r="EQ116" s="10">
        <v>672</v>
      </c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</row>
    <row r="117" spans="1:173" ht="12.75">
      <c r="A117" s="9">
        <v>105</v>
      </c>
      <c r="B117" s="8" t="s">
        <v>460</v>
      </c>
      <c r="C117" s="7" t="s">
        <v>461</v>
      </c>
      <c r="D117" s="10">
        <v>9300</v>
      </c>
      <c r="E117" s="10">
        <v>9900</v>
      </c>
      <c r="F117" s="10"/>
      <c r="G117" s="10">
        <v>27020</v>
      </c>
      <c r="H117" s="10"/>
      <c r="I117" s="10"/>
      <c r="J117" s="10">
        <v>7847</v>
      </c>
      <c r="K117" s="10">
        <v>11150</v>
      </c>
      <c r="L117" s="10"/>
      <c r="M117" s="10">
        <v>32588</v>
      </c>
      <c r="N117" s="10"/>
      <c r="O117" s="10">
        <v>15300</v>
      </c>
      <c r="P117" s="10"/>
      <c r="Q117" s="10">
        <v>38366</v>
      </c>
      <c r="R117" s="10">
        <v>46000</v>
      </c>
      <c r="S117" s="10"/>
      <c r="T117" s="10"/>
      <c r="U117" s="10">
        <v>25751</v>
      </c>
      <c r="V117" s="10"/>
      <c r="W117" s="10">
        <v>2584</v>
      </c>
      <c r="X117" s="10"/>
      <c r="Y117" s="10">
        <v>11400</v>
      </c>
      <c r="Z117" s="10"/>
      <c r="AA117" s="10"/>
      <c r="AB117" s="10">
        <v>5400</v>
      </c>
      <c r="AC117" s="10"/>
      <c r="AD117" s="10">
        <v>4800</v>
      </c>
      <c r="AE117" s="10"/>
      <c r="AF117" s="10"/>
      <c r="AG117" s="10"/>
      <c r="AH117" s="10">
        <v>4200</v>
      </c>
      <c r="AI117" s="10"/>
      <c r="AJ117" s="10">
        <v>5700</v>
      </c>
      <c r="AK117" s="10"/>
      <c r="AL117" s="10">
        <v>7150</v>
      </c>
      <c r="AM117" s="10"/>
      <c r="AN117" s="10">
        <v>12000</v>
      </c>
      <c r="AO117" s="10"/>
      <c r="AP117" s="10">
        <v>2365</v>
      </c>
      <c r="AQ117" s="10">
        <v>10657</v>
      </c>
      <c r="AR117" s="10"/>
      <c r="AS117" s="10"/>
      <c r="AT117" s="10">
        <v>12600</v>
      </c>
      <c r="AU117" s="10"/>
      <c r="AV117" s="10">
        <v>15018</v>
      </c>
      <c r="AW117" s="10"/>
      <c r="AX117" s="10">
        <v>15600</v>
      </c>
      <c r="AY117" s="10"/>
      <c r="AZ117" s="10"/>
      <c r="BA117" s="10">
        <v>2340</v>
      </c>
      <c r="BB117" s="10"/>
      <c r="BC117" s="10"/>
      <c r="BD117" s="10">
        <v>3460</v>
      </c>
      <c r="BE117" s="10">
        <v>23959</v>
      </c>
      <c r="BF117" s="10">
        <v>2700</v>
      </c>
      <c r="BG117" s="10">
        <v>2075</v>
      </c>
      <c r="BH117" s="10">
        <v>27128</v>
      </c>
      <c r="BI117" s="10"/>
      <c r="BJ117" s="10">
        <v>5100</v>
      </c>
      <c r="BK117" s="10">
        <v>22587</v>
      </c>
      <c r="BL117" s="10"/>
      <c r="BM117" s="10">
        <v>5600</v>
      </c>
      <c r="BN117" s="10"/>
      <c r="BO117" s="10"/>
      <c r="BP117" s="10">
        <v>30600</v>
      </c>
      <c r="BQ117" s="10">
        <v>45849</v>
      </c>
      <c r="BR117" s="10">
        <v>20469</v>
      </c>
      <c r="BS117" s="10"/>
      <c r="BT117" s="10"/>
      <c r="BU117" s="10">
        <v>7913</v>
      </c>
      <c r="BV117" s="10"/>
      <c r="BW117" s="10">
        <v>5500</v>
      </c>
      <c r="BX117" s="10"/>
      <c r="BY117" s="10">
        <v>15000</v>
      </c>
      <c r="BZ117" s="10">
        <v>35818</v>
      </c>
      <c r="CA117" s="10">
        <v>11411</v>
      </c>
      <c r="CB117" s="10">
        <v>50130</v>
      </c>
      <c r="CC117" s="10">
        <v>1494</v>
      </c>
      <c r="CD117" s="10">
        <v>1720</v>
      </c>
      <c r="CE117" s="10"/>
      <c r="CF117" s="10">
        <v>1800</v>
      </c>
      <c r="CG117" s="10"/>
      <c r="CH117" s="10"/>
      <c r="CI117" s="10"/>
      <c r="CJ117" s="10">
        <v>6700</v>
      </c>
      <c r="CK117" s="10">
        <v>91495</v>
      </c>
      <c r="CL117" s="10">
        <v>276000</v>
      </c>
      <c r="CM117" s="10">
        <v>22192</v>
      </c>
      <c r="CN117" s="10"/>
      <c r="CO117" s="10">
        <v>6840</v>
      </c>
      <c r="CP117" s="10">
        <v>2000</v>
      </c>
      <c r="CQ117" s="10">
        <v>127575</v>
      </c>
      <c r="CR117" s="10">
        <v>5400</v>
      </c>
      <c r="CS117" s="10">
        <v>24422</v>
      </c>
      <c r="CT117" s="10">
        <v>17800</v>
      </c>
      <c r="CU117" s="10">
        <v>12272</v>
      </c>
      <c r="CV117" s="10">
        <v>19639</v>
      </c>
      <c r="CW117" s="10"/>
      <c r="CX117" s="10"/>
      <c r="CY117" s="10">
        <v>8150</v>
      </c>
      <c r="CZ117" s="10"/>
      <c r="DA117" s="10"/>
      <c r="DB117" s="10">
        <v>10400</v>
      </c>
      <c r="DC117" s="10"/>
      <c r="DD117" s="10">
        <v>27456</v>
      </c>
      <c r="DE117" s="10"/>
      <c r="DF117" s="10"/>
      <c r="DG117" s="10"/>
      <c r="DH117" s="10">
        <v>6000</v>
      </c>
      <c r="DI117" s="10">
        <v>4200</v>
      </c>
      <c r="DJ117" s="10">
        <v>294570</v>
      </c>
      <c r="DK117" s="10"/>
      <c r="DL117" s="10"/>
      <c r="DM117" s="10">
        <v>20000</v>
      </c>
      <c r="DN117" s="10"/>
      <c r="DO117" s="10"/>
      <c r="DP117" s="10">
        <v>8400</v>
      </c>
      <c r="DQ117" s="10"/>
      <c r="DR117" s="10"/>
      <c r="DS117" s="10"/>
      <c r="DT117" s="10"/>
      <c r="DU117" s="10">
        <v>6360</v>
      </c>
      <c r="DV117" s="10"/>
      <c r="DW117" s="10">
        <v>4400</v>
      </c>
      <c r="DX117" s="10"/>
      <c r="DY117" s="10">
        <v>10612</v>
      </c>
      <c r="DZ117" s="10"/>
      <c r="EA117" s="10">
        <v>22050</v>
      </c>
      <c r="EB117" s="10">
        <v>171051</v>
      </c>
      <c r="EC117" s="10">
        <v>1292</v>
      </c>
      <c r="ED117" s="10"/>
      <c r="EE117" s="10"/>
      <c r="EF117" s="10">
        <v>8510</v>
      </c>
      <c r="EG117" s="10">
        <v>10060</v>
      </c>
      <c r="EH117" s="10"/>
      <c r="EI117" s="10">
        <v>15000</v>
      </c>
      <c r="EJ117" s="10">
        <v>46064</v>
      </c>
      <c r="EK117" s="10">
        <v>17253</v>
      </c>
      <c r="EL117" s="10">
        <v>6875</v>
      </c>
      <c r="EM117" s="10">
        <v>8687</v>
      </c>
      <c r="EN117" s="14">
        <v>2100</v>
      </c>
      <c r="EO117" s="10">
        <v>7000</v>
      </c>
      <c r="EP117" s="10"/>
      <c r="EQ117" s="10">
        <v>15500</v>
      </c>
      <c r="ER117" s="10"/>
      <c r="ES117" s="10">
        <v>19260</v>
      </c>
      <c r="ET117" s="10">
        <v>21287</v>
      </c>
      <c r="EU117" s="10">
        <v>1920</v>
      </c>
      <c r="EV117" s="10">
        <v>624</v>
      </c>
      <c r="EW117" s="10">
        <v>5750</v>
      </c>
      <c r="EX117" s="10">
        <v>11067</v>
      </c>
      <c r="EY117" s="10">
        <v>5338</v>
      </c>
      <c r="EZ117" s="10">
        <v>6600</v>
      </c>
      <c r="FA117" s="10"/>
      <c r="FB117" s="10"/>
      <c r="FC117" s="10"/>
      <c r="FD117" s="10">
        <v>25744</v>
      </c>
      <c r="FE117" s="10">
        <v>178520</v>
      </c>
      <c r="FF117" s="10"/>
      <c r="FG117" s="10">
        <v>14200</v>
      </c>
      <c r="FH117" s="10">
        <v>14118</v>
      </c>
      <c r="FI117" s="10"/>
      <c r="FJ117" s="10">
        <v>1385</v>
      </c>
      <c r="FK117" s="10"/>
      <c r="FL117" s="10">
        <v>18600</v>
      </c>
      <c r="FM117" s="10">
        <v>9533</v>
      </c>
      <c r="FN117" s="10">
        <v>40875</v>
      </c>
      <c r="FO117" s="10">
        <v>9011</v>
      </c>
      <c r="FP117" s="10"/>
      <c r="FQ117" s="4">
        <v>1</v>
      </c>
    </row>
    <row r="118" spans="1:173" ht="12.75">
      <c r="A118" s="9">
        <v>105</v>
      </c>
      <c r="B118" s="8" t="s">
        <v>462</v>
      </c>
      <c r="C118" s="7" t="s">
        <v>463</v>
      </c>
      <c r="D118" s="10">
        <v>7944</v>
      </c>
      <c r="E118" s="10">
        <v>14207</v>
      </c>
      <c r="F118" s="10"/>
      <c r="G118" s="10">
        <v>26218</v>
      </c>
      <c r="H118" s="10">
        <v>6725</v>
      </c>
      <c r="I118" s="10">
        <v>8389</v>
      </c>
      <c r="J118" s="10">
        <v>20196</v>
      </c>
      <c r="K118" s="10"/>
      <c r="L118" s="10">
        <v>2400</v>
      </c>
      <c r="M118" s="10">
        <v>104020</v>
      </c>
      <c r="N118" s="10"/>
      <c r="O118" s="10">
        <v>45419</v>
      </c>
      <c r="P118" s="10"/>
      <c r="Q118" s="10">
        <v>23803</v>
      </c>
      <c r="R118" s="10">
        <v>160067</v>
      </c>
      <c r="S118" s="10"/>
      <c r="T118" s="10">
        <v>5617</v>
      </c>
      <c r="U118" s="10"/>
      <c r="V118" s="10"/>
      <c r="W118" s="10">
        <v>1407</v>
      </c>
      <c r="X118" s="10"/>
      <c r="Y118" s="10">
        <v>55074</v>
      </c>
      <c r="Z118" s="10"/>
      <c r="AA118" s="10"/>
      <c r="AB118" s="10">
        <v>3143</v>
      </c>
      <c r="AC118" s="10">
        <v>5085</v>
      </c>
      <c r="AD118" s="10">
        <v>1084</v>
      </c>
      <c r="AE118" s="10"/>
      <c r="AF118" s="10">
        <v>5278</v>
      </c>
      <c r="AG118" s="10">
        <v>2337</v>
      </c>
      <c r="AH118" s="10">
        <v>22167</v>
      </c>
      <c r="AI118" s="10"/>
      <c r="AJ118" s="10">
        <v>734</v>
      </c>
      <c r="AK118" s="10">
        <v>20091</v>
      </c>
      <c r="AL118" s="10">
        <v>1875</v>
      </c>
      <c r="AM118" s="10">
        <v>1668</v>
      </c>
      <c r="AN118" s="10">
        <v>10667</v>
      </c>
      <c r="AO118" s="10"/>
      <c r="AP118" s="10">
        <v>181</v>
      </c>
      <c r="AQ118" s="10">
        <v>14708</v>
      </c>
      <c r="AR118" s="10"/>
      <c r="AS118" s="10"/>
      <c r="AT118" s="10">
        <v>1226</v>
      </c>
      <c r="AU118" s="10"/>
      <c r="AV118" s="10">
        <v>42808</v>
      </c>
      <c r="AW118" s="10">
        <v>32720</v>
      </c>
      <c r="AX118" s="10">
        <v>7751</v>
      </c>
      <c r="AY118" s="10">
        <v>3100</v>
      </c>
      <c r="AZ118" s="10"/>
      <c r="BA118" s="10">
        <v>13977</v>
      </c>
      <c r="BB118" s="10">
        <v>23412</v>
      </c>
      <c r="BC118" s="10">
        <v>4102</v>
      </c>
      <c r="BD118" s="10">
        <v>6697</v>
      </c>
      <c r="BE118" s="10">
        <v>19611</v>
      </c>
      <c r="BF118" s="10">
        <v>19175</v>
      </c>
      <c r="BG118" s="10"/>
      <c r="BH118" s="10">
        <v>18592</v>
      </c>
      <c r="BI118" s="10"/>
      <c r="BJ118" s="10">
        <v>195</v>
      </c>
      <c r="BK118" s="10">
        <v>32397</v>
      </c>
      <c r="BL118" s="10">
        <v>2935</v>
      </c>
      <c r="BM118" s="10">
        <v>800</v>
      </c>
      <c r="BN118" s="10"/>
      <c r="BO118" s="10">
        <v>39374</v>
      </c>
      <c r="BP118" s="10">
        <v>53092</v>
      </c>
      <c r="BQ118" s="10">
        <v>10783</v>
      </c>
      <c r="BR118" s="10">
        <v>39543</v>
      </c>
      <c r="BS118" s="10">
        <v>3089</v>
      </c>
      <c r="BT118" s="10"/>
      <c r="BU118" s="10">
        <v>13737</v>
      </c>
      <c r="BV118" s="10"/>
      <c r="BW118" s="10">
        <v>26163</v>
      </c>
      <c r="BX118" s="10"/>
      <c r="BY118" s="10">
        <v>39154</v>
      </c>
      <c r="BZ118" s="10">
        <v>102267</v>
      </c>
      <c r="CA118" s="10">
        <v>8705</v>
      </c>
      <c r="CB118" s="10">
        <v>318920</v>
      </c>
      <c r="CC118" s="10">
        <v>1423</v>
      </c>
      <c r="CD118" s="10"/>
      <c r="CE118" s="10"/>
      <c r="CF118" s="10"/>
      <c r="CG118" s="10"/>
      <c r="CH118" s="10"/>
      <c r="CI118" s="10">
        <v>7693</v>
      </c>
      <c r="CJ118" s="10">
        <v>27989</v>
      </c>
      <c r="CK118" s="10">
        <v>72610</v>
      </c>
      <c r="CL118" s="10">
        <v>347000</v>
      </c>
      <c r="CM118" s="10"/>
      <c r="CN118" s="10"/>
      <c r="CO118" s="10">
        <v>7000</v>
      </c>
      <c r="CP118" s="10">
        <v>4274</v>
      </c>
      <c r="CQ118" s="10">
        <v>136648</v>
      </c>
      <c r="CR118" s="10">
        <v>23762</v>
      </c>
      <c r="CS118" s="10">
        <v>82054</v>
      </c>
      <c r="CT118" s="10">
        <v>9987</v>
      </c>
      <c r="CU118" s="10">
        <v>939</v>
      </c>
      <c r="CV118" s="10">
        <v>45120</v>
      </c>
      <c r="CW118" s="10">
        <v>13476</v>
      </c>
      <c r="CX118" s="10">
        <v>9800</v>
      </c>
      <c r="CY118" s="10"/>
      <c r="CZ118" s="10"/>
      <c r="DA118" s="10">
        <v>3300</v>
      </c>
      <c r="DB118" s="10">
        <v>2084</v>
      </c>
      <c r="DC118" s="10">
        <v>1186</v>
      </c>
      <c r="DD118" s="10">
        <v>32879</v>
      </c>
      <c r="DE118" s="10"/>
      <c r="DF118" s="10"/>
      <c r="DG118" s="10">
        <v>83913</v>
      </c>
      <c r="DH118" s="10">
        <v>9565</v>
      </c>
      <c r="DI118" s="10">
        <v>11467</v>
      </c>
      <c r="DJ118" s="10">
        <v>770728</v>
      </c>
      <c r="DK118" s="10">
        <v>4466</v>
      </c>
      <c r="DL118" s="10"/>
      <c r="DM118" s="10">
        <v>13471</v>
      </c>
      <c r="DN118" s="10">
        <v>5516</v>
      </c>
      <c r="DO118" s="10"/>
      <c r="DP118" s="10">
        <v>571</v>
      </c>
      <c r="DQ118" s="10"/>
      <c r="DR118" s="10">
        <v>31850</v>
      </c>
      <c r="DS118" s="10">
        <v>10747</v>
      </c>
      <c r="DT118" s="10"/>
      <c r="DU118" s="10">
        <v>2536</v>
      </c>
      <c r="DV118" s="10">
        <v>25145</v>
      </c>
      <c r="DW118" s="10"/>
      <c r="DX118" s="10"/>
      <c r="DY118" s="10">
        <v>3206</v>
      </c>
      <c r="DZ118" s="10"/>
      <c r="EA118" s="10">
        <v>84350</v>
      </c>
      <c r="EB118" s="10">
        <v>218966</v>
      </c>
      <c r="EC118" s="10">
        <v>3498</v>
      </c>
      <c r="ED118" s="10"/>
      <c r="EE118" s="10"/>
      <c r="EF118" s="10">
        <v>6602</v>
      </c>
      <c r="EG118" s="10">
        <v>5892</v>
      </c>
      <c r="EH118" s="10">
        <v>50761</v>
      </c>
      <c r="EI118" s="10">
        <v>8326</v>
      </c>
      <c r="EJ118" s="10">
        <v>112837</v>
      </c>
      <c r="EK118" s="10">
        <v>13495</v>
      </c>
      <c r="EL118" s="10"/>
      <c r="EM118" s="10">
        <v>2150</v>
      </c>
      <c r="EN118" s="14">
        <v>3003</v>
      </c>
      <c r="EO118" s="10">
        <v>2158</v>
      </c>
      <c r="EP118" s="10"/>
      <c r="EQ118" s="10">
        <v>762</v>
      </c>
      <c r="ER118" s="10">
        <v>272408</v>
      </c>
      <c r="ES118" s="10">
        <v>16555</v>
      </c>
      <c r="ET118" s="10">
        <v>2422</v>
      </c>
      <c r="EU118" s="10"/>
      <c r="EV118" s="10">
        <v>8373</v>
      </c>
      <c r="EW118" s="10"/>
      <c r="EX118" s="10">
        <v>5508</v>
      </c>
      <c r="EY118" s="10">
        <v>1784</v>
      </c>
      <c r="EZ118" s="10">
        <v>1323</v>
      </c>
      <c r="FA118" s="10"/>
      <c r="FB118" s="10"/>
      <c r="FC118" s="10"/>
      <c r="FD118" s="10">
        <v>97382</v>
      </c>
      <c r="FE118" s="10">
        <v>303512</v>
      </c>
      <c r="FF118" s="10">
        <v>1399</v>
      </c>
      <c r="FG118" s="10">
        <v>6040</v>
      </c>
      <c r="FH118" s="10">
        <v>28754</v>
      </c>
      <c r="FI118" s="10">
        <v>7425</v>
      </c>
      <c r="FJ118" s="10">
        <v>4430</v>
      </c>
      <c r="FK118" s="10"/>
      <c r="FL118" s="10">
        <v>59530</v>
      </c>
      <c r="FM118" s="10">
        <v>4966</v>
      </c>
      <c r="FN118" s="10">
        <v>31196</v>
      </c>
      <c r="FO118" s="10">
        <v>929</v>
      </c>
      <c r="FP118" s="10">
        <v>78949</v>
      </c>
      <c r="FQ118" s="4">
        <v>2</v>
      </c>
    </row>
    <row r="119" spans="1:173" ht="12.75">
      <c r="A119" s="9">
        <v>105</v>
      </c>
      <c r="B119" s="8" t="s">
        <v>464</v>
      </c>
      <c r="C119" s="7" t="s">
        <v>465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>
        <v>162758</v>
      </c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>
        <v>0</v>
      </c>
      <c r="CW119" s="10"/>
      <c r="CX119" s="10">
        <v>19264</v>
      </c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4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4">
        <v>3</v>
      </c>
    </row>
    <row r="120" spans="1:173" ht="12.75">
      <c r="A120" s="9">
        <v>105</v>
      </c>
      <c r="B120" s="7"/>
      <c r="C120" s="7" t="s">
        <v>466</v>
      </c>
      <c r="D120" s="10"/>
      <c r="E120" s="10"/>
      <c r="F120" s="10"/>
      <c r="G120" s="10">
        <v>13441</v>
      </c>
      <c r="H120" s="10"/>
      <c r="I120" s="10"/>
      <c r="J120" s="10"/>
      <c r="K120" s="10"/>
      <c r="L120" s="10"/>
      <c r="M120" s="10">
        <v>10330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>
        <v>704</v>
      </c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>
        <v>500</v>
      </c>
      <c r="BI120" s="10"/>
      <c r="BJ120" s="10"/>
      <c r="BK120" s="10">
        <v>190</v>
      </c>
      <c r="BL120" s="10"/>
      <c r="BM120" s="10"/>
      <c r="BN120" s="10"/>
      <c r="BO120" s="10"/>
      <c r="BP120" s="23"/>
      <c r="BQ120" s="10"/>
      <c r="BR120" s="10"/>
      <c r="BS120" s="10"/>
      <c r="BT120" s="10"/>
      <c r="BU120" s="10">
        <v>1331</v>
      </c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>
        <v>2525</v>
      </c>
      <c r="CR120" s="10"/>
      <c r="CS120" s="10">
        <v>4950</v>
      </c>
      <c r="CT120" s="10"/>
      <c r="CU120" s="10"/>
      <c r="CV120" s="10">
        <v>0</v>
      </c>
      <c r="CW120" s="10"/>
      <c r="CX120" s="10"/>
      <c r="CY120" s="10"/>
      <c r="CZ120" s="10"/>
      <c r="DA120" s="10"/>
      <c r="DB120" s="10"/>
      <c r="DC120" s="10"/>
      <c r="DD120" s="10">
        <v>1079</v>
      </c>
      <c r="DE120" s="10"/>
      <c r="DF120" s="10"/>
      <c r="DG120" s="10"/>
      <c r="DH120" s="10"/>
      <c r="DI120" s="10"/>
      <c r="DJ120" s="10">
        <v>101149</v>
      </c>
      <c r="DK120" s="10"/>
      <c r="DL120" s="10"/>
      <c r="DM120" s="10"/>
      <c r="DN120" s="10">
        <v>10097</v>
      </c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23"/>
      <c r="EC120" s="10"/>
      <c r="ED120" s="10"/>
      <c r="EE120" s="10"/>
      <c r="EF120" s="10"/>
      <c r="EG120" s="10"/>
      <c r="EH120" s="10"/>
      <c r="EI120" s="10"/>
      <c r="EJ120" s="10">
        <v>15813</v>
      </c>
      <c r="EK120" s="10"/>
      <c r="EL120" s="10"/>
      <c r="EM120" s="10"/>
      <c r="EN120" s="23"/>
      <c r="EO120" s="10"/>
      <c r="EP120" s="10"/>
      <c r="EQ120" s="10"/>
      <c r="ER120" s="10">
        <v>1221</v>
      </c>
      <c r="ES120" s="10"/>
      <c r="ET120" s="10"/>
      <c r="EU120" s="10"/>
      <c r="EV120" s="10"/>
      <c r="EW120" s="10"/>
      <c r="EX120" s="23"/>
      <c r="EY120" s="10"/>
      <c r="EZ120" s="10"/>
      <c r="FA120" s="10"/>
      <c r="FB120" s="10"/>
      <c r="FC120" s="10"/>
      <c r="FD120" s="10">
        <v>744</v>
      </c>
      <c r="FE120" s="10"/>
      <c r="FF120" s="10"/>
      <c r="FG120" s="10"/>
      <c r="FH120" s="10"/>
      <c r="FI120" s="10"/>
      <c r="FJ120" s="10"/>
      <c r="FK120" s="10"/>
      <c r="FL120" s="10"/>
      <c r="FM120" s="10"/>
      <c r="FN120" s="10">
        <v>475</v>
      </c>
      <c r="FO120" s="10"/>
      <c r="FP120" s="10"/>
      <c r="FQ120" s="4">
        <v>3</v>
      </c>
    </row>
    <row r="121" spans="1:173" ht="12.75">
      <c r="A121" s="9">
        <v>106</v>
      </c>
      <c r="B121" s="7"/>
      <c r="C121" s="7" t="s">
        <v>467</v>
      </c>
      <c r="D121" s="10">
        <v>94331</v>
      </c>
      <c r="E121" s="10">
        <v>142896</v>
      </c>
      <c r="F121" s="10">
        <v>2230</v>
      </c>
      <c r="G121" s="10">
        <v>251074</v>
      </c>
      <c r="H121" s="10">
        <v>45675</v>
      </c>
      <c r="I121" s="10"/>
      <c r="J121" s="10">
        <v>71945</v>
      </c>
      <c r="K121" s="10">
        <v>50573</v>
      </c>
      <c r="L121" s="10"/>
      <c r="M121" s="10">
        <v>171152</v>
      </c>
      <c r="N121" s="10">
        <v>1860</v>
      </c>
      <c r="O121" s="10">
        <v>112662</v>
      </c>
      <c r="P121" s="10">
        <v>22398</v>
      </c>
      <c r="Q121" s="10">
        <v>113957</v>
      </c>
      <c r="R121" s="10">
        <v>758797</v>
      </c>
      <c r="S121" s="10"/>
      <c r="T121" s="10">
        <v>9596</v>
      </c>
      <c r="U121" s="10">
        <v>159469</v>
      </c>
      <c r="V121" s="10"/>
      <c r="W121" s="10">
        <v>34035</v>
      </c>
      <c r="X121" s="10">
        <v>5408</v>
      </c>
      <c r="Y121" s="10">
        <v>47412</v>
      </c>
      <c r="Z121" s="10">
        <v>51548</v>
      </c>
      <c r="AA121" s="10">
        <v>28715</v>
      </c>
      <c r="AB121" s="10">
        <v>23819</v>
      </c>
      <c r="AC121" s="10">
        <v>143765</v>
      </c>
      <c r="AD121" s="10">
        <v>16631</v>
      </c>
      <c r="AE121" s="10">
        <v>17077</v>
      </c>
      <c r="AF121" s="10"/>
      <c r="AG121" s="10"/>
      <c r="AH121" s="10">
        <v>119129</v>
      </c>
      <c r="AI121" s="10">
        <v>104947</v>
      </c>
      <c r="AJ121" s="10">
        <v>75836</v>
      </c>
      <c r="AK121" s="10">
        <v>53694</v>
      </c>
      <c r="AL121" s="10">
        <v>30530</v>
      </c>
      <c r="AM121" s="10">
        <v>1783</v>
      </c>
      <c r="AN121" s="10">
        <v>57065</v>
      </c>
      <c r="AO121" s="10"/>
      <c r="AP121" s="10">
        <v>1245</v>
      </c>
      <c r="AQ121" s="10">
        <v>45332</v>
      </c>
      <c r="AR121" s="10">
        <v>80863</v>
      </c>
      <c r="AS121" s="10">
        <v>50000</v>
      </c>
      <c r="AT121" s="10">
        <v>78459</v>
      </c>
      <c r="AU121" s="10">
        <v>28376</v>
      </c>
      <c r="AV121" s="10">
        <v>138274</v>
      </c>
      <c r="AW121" s="10">
        <v>60352</v>
      </c>
      <c r="AX121" s="10">
        <v>46813</v>
      </c>
      <c r="AY121" s="10"/>
      <c r="AZ121" s="10"/>
      <c r="BA121" s="10">
        <v>64652</v>
      </c>
      <c r="BB121" s="10">
        <v>62995</v>
      </c>
      <c r="BC121" s="10">
        <v>11100</v>
      </c>
      <c r="BD121" s="10">
        <v>16191</v>
      </c>
      <c r="BE121" s="10">
        <v>189163</v>
      </c>
      <c r="BF121" s="10">
        <v>49368</v>
      </c>
      <c r="BG121" s="10"/>
      <c r="BH121" s="10">
        <v>149957</v>
      </c>
      <c r="BI121" s="10">
        <v>35870</v>
      </c>
      <c r="BJ121" s="10">
        <v>44885</v>
      </c>
      <c r="BK121" s="10"/>
      <c r="BL121" s="10">
        <v>19498</v>
      </c>
      <c r="BM121" s="10"/>
      <c r="BN121" s="10">
        <v>4040</v>
      </c>
      <c r="BO121" s="10">
        <v>96740</v>
      </c>
      <c r="BP121" s="10">
        <v>258049</v>
      </c>
      <c r="BQ121" s="10">
        <v>123697</v>
      </c>
      <c r="BR121" s="10"/>
      <c r="BS121" s="10">
        <v>72159</v>
      </c>
      <c r="BT121" s="10"/>
      <c r="BU121" s="10"/>
      <c r="BV121" s="10">
        <v>17850</v>
      </c>
      <c r="BW121" s="10">
        <v>61099</v>
      </c>
      <c r="BX121" s="10">
        <v>19778</v>
      </c>
      <c r="BY121" s="10">
        <v>80653</v>
      </c>
      <c r="BZ121" s="10">
        <v>206445</v>
      </c>
      <c r="CA121" s="10">
        <v>60277</v>
      </c>
      <c r="CB121" s="10">
        <v>560252</v>
      </c>
      <c r="CC121" s="10"/>
      <c r="CD121" s="10">
        <v>20487</v>
      </c>
      <c r="CE121" s="10">
        <v>18424</v>
      </c>
      <c r="CF121" s="10">
        <v>28364</v>
      </c>
      <c r="CG121" s="10">
        <v>13335</v>
      </c>
      <c r="CH121" s="10"/>
      <c r="CI121" s="10">
        <v>15800</v>
      </c>
      <c r="CJ121" s="10">
        <v>64379</v>
      </c>
      <c r="CK121" s="10">
        <v>787502</v>
      </c>
      <c r="CL121" s="10">
        <v>2844000</v>
      </c>
      <c r="CM121" s="10">
        <v>66987</v>
      </c>
      <c r="CN121" s="10"/>
      <c r="CO121" s="10">
        <v>81218</v>
      </c>
      <c r="CP121" s="10">
        <v>44201</v>
      </c>
      <c r="CQ121" s="10"/>
      <c r="CR121" s="10">
        <v>30490</v>
      </c>
      <c r="CS121" s="10">
        <v>166489</v>
      </c>
      <c r="CT121" s="10">
        <v>119206</v>
      </c>
      <c r="CU121" s="10">
        <v>64512</v>
      </c>
      <c r="CV121" s="10">
        <v>166719</v>
      </c>
      <c r="CW121" s="10">
        <v>82275</v>
      </c>
      <c r="CX121" s="10"/>
      <c r="CY121" s="10">
        <v>18926</v>
      </c>
      <c r="CZ121" s="10">
        <v>8520</v>
      </c>
      <c r="DA121" s="10">
        <v>90324</v>
      </c>
      <c r="DB121" s="10">
        <v>20470</v>
      </c>
      <c r="DC121" s="10"/>
      <c r="DD121" s="10">
        <v>208071</v>
      </c>
      <c r="DE121" s="10">
        <v>5280</v>
      </c>
      <c r="DF121" s="10">
        <v>16079</v>
      </c>
      <c r="DG121" s="10">
        <v>293544</v>
      </c>
      <c r="DH121" s="10">
        <v>27028</v>
      </c>
      <c r="DI121" s="10">
        <v>17448</v>
      </c>
      <c r="DJ121" s="10"/>
      <c r="DK121" s="10"/>
      <c r="DL121" s="10">
        <v>49071</v>
      </c>
      <c r="DM121" s="10">
        <v>66206</v>
      </c>
      <c r="DN121" s="10">
        <v>39589</v>
      </c>
      <c r="DO121" s="10">
        <v>15050</v>
      </c>
      <c r="DP121" s="10">
        <v>25189</v>
      </c>
      <c r="DQ121" s="10">
        <v>6727</v>
      </c>
      <c r="DR121" s="10">
        <v>68179</v>
      </c>
      <c r="DS121" s="10">
        <v>38101</v>
      </c>
      <c r="DT121" s="10"/>
      <c r="DU121" s="10">
        <v>70611</v>
      </c>
      <c r="DV121" s="10">
        <v>66936</v>
      </c>
      <c r="DW121" s="10">
        <v>5500</v>
      </c>
      <c r="DX121" s="10"/>
      <c r="DY121" s="10"/>
      <c r="DZ121" s="10"/>
      <c r="EA121" s="10">
        <v>101192</v>
      </c>
      <c r="EB121" s="10">
        <v>3336622</v>
      </c>
      <c r="EC121" s="10"/>
      <c r="ED121" s="10"/>
      <c r="EE121" s="10">
        <v>12948</v>
      </c>
      <c r="EF121" s="10"/>
      <c r="EG121" s="10">
        <v>77300</v>
      </c>
      <c r="EH121" s="10">
        <v>109335</v>
      </c>
      <c r="EI121" s="10">
        <v>118973</v>
      </c>
      <c r="EJ121" s="10">
        <v>202931</v>
      </c>
      <c r="EK121" s="10">
        <v>258365</v>
      </c>
      <c r="EL121" s="10"/>
      <c r="EM121" s="10">
        <v>90932</v>
      </c>
      <c r="EN121" s="14">
        <v>19382</v>
      </c>
      <c r="EO121" s="10">
        <v>22183</v>
      </c>
      <c r="EP121" s="10">
        <v>79219</v>
      </c>
      <c r="EQ121" s="10">
        <v>189313</v>
      </c>
      <c r="ER121" s="10">
        <v>131949</v>
      </c>
      <c r="ES121" s="10"/>
      <c r="ET121" s="10">
        <v>147557</v>
      </c>
      <c r="EU121" s="10"/>
      <c r="EV121" s="10">
        <v>1678</v>
      </c>
      <c r="EW121" s="10">
        <v>24074</v>
      </c>
      <c r="EX121" s="10">
        <v>38307</v>
      </c>
      <c r="EY121" s="10">
        <v>104567</v>
      </c>
      <c r="EZ121" s="10">
        <v>21000</v>
      </c>
      <c r="FA121" s="10">
        <v>495</v>
      </c>
      <c r="FB121" s="10"/>
      <c r="FC121" s="10">
        <v>2750</v>
      </c>
      <c r="FD121" s="10">
        <v>131490</v>
      </c>
      <c r="FE121" s="10">
        <v>836955</v>
      </c>
      <c r="FF121" s="10">
        <v>21471</v>
      </c>
      <c r="FG121" s="10">
        <v>103907</v>
      </c>
      <c r="FH121" s="10">
        <v>145723</v>
      </c>
      <c r="FI121" s="10">
        <v>11916</v>
      </c>
      <c r="FJ121" s="10"/>
      <c r="FK121" s="10">
        <v>23917</v>
      </c>
      <c r="FL121" s="10">
        <v>127640</v>
      </c>
      <c r="FM121" s="10">
        <v>58552</v>
      </c>
      <c r="FN121" s="10"/>
      <c r="FO121" s="10">
        <v>50143</v>
      </c>
      <c r="FP121" s="10">
        <v>227355</v>
      </c>
      <c r="FQ121" s="4">
        <v>1</v>
      </c>
    </row>
    <row r="122" spans="1:173" ht="12.75">
      <c r="A122" s="9">
        <v>106</v>
      </c>
      <c r="B122" s="7"/>
      <c r="C122" s="7" t="s">
        <v>468</v>
      </c>
      <c r="D122" s="10">
        <v>258923</v>
      </c>
      <c r="E122" s="10">
        <v>59732</v>
      </c>
      <c r="F122" s="10">
        <v>5367</v>
      </c>
      <c r="G122" s="10">
        <v>447978</v>
      </c>
      <c r="H122" s="10">
        <v>38415</v>
      </c>
      <c r="I122" s="10"/>
      <c r="J122" s="10">
        <v>40741</v>
      </c>
      <c r="K122" s="10">
        <v>145503</v>
      </c>
      <c r="L122" s="10">
        <v>4579</v>
      </c>
      <c r="M122" s="10">
        <v>48278</v>
      </c>
      <c r="N122" s="10">
        <v>2049</v>
      </c>
      <c r="O122" s="10">
        <v>55369</v>
      </c>
      <c r="P122" s="10">
        <v>23132</v>
      </c>
      <c r="Q122" s="10">
        <v>26045</v>
      </c>
      <c r="R122" s="10">
        <v>332829</v>
      </c>
      <c r="S122" s="10"/>
      <c r="T122" s="10">
        <v>10605</v>
      </c>
      <c r="U122" s="10">
        <v>291016</v>
      </c>
      <c r="V122" s="10"/>
      <c r="W122" s="10">
        <v>13496</v>
      </c>
      <c r="X122" s="10">
        <v>8649</v>
      </c>
      <c r="Y122" s="10">
        <v>35794</v>
      </c>
      <c r="Z122" s="10">
        <v>48697</v>
      </c>
      <c r="AA122" s="10">
        <v>40261</v>
      </c>
      <c r="AB122" s="10">
        <v>32505</v>
      </c>
      <c r="AC122" s="10">
        <v>324516</v>
      </c>
      <c r="AD122" s="10">
        <v>35745</v>
      </c>
      <c r="AE122" s="10">
        <v>22292</v>
      </c>
      <c r="AF122" s="10"/>
      <c r="AG122" s="10"/>
      <c r="AH122" s="10">
        <v>79872</v>
      </c>
      <c r="AI122" s="10">
        <v>135861</v>
      </c>
      <c r="AJ122" s="10">
        <v>54047</v>
      </c>
      <c r="AK122" s="10">
        <v>760045</v>
      </c>
      <c r="AL122" s="10">
        <v>39249</v>
      </c>
      <c r="AM122" s="10"/>
      <c r="AN122" s="10">
        <v>407955</v>
      </c>
      <c r="AO122" s="10"/>
      <c r="AP122" s="10"/>
      <c r="AQ122" s="10">
        <v>42888</v>
      </c>
      <c r="AR122" s="10">
        <v>38432</v>
      </c>
      <c r="AS122" s="10">
        <v>60723</v>
      </c>
      <c r="AT122" s="10">
        <v>72318</v>
      </c>
      <c r="AU122" s="10">
        <v>22153</v>
      </c>
      <c r="AV122" s="10">
        <v>191945</v>
      </c>
      <c r="AW122" s="10">
        <v>19326</v>
      </c>
      <c r="AX122" s="10">
        <v>12852</v>
      </c>
      <c r="AY122" s="10">
        <v>11665</v>
      </c>
      <c r="AZ122" s="10">
        <v>7526</v>
      </c>
      <c r="BA122" s="10">
        <v>72239</v>
      </c>
      <c r="BB122" s="10">
        <v>88927</v>
      </c>
      <c r="BC122" s="10">
        <v>22577</v>
      </c>
      <c r="BD122" s="10">
        <v>36818</v>
      </c>
      <c r="BE122" s="10">
        <v>136067</v>
      </c>
      <c r="BF122" s="10">
        <v>33905</v>
      </c>
      <c r="BG122" s="10"/>
      <c r="BH122" s="10">
        <v>31354</v>
      </c>
      <c r="BI122" s="10">
        <v>36991</v>
      </c>
      <c r="BJ122" s="10">
        <v>27439</v>
      </c>
      <c r="BK122" s="10"/>
      <c r="BL122" s="10">
        <v>27864</v>
      </c>
      <c r="BM122" s="10">
        <v>81360</v>
      </c>
      <c r="BN122" s="10">
        <v>23189</v>
      </c>
      <c r="BO122" s="10">
        <v>102497</v>
      </c>
      <c r="BP122" s="10">
        <v>169649</v>
      </c>
      <c r="BQ122" s="10">
        <v>34221</v>
      </c>
      <c r="BR122" s="10"/>
      <c r="BS122" s="10">
        <v>34709</v>
      </c>
      <c r="BT122" s="10"/>
      <c r="BU122" s="10"/>
      <c r="BV122" s="10">
        <v>31127</v>
      </c>
      <c r="BW122" s="10">
        <v>31298</v>
      </c>
      <c r="BX122" s="10">
        <v>57442</v>
      </c>
      <c r="BY122" s="10">
        <v>39168</v>
      </c>
      <c r="BZ122" s="10">
        <v>71093</v>
      </c>
      <c r="CA122" s="10">
        <v>46687</v>
      </c>
      <c r="CB122" s="10">
        <v>1721029</v>
      </c>
      <c r="CC122" s="10"/>
      <c r="CD122" s="10">
        <v>7039</v>
      </c>
      <c r="CE122" s="10">
        <v>76107</v>
      </c>
      <c r="CF122" s="10">
        <v>25826</v>
      </c>
      <c r="CG122" s="10">
        <v>28037</v>
      </c>
      <c r="CH122" s="10"/>
      <c r="CI122" s="10">
        <v>6831</v>
      </c>
      <c r="CJ122" s="10">
        <v>22708</v>
      </c>
      <c r="CK122" s="10">
        <v>424573</v>
      </c>
      <c r="CL122" s="10">
        <v>1736000</v>
      </c>
      <c r="CM122" s="10">
        <v>330514</v>
      </c>
      <c r="CN122" s="10">
        <v>26733</v>
      </c>
      <c r="CO122" s="10">
        <v>92808</v>
      </c>
      <c r="CP122" s="10">
        <v>33645</v>
      </c>
      <c r="CQ122" s="10"/>
      <c r="CR122" s="10">
        <v>16860</v>
      </c>
      <c r="CS122" s="10">
        <v>206423</v>
      </c>
      <c r="CT122" s="10">
        <v>119048</v>
      </c>
      <c r="CU122" s="10">
        <v>49459</v>
      </c>
      <c r="CV122" s="10">
        <v>97657</v>
      </c>
      <c r="CW122" s="10">
        <v>96602</v>
      </c>
      <c r="CX122" s="10">
        <v>42558</v>
      </c>
      <c r="CY122" s="10">
        <v>39655</v>
      </c>
      <c r="CZ122" s="10">
        <v>5958</v>
      </c>
      <c r="DA122" s="10">
        <v>25459</v>
      </c>
      <c r="DB122" s="10">
        <v>43513</v>
      </c>
      <c r="DC122" s="10">
        <v>5566</v>
      </c>
      <c r="DD122" s="10">
        <v>238256</v>
      </c>
      <c r="DE122" s="10">
        <v>16528</v>
      </c>
      <c r="DF122" s="10">
        <v>29204</v>
      </c>
      <c r="DG122" s="10">
        <v>107549</v>
      </c>
      <c r="DH122" s="10">
        <v>22997</v>
      </c>
      <c r="DI122" s="10">
        <v>26634</v>
      </c>
      <c r="DJ122" s="10"/>
      <c r="DK122" s="10"/>
      <c r="DL122" s="10">
        <v>75477</v>
      </c>
      <c r="DM122" s="10">
        <v>67939</v>
      </c>
      <c r="DN122" s="10"/>
      <c r="DO122" s="10">
        <v>19963</v>
      </c>
      <c r="DP122" s="10">
        <v>135086</v>
      </c>
      <c r="DQ122" s="10">
        <v>11632</v>
      </c>
      <c r="DR122" s="10">
        <v>44100</v>
      </c>
      <c r="DS122" s="10">
        <v>96846</v>
      </c>
      <c r="DT122" s="10"/>
      <c r="DU122" s="10">
        <v>34263</v>
      </c>
      <c r="DV122" s="10">
        <v>70553</v>
      </c>
      <c r="DW122" s="10">
        <v>3258</v>
      </c>
      <c r="DX122" s="10"/>
      <c r="DY122" s="10">
        <v>36200</v>
      </c>
      <c r="DZ122" s="10"/>
      <c r="EA122" s="10">
        <v>70520</v>
      </c>
      <c r="EB122" s="10">
        <v>2485887</v>
      </c>
      <c r="EC122" s="10"/>
      <c r="ED122" s="10"/>
      <c r="EE122" s="10">
        <v>24048</v>
      </c>
      <c r="EF122" s="10"/>
      <c r="EG122" s="10">
        <v>120139</v>
      </c>
      <c r="EH122" s="10">
        <v>63250</v>
      </c>
      <c r="EI122" s="10">
        <v>201022</v>
      </c>
      <c r="EJ122" s="10">
        <v>93587</v>
      </c>
      <c r="EK122" s="10">
        <v>215439</v>
      </c>
      <c r="EL122" s="10">
        <v>24912</v>
      </c>
      <c r="EM122" s="10">
        <v>22275</v>
      </c>
      <c r="EN122" s="14">
        <v>17640</v>
      </c>
      <c r="EO122" s="10">
        <v>36069</v>
      </c>
      <c r="EP122" s="10">
        <v>35771</v>
      </c>
      <c r="EQ122" s="10">
        <v>117577</v>
      </c>
      <c r="ER122" s="10">
        <v>78507</v>
      </c>
      <c r="ES122" s="10"/>
      <c r="ET122" s="10">
        <v>149192</v>
      </c>
      <c r="EU122" s="10"/>
      <c r="EV122" s="10">
        <v>1318</v>
      </c>
      <c r="EW122" s="10">
        <v>63347</v>
      </c>
      <c r="EX122" s="10">
        <v>8906</v>
      </c>
      <c r="EY122" s="10">
        <v>92679</v>
      </c>
      <c r="EZ122" s="10">
        <v>28333</v>
      </c>
      <c r="FA122" s="10">
        <v>40466</v>
      </c>
      <c r="FB122" s="10"/>
      <c r="FC122" s="10">
        <v>13060</v>
      </c>
      <c r="FD122" s="10">
        <v>15407</v>
      </c>
      <c r="FE122" s="10">
        <v>338323</v>
      </c>
      <c r="FF122" s="10">
        <v>27042</v>
      </c>
      <c r="FG122" s="10">
        <v>86681</v>
      </c>
      <c r="FH122" s="10">
        <v>117327</v>
      </c>
      <c r="FI122" s="10">
        <v>36886</v>
      </c>
      <c r="FJ122" s="10"/>
      <c r="FK122" s="10">
        <v>24462</v>
      </c>
      <c r="FL122" s="10">
        <v>163385</v>
      </c>
      <c r="FM122" s="10">
        <v>65174</v>
      </c>
      <c r="FN122" s="10"/>
      <c r="FO122" s="10"/>
      <c r="FP122" s="10">
        <v>101751</v>
      </c>
      <c r="FQ122" s="4">
        <v>2</v>
      </c>
    </row>
    <row r="123" spans="1:173" ht="12.75">
      <c r="A123" s="9">
        <v>106</v>
      </c>
      <c r="B123" s="7"/>
      <c r="C123" s="7" t="s">
        <v>469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>
        <v>3517</v>
      </c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>
        <v>11000</v>
      </c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>
        <v>32003</v>
      </c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>
        <v>3000</v>
      </c>
      <c r="DO123" s="10"/>
      <c r="DP123" s="10"/>
      <c r="DQ123" s="10"/>
      <c r="DR123" s="23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4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>
        <v>16097</v>
      </c>
      <c r="FL123" s="10"/>
      <c r="FM123" s="10"/>
      <c r="FN123" s="10"/>
      <c r="FO123" s="10"/>
      <c r="FP123" s="10"/>
      <c r="FQ123" s="4">
        <v>3</v>
      </c>
    </row>
    <row r="124" spans="1:173" ht="12.75">
      <c r="A124" s="9">
        <v>106</v>
      </c>
      <c r="B124" s="7"/>
      <c r="C124" s="7" t="s">
        <v>470</v>
      </c>
      <c r="D124" s="10"/>
      <c r="E124" s="10">
        <v>19141</v>
      </c>
      <c r="F124" s="10"/>
      <c r="G124" s="10"/>
      <c r="H124" s="10">
        <v>1847</v>
      </c>
      <c r="I124" s="10"/>
      <c r="J124" s="10">
        <v>2600</v>
      </c>
      <c r="K124" s="10"/>
      <c r="L124" s="10"/>
      <c r="M124" s="10">
        <v>7049</v>
      </c>
      <c r="N124" s="10"/>
      <c r="O124" s="10">
        <v>17820</v>
      </c>
      <c r="P124" s="10"/>
      <c r="Q124" s="10">
        <v>1837</v>
      </c>
      <c r="R124" s="10">
        <v>1466</v>
      </c>
      <c r="S124" s="10"/>
      <c r="T124" s="10"/>
      <c r="U124" s="10">
        <v>24651</v>
      </c>
      <c r="V124" s="10"/>
      <c r="W124" s="10">
        <v>5603</v>
      </c>
      <c r="X124" s="10">
        <v>4146</v>
      </c>
      <c r="Y124" s="10">
        <v>456</v>
      </c>
      <c r="Z124" s="10">
        <v>775</v>
      </c>
      <c r="AA124" s="10"/>
      <c r="AB124" s="10">
        <v>3057</v>
      </c>
      <c r="AC124" s="10">
        <v>7950</v>
      </c>
      <c r="AD124" s="10"/>
      <c r="AE124" s="10">
        <v>3710</v>
      </c>
      <c r="AF124" s="10"/>
      <c r="AG124" s="10"/>
      <c r="AH124" s="10">
        <v>23830</v>
      </c>
      <c r="AI124" s="10">
        <v>2548</v>
      </c>
      <c r="AJ124" s="10"/>
      <c r="AK124" s="10"/>
      <c r="AL124" s="10">
        <v>5772</v>
      </c>
      <c r="AM124" s="10"/>
      <c r="AN124" s="10">
        <v>2826</v>
      </c>
      <c r="AO124" s="10"/>
      <c r="AP124" s="10">
        <v>250</v>
      </c>
      <c r="AQ124" s="10"/>
      <c r="AR124" s="10">
        <v>5856</v>
      </c>
      <c r="AS124" s="10"/>
      <c r="AT124" s="10">
        <v>50620</v>
      </c>
      <c r="AU124" s="10">
        <v>5560</v>
      </c>
      <c r="AV124" s="10">
        <v>5079</v>
      </c>
      <c r="AW124" s="10">
        <v>23500</v>
      </c>
      <c r="AX124" s="10">
        <v>197</v>
      </c>
      <c r="AY124" s="10"/>
      <c r="AZ124" s="10">
        <v>660</v>
      </c>
      <c r="BA124" s="10">
        <v>7804</v>
      </c>
      <c r="BB124" s="10">
        <v>54625</v>
      </c>
      <c r="BC124" s="10"/>
      <c r="BD124" s="10">
        <v>1116</v>
      </c>
      <c r="BE124" s="10">
        <v>9094</v>
      </c>
      <c r="BF124" s="10">
        <v>3168</v>
      </c>
      <c r="BG124" s="10"/>
      <c r="BH124" s="10"/>
      <c r="BI124" s="10">
        <v>800</v>
      </c>
      <c r="BJ124" s="10">
        <v>3700</v>
      </c>
      <c r="BK124" s="10"/>
      <c r="BL124" s="10"/>
      <c r="BM124" s="10"/>
      <c r="BN124" s="10"/>
      <c r="BO124" s="10">
        <v>46675</v>
      </c>
      <c r="BP124" s="10">
        <v>3048</v>
      </c>
      <c r="BQ124" s="10">
        <v>5733</v>
      </c>
      <c r="BR124" s="10"/>
      <c r="BS124" s="10">
        <v>2995</v>
      </c>
      <c r="BT124" s="10"/>
      <c r="BU124" s="10"/>
      <c r="BV124" s="10"/>
      <c r="BW124" s="10"/>
      <c r="BX124" s="10">
        <v>14197</v>
      </c>
      <c r="BY124" s="10"/>
      <c r="BZ124" s="10">
        <v>1854</v>
      </c>
      <c r="CA124" s="10">
        <v>1189</v>
      </c>
      <c r="CB124" s="10"/>
      <c r="CC124" s="10"/>
      <c r="CD124" s="10">
        <v>3669</v>
      </c>
      <c r="CE124" s="10">
        <v>1726</v>
      </c>
      <c r="CF124" s="10"/>
      <c r="CG124" s="10">
        <v>210</v>
      </c>
      <c r="CH124" s="10"/>
      <c r="CI124" s="10"/>
      <c r="CJ124" s="10">
        <v>440</v>
      </c>
      <c r="CK124" s="10">
        <v>6969</v>
      </c>
      <c r="CL124" s="10"/>
      <c r="CM124" s="10">
        <v>9180</v>
      </c>
      <c r="CN124" s="10"/>
      <c r="CO124" s="10"/>
      <c r="CP124" s="10">
        <v>2272</v>
      </c>
      <c r="CQ124" s="10"/>
      <c r="CR124" s="10">
        <v>380</v>
      </c>
      <c r="CS124" s="10">
        <v>2103</v>
      </c>
      <c r="CT124" s="10">
        <v>10940</v>
      </c>
      <c r="CU124" s="10">
        <v>963</v>
      </c>
      <c r="CV124" s="10">
        <v>5649</v>
      </c>
      <c r="CW124" s="10"/>
      <c r="CX124" s="10"/>
      <c r="CY124" s="10"/>
      <c r="CZ124" s="10"/>
      <c r="DA124" s="10"/>
      <c r="DB124" s="10">
        <v>4500</v>
      </c>
      <c r="DC124" s="10">
        <v>7231</v>
      </c>
      <c r="DD124" s="10">
        <v>5434</v>
      </c>
      <c r="DE124" s="10">
        <v>4013</v>
      </c>
      <c r="DF124" s="10"/>
      <c r="DG124" s="10">
        <v>58774</v>
      </c>
      <c r="DH124" s="10">
        <v>3564</v>
      </c>
      <c r="DI124" s="10">
        <v>342</v>
      </c>
      <c r="DJ124" s="10"/>
      <c r="DK124" s="10"/>
      <c r="DL124" s="10">
        <v>28298</v>
      </c>
      <c r="DM124" s="10">
        <v>14928</v>
      </c>
      <c r="DN124" s="10"/>
      <c r="DO124" s="10">
        <v>2669</v>
      </c>
      <c r="DP124" s="10">
        <v>9634</v>
      </c>
      <c r="DQ124" s="10"/>
      <c r="DR124" s="23"/>
      <c r="DS124" s="10">
        <v>10825</v>
      </c>
      <c r="DT124" s="10"/>
      <c r="DU124" s="10"/>
      <c r="DV124" s="10"/>
      <c r="DW124" s="10"/>
      <c r="DX124" s="10"/>
      <c r="DY124" s="10"/>
      <c r="DZ124" s="10"/>
      <c r="EA124" s="10">
        <v>21094</v>
      </c>
      <c r="EB124" s="10">
        <v>2986</v>
      </c>
      <c r="EC124" s="10"/>
      <c r="ED124" s="10"/>
      <c r="EE124" s="10">
        <v>31550</v>
      </c>
      <c r="EF124" s="10"/>
      <c r="EG124" s="10"/>
      <c r="EH124" s="10">
        <v>3150</v>
      </c>
      <c r="EI124" s="10">
        <v>355767</v>
      </c>
      <c r="EJ124" s="10">
        <v>7623</v>
      </c>
      <c r="EK124" s="10">
        <v>206595</v>
      </c>
      <c r="EL124" s="10">
        <v>1587</v>
      </c>
      <c r="EM124" s="10">
        <v>4314</v>
      </c>
      <c r="EN124" s="14"/>
      <c r="EO124" s="10">
        <v>2362</v>
      </c>
      <c r="EP124" s="10">
        <v>522</v>
      </c>
      <c r="EQ124" s="10">
        <v>5266</v>
      </c>
      <c r="ER124" s="10">
        <v>4398</v>
      </c>
      <c r="ES124" s="10"/>
      <c r="ET124" s="10">
        <v>4854</v>
      </c>
      <c r="EU124" s="10"/>
      <c r="EV124" s="10">
        <v>3988</v>
      </c>
      <c r="EW124" s="10">
        <v>57842</v>
      </c>
      <c r="EX124" s="10"/>
      <c r="EY124" s="10">
        <v>3440</v>
      </c>
      <c r="EZ124" s="10"/>
      <c r="FA124" s="10"/>
      <c r="FB124" s="10"/>
      <c r="FC124" s="10">
        <v>726</v>
      </c>
      <c r="FD124" s="10"/>
      <c r="FE124" s="10">
        <v>9127</v>
      </c>
      <c r="FF124" s="10"/>
      <c r="FG124" s="10">
        <v>1978</v>
      </c>
      <c r="FH124" s="10">
        <v>72447</v>
      </c>
      <c r="FI124" s="10">
        <v>2604</v>
      </c>
      <c r="FJ124" s="10"/>
      <c r="FK124" s="10"/>
      <c r="FL124" s="10">
        <v>103822</v>
      </c>
      <c r="FM124" s="10">
        <v>16750</v>
      </c>
      <c r="FN124" s="10"/>
      <c r="FO124" s="10"/>
      <c r="FP124" s="10">
        <v>9959</v>
      </c>
      <c r="FQ124" s="4">
        <v>3</v>
      </c>
    </row>
    <row r="125" spans="1:173" ht="12.75">
      <c r="A125" s="9">
        <v>107</v>
      </c>
      <c r="B125" s="7"/>
      <c r="C125" s="7" t="s">
        <v>471</v>
      </c>
      <c r="D125" s="10"/>
      <c r="E125" s="10"/>
      <c r="F125" s="10"/>
      <c r="G125" s="10"/>
      <c r="H125" s="10"/>
      <c r="I125" s="10">
        <v>5250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>
        <v>75</v>
      </c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>
        <v>3776</v>
      </c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23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4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23"/>
      <c r="FM125" s="10"/>
      <c r="FN125" s="10"/>
      <c r="FO125" s="10"/>
      <c r="FP125" s="10"/>
      <c r="FQ125" s="4">
        <v>1</v>
      </c>
    </row>
    <row r="126" spans="1:173" ht="12.75">
      <c r="A126" s="9">
        <v>107</v>
      </c>
      <c r="B126" s="7"/>
      <c r="C126" s="7" t="s">
        <v>472</v>
      </c>
      <c r="D126" s="10"/>
      <c r="E126" s="10"/>
      <c r="F126" s="10">
        <v>120</v>
      </c>
      <c r="G126" s="10"/>
      <c r="H126" s="10"/>
      <c r="I126" s="10">
        <v>5215</v>
      </c>
      <c r="J126" s="10"/>
      <c r="K126" s="10"/>
      <c r="L126" s="10"/>
      <c r="M126" s="10"/>
      <c r="N126" s="10">
        <v>283</v>
      </c>
      <c r="O126" s="10"/>
      <c r="P126" s="10"/>
      <c r="Q126" s="10"/>
      <c r="R126" s="10"/>
      <c r="S126" s="10"/>
      <c r="T126" s="10">
        <v>23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>
        <v>366</v>
      </c>
      <c r="AG126" s="10">
        <v>185</v>
      </c>
      <c r="AH126" s="10"/>
      <c r="AI126" s="10"/>
      <c r="AJ126" s="10"/>
      <c r="AK126" s="10"/>
      <c r="AL126" s="10"/>
      <c r="AM126" s="10">
        <v>288</v>
      </c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>
        <v>649</v>
      </c>
      <c r="BF126" s="10"/>
      <c r="BG126" s="10"/>
      <c r="BH126" s="10">
        <v>5</v>
      </c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>
        <v>5495</v>
      </c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>
        <v>1893</v>
      </c>
      <c r="CN126" s="10"/>
      <c r="CO126" s="10"/>
      <c r="CP126" s="10"/>
      <c r="CQ126" s="10"/>
      <c r="CR126" s="10"/>
      <c r="CS126" s="10"/>
      <c r="CT126" s="10"/>
      <c r="CU126" s="10"/>
      <c r="CV126" s="10">
        <v>33</v>
      </c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>
        <v>944</v>
      </c>
      <c r="DQ126" s="10"/>
      <c r="DR126" s="23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>
        <v>2174</v>
      </c>
      <c r="EI126" s="10"/>
      <c r="EJ126" s="10"/>
      <c r="EK126" s="10"/>
      <c r="EL126" s="10"/>
      <c r="EM126" s="10"/>
      <c r="EN126" s="14"/>
      <c r="EO126" s="10"/>
      <c r="EP126" s="10"/>
      <c r="EQ126" s="10">
        <v>240</v>
      </c>
      <c r="ER126" s="10"/>
      <c r="ES126" s="10"/>
      <c r="ET126" s="10"/>
      <c r="EU126" s="10"/>
      <c r="EV126" s="10">
        <v>370</v>
      </c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4">
        <v>2</v>
      </c>
    </row>
    <row r="127" spans="1:173" ht="12.75">
      <c r="A127" s="9">
        <v>107</v>
      </c>
      <c r="B127" s="7"/>
      <c r="C127" s="7" t="s">
        <v>473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 t="s">
        <v>360</v>
      </c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4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4">
        <v>3</v>
      </c>
    </row>
    <row r="128" spans="1:173" ht="12.75">
      <c r="A128" s="9">
        <v>107</v>
      </c>
      <c r="B128" s="7"/>
      <c r="C128" s="7" t="s">
        <v>474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23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>
        <v>1136</v>
      </c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23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4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4">
        <v>3</v>
      </c>
    </row>
    <row r="129" spans="1:173" ht="12.75">
      <c r="A129" s="9">
        <v>108</v>
      </c>
      <c r="B129" s="7"/>
      <c r="C129" s="7" t="s">
        <v>475</v>
      </c>
      <c r="D129" s="10">
        <v>88753</v>
      </c>
      <c r="E129" s="10"/>
      <c r="F129" s="10">
        <v>1523</v>
      </c>
      <c r="G129" s="10"/>
      <c r="H129" s="10"/>
      <c r="I129" s="10"/>
      <c r="J129" s="10"/>
      <c r="K129" s="10"/>
      <c r="L129" s="10">
        <v>4050</v>
      </c>
      <c r="M129" s="10">
        <v>126983</v>
      </c>
      <c r="N129" s="10"/>
      <c r="O129" s="10">
        <v>33582</v>
      </c>
      <c r="P129" s="10"/>
      <c r="Q129" s="10">
        <v>166821</v>
      </c>
      <c r="R129" s="10">
        <v>1204157</v>
      </c>
      <c r="S129" s="10"/>
      <c r="T129" s="10"/>
      <c r="U129" s="10"/>
      <c r="V129" s="10"/>
      <c r="W129" s="10"/>
      <c r="X129" s="10"/>
      <c r="Y129" s="10">
        <v>45881</v>
      </c>
      <c r="Z129" s="10"/>
      <c r="AA129" s="10"/>
      <c r="AB129" s="10"/>
      <c r="AC129" s="10"/>
      <c r="AD129" s="10">
        <v>12659</v>
      </c>
      <c r="AE129" s="10"/>
      <c r="AF129" s="10">
        <v>20756</v>
      </c>
      <c r="AG129" s="10"/>
      <c r="AH129" s="10"/>
      <c r="AI129" s="10"/>
      <c r="AJ129" s="10">
        <v>75000</v>
      </c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>
        <v>77274</v>
      </c>
      <c r="AY129" s="10"/>
      <c r="AZ129" s="10"/>
      <c r="BA129" s="10"/>
      <c r="BB129" s="10"/>
      <c r="BC129" s="10"/>
      <c r="BD129" s="10"/>
      <c r="BE129" s="10">
        <v>92505</v>
      </c>
      <c r="BF129" s="10"/>
      <c r="BG129" s="10">
        <v>5600</v>
      </c>
      <c r="BH129" s="10">
        <v>123586</v>
      </c>
      <c r="BI129" s="10"/>
      <c r="BJ129" s="10">
        <v>46333</v>
      </c>
      <c r="BK129" s="10"/>
      <c r="BL129" s="10"/>
      <c r="BM129" s="10">
        <v>41346</v>
      </c>
      <c r="BN129" s="10"/>
      <c r="BO129" s="10"/>
      <c r="BP129" s="10">
        <v>60078</v>
      </c>
      <c r="BQ129" s="10"/>
      <c r="BR129" s="10"/>
      <c r="BS129" s="10"/>
      <c r="BT129" s="10"/>
      <c r="BU129" s="10"/>
      <c r="BV129" s="10"/>
      <c r="BW129" s="10">
        <v>206205</v>
      </c>
      <c r="BX129" s="10"/>
      <c r="BY129" s="10">
        <v>56737</v>
      </c>
      <c r="BZ129" s="10">
        <v>235830</v>
      </c>
      <c r="CA129" s="10"/>
      <c r="CB129" s="10">
        <v>623492</v>
      </c>
      <c r="CC129" s="10"/>
      <c r="CD129" s="10"/>
      <c r="CE129" s="10">
        <v>13233</v>
      </c>
      <c r="CF129" s="10">
        <v>10762</v>
      </c>
      <c r="CG129" s="10"/>
      <c r="CH129" s="10"/>
      <c r="CI129" s="10"/>
      <c r="CJ129" s="10"/>
      <c r="CK129" s="10">
        <v>423509</v>
      </c>
      <c r="CL129" s="10">
        <v>3392000</v>
      </c>
      <c r="CM129" s="10">
        <v>83330</v>
      </c>
      <c r="CN129" s="10"/>
      <c r="CO129" s="10"/>
      <c r="CP129" s="10"/>
      <c r="CQ129" s="10"/>
      <c r="CR129" s="10"/>
      <c r="CS129" s="10">
        <v>76327</v>
      </c>
      <c r="CT129" s="10"/>
      <c r="CU129" s="10"/>
      <c r="CV129" s="10">
        <v>140840</v>
      </c>
      <c r="CW129" s="10"/>
      <c r="CX129" s="10"/>
      <c r="CY129" s="10"/>
      <c r="CZ129" s="10"/>
      <c r="DA129" s="10"/>
      <c r="DB129" s="10"/>
      <c r="DC129" s="10"/>
      <c r="DD129" s="10">
        <v>181886</v>
      </c>
      <c r="DE129" s="10"/>
      <c r="DF129" s="10"/>
      <c r="DG129" s="10"/>
      <c r="DH129" s="10"/>
      <c r="DI129" s="10"/>
      <c r="DJ129" s="10"/>
      <c r="DK129" s="10">
        <v>7503</v>
      </c>
      <c r="DL129" s="10"/>
      <c r="DM129" s="10"/>
      <c r="DN129" s="10"/>
      <c r="DO129" s="10"/>
      <c r="DP129" s="10"/>
      <c r="DQ129" s="10"/>
      <c r="DR129" s="10">
        <v>32076</v>
      </c>
      <c r="DS129" s="10"/>
      <c r="DT129" s="10"/>
      <c r="DU129" s="10"/>
      <c r="DV129" s="10"/>
      <c r="DW129" s="10"/>
      <c r="DX129" s="10"/>
      <c r="DY129" s="10"/>
      <c r="DZ129" s="10"/>
      <c r="EA129" s="10">
        <v>154273</v>
      </c>
      <c r="EB129" s="10">
        <v>-689306</v>
      </c>
      <c r="EC129" s="10"/>
      <c r="ED129" s="10"/>
      <c r="EE129" s="10"/>
      <c r="EF129" s="10"/>
      <c r="EG129" s="10"/>
      <c r="EH129" s="10">
        <v>184753</v>
      </c>
      <c r="EI129" s="10">
        <v>50237</v>
      </c>
      <c r="EJ129" s="10">
        <v>190273</v>
      </c>
      <c r="EK129" s="10"/>
      <c r="EL129" s="10">
        <v>10491</v>
      </c>
      <c r="EM129" s="10">
        <v>63780</v>
      </c>
      <c r="EN129" s="14"/>
      <c r="EO129" s="10"/>
      <c r="EP129" s="10"/>
      <c r="EQ129" s="10"/>
      <c r="ER129" s="10"/>
      <c r="ES129" s="10">
        <v>70838</v>
      </c>
      <c r="ET129" s="10"/>
      <c r="EU129" s="10">
        <v>9930</v>
      </c>
      <c r="EV129" s="10"/>
      <c r="EW129" s="10"/>
      <c r="EX129" s="10">
        <v>71550</v>
      </c>
      <c r="EY129" s="10"/>
      <c r="EZ129" s="10"/>
      <c r="FA129" s="10"/>
      <c r="FB129" s="10"/>
      <c r="FC129" s="10"/>
      <c r="FD129" s="10">
        <v>165133</v>
      </c>
      <c r="FE129" s="10">
        <v>492683</v>
      </c>
      <c r="FF129" s="10"/>
      <c r="FG129" s="10"/>
      <c r="FH129" s="10">
        <v>71151</v>
      </c>
      <c r="FI129" s="10"/>
      <c r="FJ129" s="10">
        <v>16996</v>
      </c>
      <c r="FK129" s="10"/>
      <c r="FL129" s="10"/>
      <c r="FM129" s="10"/>
      <c r="FN129" s="10"/>
      <c r="FO129" s="10">
        <v>91587</v>
      </c>
      <c r="FP129" s="10">
        <v>100245</v>
      </c>
      <c r="FQ129" s="4">
        <v>1</v>
      </c>
    </row>
    <row r="130" spans="1:173" ht="12.75">
      <c r="A130" s="9">
        <v>108</v>
      </c>
      <c r="B130" s="7"/>
      <c r="C130" s="7" t="s">
        <v>476</v>
      </c>
      <c r="D130" s="10">
        <v>66971</v>
      </c>
      <c r="E130" s="10"/>
      <c r="F130" s="10">
        <v>2977</v>
      </c>
      <c r="G130" s="10"/>
      <c r="H130" s="10"/>
      <c r="I130" s="10"/>
      <c r="J130" s="10"/>
      <c r="K130" s="10"/>
      <c r="L130" s="10">
        <v>3998</v>
      </c>
      <c r="M130" s="10">
        <v>137862</v>
      </c>
      <c r="N130" s="10"/>
      <c r="O130" s="10">
        <v>4381</v>
      </c>
      <c r="P130" s="10"/>
      <c r="Q130" s="10">
        <v>33830</v>
      </c>
      <c r="R130" s="10">
        <v>1273785</v>
      </c>
      <c r="S130" s="10"/>
      <c r="T130" s="10"/>
      <c r="U130" s="10"/>
      <c r="V130" s="10"/>
      <c r="W130" s="10"/>
      <c r="X130" s="10"/>
      <c r="Y130" s="10">
        <v>16867</v>
      </c>
      <c r="Z130" s="10"/>
      <c r="AA130" s="10"/>
      <c r="AB130" s="10"/>
      <c r="AC130" s="10"/>
      <c r="AD130" s="10">
        <v>15067</v>
      </c>
      <c r="AE130" s="10"/>
      <c r="AF130" s="10">
        <v>18968</v>
      </c>
      <c r="AG130" s="10"/>
      <c r="AH130" s="10"/>
      <c r="AI130" s="10"/>
      <c r="AJ130" s="10">
        <v>146593</v>
      </c>
      <c r="AK130" s="10"/>
      <c r="AL130" s="10"/>
      <c r="AM130" s="10">
        <v>2700</v>
      </c>
      <c r="AN130" s="10"/>
      <c r="AO130" s="10"/>
      <c r="AP130" s="10">
        <v>1210</v>
      </c>
      <c r="AQ130" s="10"/>
      <c r="AR130" s="10"/>
      <c r="AS130" s="10">
        <v>11091</v>
      </c>
      <c r="AT130" s="10"/>
      <c r="AU130" s="10"/>
      <c r="AV130" s="10"/>
      <c r="AW130" s="10"/>
      <c r="AX130" s="10">
        <v>36988</v>
      </c>
      <c r="AY130" s="10"/>
      <c r="AZ130" s="10"/>
      <c r="BA130" s="10"/>
      <c r="BB130" s="10"/>
      <c r="BC130" s="10"/>
      <c r="BD130" s="10"/>
      <c r="BE130" s="10">
        <v>57462</v>
      </c>
      <c r="BF130" s="10"/>
      <c r="BG130" s="10">
        <v>13680</v>
      </c>
      <c r="BH130" s="10">
        <v>67916</v>
      </c>
      <c r="BI130" s="10"/>
      <c r="BJ130" s="10">
        <v>14972</v>
      </c>
      <c r="BK130" s="10"/>
      <c r="BL130" s="10"/>
      <c r="BM130" s="10">
        <v>11571</v>
      </c>
      <c r="BN130" s="10"/>
      <c r="BO130" s="10"/>
      <c r="BP130" s="10">
        <v>74397</v>
      </c>
      <c r="BQ130" s="10"/>
      <c r="BR130" s="10"/>
      <c r="BS130" s="10"/>
      <c r="BT130" s="10"/>
      <c r="BU130" s="10"/>
      <c r="BV130" s="10"/>
      <c r="BW130" s="10">
        <v>126542</v>
      </c>
      <c r="BX130" s="10"/>
      <c r="BY130" s="10">
        <v>30398</v>
      </c>
      <c r="BZ130" s="10">
        <v>335122</v>
      </c>
      <c r="CA130" s="10"/>
      <c r="CB130" s="10">
        <v>855685</v>
      </c>
      <c r="CC130" s="10">
        <v>1920</v>
      </c>
      <c r="CD130" s="10"/>
      <c r="CE130" s="10"/>
      <c r="CF130" s="10">
        <v>8732</v>
      </c>
      <c r="CG130" s="10"/>
      <c r="CH130" s="10"/>
      <c r="CI130" s="10"/>
      <c r="CJ130" s="10"/>
      <c r="CK130" s="10">
        <v>356649</v>
      </c>
      <c r="CL130" s="10">
        <v>4173000</v>
      </c>
      <c r="CM130" s="10">
        <v>29311</v>
      </c>
      <c r="CN130" s="10"/>
      <c r="CO130" s="10"/>
      <c r="CP130" s="10"/>
      <c r="CQ130" s="10"/>
      <c r="CR130" s="10"/>
      <c r="CS130" s="10">
        <v>48640</v>
      </c>
      <c r="CT130" s="10"/>
      <c r="CU130" s="10"/>
      <c r="CV130" s="10">
        <v>39122</v>
      </c>
      <c r="CW130" s="10"/>
      <c r="CX130" s="10"/>
      <c r="CY130" s="10"/>
      <c r="CZ130" s="10"/>
      <c r="DA130" s="10"/>
      <c r="DB130" s="10"/>
      <c r="DC130" s="10"/>
      <c r="DD130" s="10">
        <v>319044</v>
      </c>
      <c r="DE130" s="10"/>
      <c r="DF130" s="10"/>
      <c r="DG130" s="10"/>
      <c r="DH130" s="10"/>
      <c r="DI130" s="10"/>
      <c r="DJ130" s="10"/>
      <c r="DK130" s="10">
        <v>7184</v>
      </c>
      <c r="DL130" s="10"/>
      <c r="DM130" s="10"/>
      <c r="DN130" s="10"/>
      <c r="DO130" s="10"/>
      <c r="DP130" s="10"/>
      <c r="DQ130" s="10"/>
      <c r="DR130" s="10">
        <v>22346</v>
      </c>
      <c r="DS130" s="10"/>
      <c r="DT130" s="10"/>
      <c r="DU130" s="10"/>
      <c r="DV130" s="10"/>
      <c r="DW130" s="10">
        <v>2025</v>
      </c>
      <c r="DX130" s="10"/>
      <c r="DY130" s="10"/>
      <c r="DZ130" s="10"/>
      <c r="EA130" s="10">
        <v>126999</v>
      </c>
      <c r="EB130" s="10">
        <v>1141793</v>
      </c>
      <c r="EC130" s="10"/>
      <c r="ED130" s="10"/>
      <c r="EE130" s="10"/>
      <c r="EF130" s="10"/>
      <c r="EG130" s="10">
        <v>22458</v>
      </c>
      <c r="EH130" s="10">
        <v>161869</v>
      </c>
      <c r="EI130" s="10">
        <v>31329</v>
      </c>
      <c r="EJ130" s="10">
        <v>85164</v>
      </c>
      <c r="EK130" s="10"/>
      <c r="EL130" s="10">
        <v>6935</v>
      </c>
      <c r="EM130" s="10">
        <v>63611</v>
      </c>
      <c r="EN130" s="14"/>
      <c r="EO130" s="10"/>
      <c r="EP130" s="10"/>
      <c r="EQ130" s="10">
        <v>6100</v>
      </c>
      <c r="ER130" s="10"/>
      <c r="ES130" s="10">
        <v>58436</v>
      </c>
      <c r="ET130" s="10"/>
      <c r="EU130" s="10">
        <v>19244</v>
      </c>
      <c r="EV130" s="10"/>
      <c r="EW130" s="10"/>
      <c r="EX130" s="10">
        <v>25483</v>
      </c>
      <c r="EY130" s="10"/>
      <c r="EZ130" s="10">
        <v>3150</v>
      </c>
      <c r="FA130" s="10"/>
      <c r="FB130" s="10">
        <v>8529</v>
      </c>
      <c r="FC130" s="10"/>
      <c r="FD130" s="10">
        <v>52601</v>
      </c>
      <c r="FE130" s="10">
        <v>181789</v>
      </c>
      <c r="FF130" s="10"/>
      <c r="FG130" s="10"/>
      <c r="FH130" s="10">
        <v>101012</v>
      </c>
      <c r="FI130" s="10"/>
      <c r="FJ130" s="10">
        <v>14401</v>
      </c>
      <c r="FK130" s="10"/>
      <c r="FL130" s="10"/>
      <c r="FM130" s="10"/>
      <c r="FN130" s="10"/>
      <c r="FO130" s="10">
        <v>158084</v>
      </c>
      <c r="FP130" s="10">
        <v>40570</v>
      </c>
      <c r="FQ130" s="4">
        <v>2</v>
      </c>
    </row>
    <row r="131" spans="1:173" ht="12.75">
      <c r="A131" s="9">
        <v>108</v>
      </c>
      <c r="B131" s="7"/>
      <c r="C131" s="7" t="s">
        <v>477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>
        <v>0</v>
      </c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4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4">
        <v>3</v>
      </c>
    </row>
    <row r="132" spans="1:173" ht="12.75">
      <c r="A132" s="9">
        <v>108</v>
      </c>
      <c r="B132" s="7"/>
      <c r="C132" s="7" t="s">
        <v>478</v>
      </c>
      <c r="D132" s="10"/>
      <c r="E132" s="10"/>
      <c r="F132" s="10"/>
      <c r="G132" s="10"/>
      <c r="H132" s="10"/>
      <c r="I132" s="10"/>
      <c r="J132" s="10"/>
      <c r="K132" s="10"/>
      <c r="L132" s="10">
        <v>6383</v>
      </c>
      <c r="M132" s="10">
        <v>5677</v>
      </c>
      <c r="N132" s="10"/>
      <c r="O132" s="10">
        <v>8225</v>
      </c>
      <c r="P132" s="10"/>
      <c r="Q132" s="10">
        <v>2746</v>
      </c>
      <c r="R132" s="10">
        <v>103286</v>
      </c>
      <c r="S132" s="10"/>
      <c r="T132" s="10"/>
      <c r="U132" s="10"/>
      <c r="V132" s="10"/>
      <c r="W132" s="10"/>
      <c r="X132" s="10"/>
      <c r="Y132" s="10">
        <v>1825</v>
      </c>
      <c r="Z132" s="10"/>
      <c r="AA132" s="10"/>
      <c r="AB132" s="10"/>
      <c r="AC132" s="10"/>
      <c r="AD132" s="10"/>
      <c r="AE132" s="10"/>
      <c r="AF132" s="10">
        <v>2162</v>
      </c>
      <c r="AG132" s="10"/>
      <c r="AH132" s="10"/>
      <c r="AI132" s="10"/>
      <c r="AJ132" s="10">
        <v>608</v>
      </c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>
        <v>47035</v>
      </c>
      <c r="AY132" s="10"/>
      <c r="AZ132" s="10"/>
      <c r="BA132" s="10"/>
      <c r="BB132" s="10"/>
      <c r="BC132" s="10"/>
      <c r="BD132" s="10"/>
      <c r="BE132" s="10">
        <v>11420</v>
      </c>
      <c r="BF132" s="10"/>
      <c r="BG132" s="10"/>
      <c r="BH132" s="10">
        <v>39568</v>
      </c>
      <c r="BI132" s="10"/>
      <c r="BJ132" s="10"/>
      <c r="BK132" s="10"/>
      <c r="BL132" s="10"/>
      <c r="BM132" s="10"/>
      <c r="BN132" s="10"/>
      <c r="BO132" s="10"/>
      <c r="BP132" s="10">
        <v>3624</v>
      </c>
      <c r="BQ132" s="10"/>
      <c r="BR132" s="10"/>
      <c r="BS132" s="10"/>
      <c r="BT132" s="10"/>
      <c r="BU132" s="10"/>
      <c r="BV132" s="10"/>
      <c r="BW132" s="10">
        <v>29900</v>
      </c>
      <c r="BX132" s="10"/>
      <c r="BY132" s="10">
        <v>1374</v>
      </c>
      <c r="BZ132" s="10">
        <v>5147</v>
      </c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>
        <v>116195</v>
      </c>
      <c r="CL132" s="10">
        <v>62000</v>
      </c>
      <c r="CM132" s="10"/>
      <c r="CN132" s="10"/>
      <c r="CO132" s="10"/>
      <c r="CP132" s="10"/>
      <c r="CQ132" s="10"/>
      <c r="CR132" s="10"/>
      <c r="CS132" s="10">
        <v>2213</v>
      </c>
      <c r="CT132" s="10"/>
      <c r="CU132" s="10"/>
      <c r="CV132" s="10">
        <v>0</v>
      </c>
      <c r="CW132" s="10"/>
      <c r="CX132" s="10"/>
      <c r="CY132" s="10"/>
      <c r="CZ132" s="10"/>
      <c r="DA132" s="10"/>
      <c r="DB132" s="10"/>
      <c r="DC132" s="10"/>
      <c r="DD132" s="10">
        <v>10213</v>
      </c>
      <c r="DE132" s="10"/>
      <c r="DF132" s="10"/>
      <c r="DG132" s="10"/>
      <c r="DH132" s="10"/>
      <c r="DI132" s="10"/>
      <c r="DJ132" s="10"/>
      <c r="DK132" s="10">
        <v>1153</v>
      </c>
      <c r="DL132" s="10"/>
      <c r="DM132" s="10"/>
      <c r="DN132" s="10"/>
      <c r="DO132" s="10"/>
      <c r="DP132" s="10"/>
      <c r="DQ132" s="10"/>
      <c r="DR132" s="10">
        <v>782</v>
      </c>
      <c r="DS132" s="10"/>
      <c r="DT132" s="10"/>
      <c r="DU132" s="10"/>
      <c r="DV132" s="10"/>
      <c r="DW132" s="10"/>
      <c r="DX132" s="10"/>
      <c r="DY132" s="10"/>
      <c r="DZ132" s="10"/>
      <c r="EA132" s="10">
        <v>11048</v>
      </c>
      <c r="EB132" s="10">
        <v>1500</v>
      </c>
      <c r="EC132" s="10"/>
      <c r="ED132" s="10"/>
      <c r="EE132" s="10"/>
      <c r="EF132" s="10"/>
      <c r="EG132" s="10"/>
      <c r="EH132" s="10">
        <v>3211</v>
      </c>
      <c r="EI132" s="10"/>
      <c r="EJ132" s="10">
        <v>30338</v>
      </c>
      <c r="EK132" s="10"/>
      <c r="EL132" s="10"/>
      <c r="EM132" s="10">
        <v>8550</v>
      </c>
      <c r="EN132" s="14"/>
      <c r="EO132" s="10"/>
      <c r="EP132" s="10"/>
      <c r="EQ132" s="10"/>
      <c r="ER132" s="10"/>
      <c r="ES132" s="10"/>
      <c r="ET132" s="10"/>
      <c r="EU132" s="10">
        <v>2521</v>
      </c>
      <c r="EV132" s="10"/>
      <c r="EW132" s="10"/>
      <c r="EX132" s="10"/>
      <c r="EY132" s="10"/>
      <c r="EZ132" s="10"/>
      <c r="FA132" s="10"/>
      <c r="FB132" s="10"/>
      <c r="FC132" s="10"/>
      <c r="FD132" s="10"/>
      <c r="FE132" s="10">
        <v>17887</v>
      </c>
      <c r="FF132" s="10"/>
      <c r="FG132" s="10"/>
      <c r="FH132" s="10">
        <v>17000</v>
      </c>
      <c r="FI132" s="10"/>
      <c r="FJ132" s="10"/>
      <c r="FK132" s="10"/>
      <c r="FL132" s="10"/>
      <c r="FM132" s="10"/>
      <c r="FN132" s="10"/>
      <c r="FO132" s="10"/>
      <c r="FP132" s="10">
        <v>4500</v>
      </c>
      <c r="FQ132" s="4">
        <v>3</v>
      </c>
    </row>
    <row r="133" spans="1:173" ht="12.75">
      <c r="A133" s="9">
        <v>109</v>
      </c>
      <c r="B133" s="7"/>
      <c r="C133" s="7" t="s">
        <v>479</v>
      </c>
      <c r="D133" s="10"/>
      <c r="E133" s="10"/>
      <c r="F133" s="10"/>
      <c r="G133" s="10">
        <v>30950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>
        <v>29610</v>
      </c>
      <c r="Z133" s="10"/>
      <c r="AA133" s="10"/>
      <c r="AB133" s="10"/>
      <c r="AC133" s="10"/>
      <c r="AD133" s="10">
        <v>1458</v>
      </c>
      <c r="AE133" s="10"/>
      <c r="AF133" s="10" t="s">
        <v>360</v>
      </c>
      <c r="AG133" s="10"/>
      <c r="AH133" s="10"/>
      <c r="AI133" s="10">
        <v>29661</v>
      </c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>
        <v>125751</v>
      </c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>
        <v>68019</v>
      </c>
      <c r="CW133" s="10"/>
      <c r="CX133" s="10"/>
      <c r="CY133" s="10"/>
      <c r="CZ133" s="10"/>
      <c r="DA133" s="10"/>
      <c r="DB133" s="10"/>
      <c r="DC133" s="10"/>
      <c r="DD133" s="10">
        <v>72500</v>
      </c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>
        <v>25754</v>
      </c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4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>
        <v>25189</v>
      </c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4">
        <v>1</v>
      </c>
    </row>
    <row r="134" spans="1:173" ht="12.75">
      <c r="A134" s="9">
        <v>109</v>
      </c>
      <c r="B134" s="7"/>
      <c r="C134" s="7" t="s">
        <v>480</v>
      </c>
      <c r="D134" s="10"/>
      <c r="E134" s="10"/>
      <c r="F134" s="10">
        <v>602</v>
      </c>
      <c r="G134" s="10">
        <v>10652</v>
      </c>
      <c r="H134" s="10"/>
      <c r="I134" s="10"/>
      <c r="J134" s="10"/>
      <c r="K134" s="10"/>
      <c r="L134" s="10"/>
      <c r="M134" s="10"/>
      <c r="N134" s="10">
        <v>508</v>
      </c>
      <c r="O134" s="10"/>
      <c r="P134" s="10"/>
      <c r="Q134" s="10">
        <v>74525</v>
      </c>
      <c r="R134" s="10">
        <v>299082</v>
      </c>
      <c r="S134" s="10"/>
      <c r="T134" s="10">
        <v>368</v>
      </c>
      <c r="U134" s="10"/>
      <c r="V134" s="10"/>
      <c r="W134" s="10"/>
      <c r="X134" s="10"/>
      <c r="Y134" s="10">
        <v>14546</v>
      </c>
      <c r="Z134" s="10"/>
      <c r="AA134" s="10"/>
      <c r="AB134" s="10"/>
      <c r="AC134" s="10"/>
      <c r="AD134" s="10">
        <v>9805</v>
      </c>
      <c r="AE134" s="10"/>
      <c r="AF134" s="10">
        <v>1138</v>
      </c>
      <c r="AG134" s="10">
        <v>148</v>
      </c>
      <c r="AH134" s="10"/>
      <c r="AI134" s="10">
        <v>11657</v>
      </c>
      <c r="AJ134" s="10">
        <v>5314</v>
      </c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>
        <v>27671</v>
      </c>
      <c r="AW134" s="10"/>
      <c r="AX134" s="10"/>
      <c r="AY134" s="10"/>
      <c r="AZ134" s="10"/>
      <c r="BA134" s="10"/>
      <c r="BB134" s="10"/>
      <c r="BC134" s="10"/>
      <c r="BD134" s="10"/>
      <c r="BE134" s="10">
        <v>50653</v>
      </c>
      <c r="BF134" s="10"/>
      <c r="BG134" s="10"/>
      <c r="BH134" s="10">
        <v>44461</v>
      </c>
      <c r="BI134" s="10">
        <v>129</v>
      </c>
      <c r="BJ134" s="10"/>
      <c r="BK134" s="10"/>
      <c r="BL134" s="10"/>
      <c r="BM134" s="10"/>
      <c r="BN134" s="10"/>
      <c r="BO134" s="10"/>
      <c r="BP134" s="10">
        <v>80627</v>
      </c>
      <c r="BQ134" s="10"/>
      <c r="BR134" s="10"/>
      <c r="BS134" s="10"/>
      <c r="BT134" s="10"/>
      <c r="BU134" s="10"/>
      <c r="BV134" s="10"/>
      <c r="BW134" s="10"/>
      <c r="BX134" s="10"/>
      <c r="BY134" s="10">
        <v>30230</v>
      </c>
      <c r="BZ134" s="10"/>
      <c r="CA134" s="10"/>
      <c r="CB134" s="10"/>
      <c r="CC134" s="10"/>
      <c r="CD134" s="10"/>
      <c r="CE134" s="10"/>
      <c r="CF134" s="10">
        <v>2684</v>
      </c>
      <c r="CG134" s="10">
        <v>672</v>
      </c>
      <c r="CH134" s="10"/>
      <c r="CI134" s="10">
        <v>493</v>
      </c>
      <c r="CJ134" s="10"/>
      <c r="CK134" s="10"/>
      <c r="CL134" s="10"/>
      <c r="CM134" s="10"/>
      <c r="CN134" s="10"/>
      <c r="CO134" s="10">
        <v>34644</v>
      </c>
      <c r="CP134" s="10">
        <v>2104</v>
      </c>
      <c r="CQ134" s="10"/>
      <c r="CR134" s="10">
        <v>531</v>
      </c>
      <c r="CS134" s="10"/>
      <c r="CT134" s="10"/>
      <c r="CU134" s="10">
        <v>3190</v>
      </c>
      <c r="CV134" s="10">
        <v>11807</v>
      </c>
      <c r="CW134" s="10"/>
      <c r="CX134" s="10"/>
      <c r="CY134" s="10"/>
      <c r="CZ134" s="10"/>
      <c r="DA134" s="10"/>
      <c r="DB134" s="10"/>
      <c r="DC134" s="10"/>
      <c r="DD134" s="10">
        <v>53652</v>
      </c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>
        <v>15445</v>
      </c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>
        <v>5909</v>
      </c>
      <c r="EH134" s="10"/>
      <c r="EI134" s="10"/>
      <c r="EJ134" s="10">
        <v>75332</v>
      </c>
      <c r="EK134" s="10"/>
      <c r="EL134" s="10"/>
      <c r="EM134" s="10"/>
      <c r="EN134" s="14"/>
      <c r="EO134" s="10"/>
      <c r="EP134" s="10"/>
      <c r="EQ134" s="10"/>
      <c r="ER134" s="10"/>
      <c r="ES134" s="10"/>
      <c r="ET134" s="10"/>
      <c r="EU134" s="10"/>
      <c r="EV134" s="10">
        <v>420</v>
      </c>
      <c r="EW134" s="10"/>
      <c r="EX134" s="10">
        <v>6894</v>
      </c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>
        <v>3098</v>
      </c>
      <c r="FK134" s="10"/>
      <c r="FL134" s="10"/>
      <c r="FM134" s="10"/>
      <c r="FN134" s="10"/>
      <c r="FO134" s="10"/>
      <c r="FP134" s="10"/>
      <c r="FQ134" s="4">
        <v>2</v>
      </c>
    </row>
    <row r="135" spans="1:173" ht="12.75">
      <c r="A135" s="9">
        <v>109</v>
      </c>
      <c r="B135" s="7"/>
      <c r="C135" s="7" t="s">
        <v>481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>
        <v>0</v>
      </c>
      <c r="CW135" s="10"/>
      <c r="CX135" s="10"/>
      <c r="CY135" s="10"/>
      <c r="CZ135" s="10"/>
      <c r="DA135" s="10"/>
      <c r="DB135" s="10"/>
      <c r="DC135" s="10"/>
      <c r="DD135" s="10">
        <v>0</v>
      </c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4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4">
        <v>3</v>
      </c>
    </row>
    <row r="136" spans="1:173" ht="12.75">
      <c r="A136" s="9">
        <v>109</v>
      </c>
      <c r="B136" s="7"/>
      <c r="C136" s="7" t="s">
        <v>482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>
        <v>12023</v>
      </c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>
        <v>750</v>
      </c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>
        <v>398</v>
      </c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>
        <v>391</v>
      </c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4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4">
        <v>3</v>
      </c>
    </row>
    <row r="137" spans="1:173" ht="12.75">
      <c r="A137" s="9">
        <v>110</v>
      </c>
      <c r="B137" s="7"/>
      <c r="C137" s="7" t="s">
        <v>483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v>220175</v>
      </c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>
        <v>4719</v>
      </c>
      <c r="BO137" s="10"/>
      <c r="BP137" s="10">
        <v>48496</v>
      </c>
      <c r="BQ137" s="10"/>
      <c r="BR137" s="10"/>
      <c r="BS137" s="10"/>
      <c r="BT137" s="10"/>
      <c r="BU137" s="10"/>
      <c r="BV137" s="10"/>
      <c r="BW137" s="10">
        <v>8000</v>
      </c>
      <c r="BX137" s="10"/>
      <c r="BY137" s="10">
        <v>23488</v>
      </c>
      <c r="BZ137" s="10"/>
      <c r="CA137" s="10"/>
      <c r="CB137" s="10">
        <v>128581</v>
      </c>
      <c r="CC137" s="10"/>
      <c r="CD137" s="10"/>
      <c r="CE137" s="10"/>
      <c r="CF137" s="23"/>
      <c r="CG137" s="10"/>
      <c r="CH137" s="10"/>
      <c r="CI137" s="10"/>
      <c r="CJ137" s="10"/>
      <c r="CK137" s="10">
        <v>86636</v>
      </c>
      <c r="CL137" s="10">
        <v>705000</v>
      </c>
      <c r="CM137" s="10">
        <v>4890</v>
      </c>
      <c r="CN137" s="10"/>
      <c r="CO137" s="10"/>
      <c r="CP137" s="10"/>
      <c r="CQ137" s="10"/>
      <c r="CR137" s="10"/>
      <c r="CS137" s="10"/>
      <c r="CT137" s="10"/>
      <c r="CU137" s="10"/>
      <c r="CV137" s="10">
        <v>11000</v>
      </c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>
        <v>15911</v>
      </c>
      <c r="EN137" s="14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>
        <v>190535</v>
      </c>
      <c r="FF137" s="10"/>
      <c r="FG137" s="10"/>
      <c r="FH137" s="10">
        <v>3292</v>
      </c>
      <c r="FI137" s="10"/>
      <c r="FJ137" s="10"/>
      <c r="FK137" s="10"/>
      <c r="FL137" s="10"/>
      <c r="FM137" s="10"/>
      <c r="FN137" s="10"/>
      <c r="FO137" s="10"/>
      <c r="FP137" s="10"/>
      <c r="FQ137" s="4">
        <v>1</v>
      </c>
    </row>
    <row r="138" spans="1:173" ht="12.75">
      <c r="A138" s="9">
        <v>110</v>
      </c>
      <c r="B138" s="7"/>
      <c r="C138" s="7" t="s">
        <v>484</v>
      </c>
      <c r="D138" s="10">
        <v>14036</v>
      </c>
      <c r="E138" s="10">
        <v>2059</v>
      </c>
      <c r="F138" s="10"/>
      <c r="G138" s="10"/>
      <c r="H138" s="10"/>
      <c r="I138" s="10"/>
      <c r="J138" s="10"/>
      <c r="K138" s="10"/>
      <c r="L138" s="10">
        <v>3295</v>
      </c>
      <c r="M138" s="10"/>
      <c r="N138" s="10"/>
      <c r="O138" s="10"/>
      <c r="P138" s="10"/>
      <c r="Q138" s="10">
        <v>26929</v>
      </c>
      <c r="R138" s="10">
        <v>128688</v>
      </c>
      <c r="S138" s="10"/>
      <c r="T138" s="10"/>
      <c r="U138" s="10"/>
      <c r="V138" s="10"/>
      <c r="W138" s="10">
        <v>363</v>
      </c>
      <c r="X138" s="10"/>
      <c r="Y138" s="10"/>
      <c r="Z138" s="10"/>
      <c r="AA138" s="10"/>
      <c r="AB138" s="10"/>
      <c r="AC138" s="10"/>
      <c r="AD138" s="10"/>
      <c r="AE138" s="10" t="s">
        <v>360</v>
      </c>
      <c r="AF138" s="10"/>
      <c r="AG138" s="10">
        <v>2177</v>
      </c>
      <c r="AH138" s="10"/>
      <c r="AI138" s="10"/>
      <c r="AJ138" s="10">
        <v>6834</v>
      </c>
      <c r="AK138" s="10">
        <v>55264</v>
      </c>
      <c r="AL138" s="10"/>
      <c r="AM138" s="10">
        <v>1000</v>
      </c>
      <c r="AN138" s="10"/>
      <c r="AO138" s="10"/>
      <c r="AP138" s="10">
        <v>2397</v>
      </c>
      <c r="AQ138" s="10"/>
      <c r="AR138" s="10"/>
      <c r="AS138" s="10">
        <v>20344</v>
      </c>
      <c r="AT138" s="10">
        <v>11849</v>
      </c>
      <c r="AU138" s="10"/>
      <c r="AV138" s="10">
        <v>16250</v>
      </c>
      <c r="AW138" s="10"/>
      <c r="AX138" s="10"/>
      <c r="AY138" s="10"/>
      <c r="AZ138" s="10">
        <v>1598</v>
      </c>
      <c r="BA138" s="10"/>
      <c r="BB138" s="10"/>
      <c r="BC138" s="10"/>
      <c r="BD138" s="10"/>
      <c r="BE138" s="10">
        <v>62472</v>
      </c>
      <c r="BF138" s="10"/>
      <c r="BG138" s="10"/>
      <c r="BH138" s="10">
        <v>27986</v>
      </c>
      <c r="BI138" s="10"/>
      <c r="BJ138" s="10"/>
      <c r="BK138" s="10">
        <v>2000</v>
      </c>
      <c r="BL138" s="10"/>
      <c r="BM138" s="10">
        <v>1147</v>
      </c>
      <c r="BN138" s="10"/>
      <c r="BO138" s="10"/>
      <c r="BP138" s="10">
        <v>54224</v>
      </c>
      <c r="BQ138" s="10"/>
      <c r="BR138" s="10">
        <v>5883</v>
      </c>
      <c r="BS138" s="10"/>
      <c r="BT138" s="10"/>
      <c r="BU138" s="10"/>
      <c r="BV138" s="10"/>
      <c r="BW138" s="10">
        <v>128</v>
      </c>
      <c r="BX138" s="10">
        <v>31203</v>
      </c>
      <c r="BY138" s="10"/>
      <c r="BZ138" s="10">
        <v>67480</v>
      </c>
      <c r="CA138" s="10">
        <v>2279</v>
      </c>
      <c r="CB138" s="10">
        <v>113770</v>
      </c>
      <c r="CC138" s="10"/>
      <c r="CD138" s="10"/>
      <c r="CE138" s="10">
        <v>9305</v>
      </c>
      <c r="CF138" s="10">
        <v>19554</v>
      </c>
      <c r="CG138" s="10">
        <v>4320</v>
      </c>
      <c r="CH138" s="10"/>
      <c r="CI138" s="10">
        <v>500</v>
      </c>
      <c r="CJ138" s="10"/>
      <c r="CK138" s="10">
        <v>51581</v>
      </c>
      <c r="CL138" s="10">
        <v>430000</v>
      </c>
      <c r="CM138" s="10">
        <v>15832</v>
      </c>
      <c r="CN138" s="10"/>
      <c r="CO138" s="10">
        <v>2917</v>
      </c>
      <c r="CP138" s="10"/>
      <c r="CQ138" s="10"/>
      <c r="CR138" s="10"/>
      <c r="CS138" s="10"/>
      <c r="CT138" s="10"/>
      <c r="CU138" s="10">
        <v>1823</v>
      </c>
      <c r="CV138" s="10">
        <v>0</v>
      </c>
      <c r="CW138" s="10"/>
      <c r="CX138" s="10"/>
      <c r="CY138" s="10"/>
      <c r="CZ138" s="10"/>
      <c r="DA138" s="10">
        <v>9038</v>
      </c>
      <c r="DB138" s="10"/>
      <c r="DC138" s="10"/>
      <c r="DD138" s="10"/>
      <c r="DE138" s="10"/>
      <c r="DF138" s="10"/>
      <c r="DG138" s="10">
        <v>23910</v>
      </c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>
        <v>25377</v>
      </c>
      <c r="DS138" s="10"/>
      <c r="DT138" s="10"/>
      <c r="DU138" s="10"/>
      <c r="DV138" s="10"/>
      <c r="DW138" s="10"/>
      <c r="DX138" s="10"/>
      <c r="DY138" s="10">
        <v>5128</v>
      </c>
      <c r="DZ138" s="10"/>
      <c r="EA138" s="10"/>
      <c r="EB138" s="10"/>
      <c r="EC138" s="10"/>
      <c r="ED138" s="10"/>
      <c r="EE138" s="10"/>
      <c r="EF138" s="10"/>
      <c r="EG138" s="10">
        <v>16710</v>
      </c>
      <c r="EH138" s="10">
        <v>38242</v>
      </c>
      <c r="EI138" s="10"/>
      <c r="EJ138" s="10">
        <v>21301</v>
      </c>
      <c r="EK138" s="10"/>
      <c r="EL138" s="10"/>
      <c r="EM138" s="10">
        <v>5304</v>
      </c>
      <c r="EN138" s="14"/>
      <c r="EO138" s="10"/>
      <c r="EP138" s="10"/>
      <c r="EQ138" s="10">
        <v>21342</v>
      </c>
      <c r="ER138" s="10"/>
      <c r="ES138" s="10">
        <v>7559</v>
      </c>
      <c r="ET138" s="10"/>
      <c r="EU138" s="10"/>
      <c r="EV138" s="10"/>
      <c r="EW138" s="10"/>
      <c r="EX138" s="10">
        <v>6906</v>
      </c>
      <c r="EY138" s="10"/>
      <c r="EZ138" s="10">
        <v>3126</v>
      </c>
      <c r="FA138" s="10"/>
      <c r="FB138" s="10">
        <v>538</v>
      </c>
      <c r="FC138" s="10"/>
      <c r="FD138" s="10"/>
      <c r="FE138" s="10">
        <v>61909</v>
      </c>
      <c r="FF138" s="10">
        <v>102</v>
      </c>
      <c r="FG138" s="10"/>
      <c r="FH138" s="10">
        <v>9345</v>
      </c>
      <c r="FI138" s="10"/>
      <c r="FJ138" s="10">
        <v>2475</v>
      </c>
      <c r="FK138" s="10"/>
      <c r="FL138" s="10">
        <v>14813</v>
      </c>
      <c r="FM138" s="10">
        <v>3600</v>
      </c>
      <c r="FN138" s="10"/>
      <c r="FO138" s="10"/>
      <c r="FP138" s="10">
        <v>4620</v>
      </c>
      <c r="FQ138" s="4">
        <v>2</v>
      </c>
    </row>
    <row r="139" spans="1:173" ht="12.75">
      <c r="A139" s="9">
        <v>110</v>
      </c>
      <c r="B139" s="7"/>
      <c r="C139" s="7" t="s">
        <v>485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>
        <v>0</v>
      </c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4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4">
        <v>3</v>
      </c>
    </row>
    <row r="140" spans="1:173" ht="12.75">
      <c r="A140" s="9">
        <v>110</v>
      </c>
      <c r="B140" s="7"/>
      <c r="C140" s="7" t="s">
        <v>486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>
        <v>8387</v>
      </c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>
        <v>1466</v>
      </c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>
        <v>0</v>
      </c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23"/>
      <c r="EN140" s="14"/>
      <c r="EO140" s="10"/>
      <c r="EP140" s="10"/>
      <c r="EQ140" s="10"/>
      <c r="ER140" s="10"/>
      <c r="ES140" s="10">
        <v>8698</v>
      </c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4">
        <v>3</v>
      </c>
    </row>
    <row r="141" spans="1:173" ht="12.75">
      <c r="A141" s="9">
        <v>111</v>
      </c>
      <c r="B141" s="7"/>
      <c r="C141" s="7" t="s">
        <v>487</v>
      </c>
      <c r="D141" s="10"/>
      <c r="E141" s="10">
        <v>24328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>
        <v>597</v>
      </c>
      <c r="R141" s="10">
        <v>183277</v>
      </c>
      <c r="S141" s="10"/>
      <c r="T141" s="10"/>
      <c r="U141" s="10"/>
      <c r="V141" s="10"/>
      <c r="W141" s="10">
        <v>11136</v>
      </c>
      <c r="X141" s="10"/>
      <c r="Y141" s="10">
        <v>56727</v>
      </c>
      <c r="Z141" s="10"/>
      <c r="AA141" s="10"/>
      <c r="AB141" s="10"/>
      <c r="AC141" s="10"/>
      <c r="AD141" s="10">
        <v>16347</v>
      </c>
      <c r="AE141" s="10"/>
      <c r="AF141" s="10"/>
      <c r="AG141" s="10"/>
      <c r="AH141" s="10"/>
      <c r="AI141" s="10"/>
      <c r="AJ141" s="10">
        <v>28439</v>
      </c>
      <c r="AK141" s="10"/>
      <c r="AL141" s="10"/>
      <c r="AM141" s="10"/>
      <c r="AN141" s="10">
        <v>14547</v>
      </c>
      <c r="AO141" s="10"/>
      <c r="AP141" s="10"/>
      <c r="AQ141" s="10"/>
      <c r="AR141" s="10"/>
      <c r="AS141" s="10"/>
      <c r="AT141" s="10"/>
      <c r="AU141" s="10"/>
      <c r="AV141" s="10"/>
      <c r="AW141" s="10"/>
      <c r="AX141" s="10">
        <v>15886</v>
      </c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>
        <v>62057</v>
      </c>
      <c r="BK141" s="10"/>
      <c r="BL141" s="10"/>
      <c r="BM141" s="10">
        <v>6924</v>
      </c>
      <c r="BN141" s="10"/>
      <c r="BO141" s="10"/>
      <c r="BP141" s="10">
        <v>279326</v>
      </c>
      <c r="BQ141" s="10"/>
      <c r="BR141" s="10"/>
      <c r="BS141" s="10">
        <v>200</v>
      </c>
      <c r="BT141" s="10"/>
      <c r="BU141" s="10"/>
      <c r="BV141" s="10"/>
      <c r="BW141" s="10">
        <v>9176</v>
      </c>
      <c r="BX141" s="10"/>
      <c r="BY141" s="10">
        <v>83612</v>
      </c>
      <c r="BZ141" s="10"/>
      <c r="CA141" s="10">
        <v>1587</v>
      </c>
      <c r="CB141" s="10"/>
      <c r="CC141" s="10"/>
      <c r="CD141" s="10"/>
      <c r="CE141" s="10"/>
      <c r="CF141" s="10"/>
      <c r="CG141" s="10"/>
      <c r="CH141" s="10"/>
      <c r="CI141" s="10"/>
      <c r="CJ141" s="10">
        <v>5050</v>
      </c>
      <c r="CK141" s="10">
        <v>839235</v>
      </c>
      <c r="CL141" s="10">
        <v>1248000</v>
      </c>
      <c r="CM141" s="10"/>
      <c r="CN141" s="10"/>
      <c r="CO141" s="10"/>
      <c r="CP141" s="10"/>
      <c r="CQ141" s="10"/>
      <c r="CR141" s="10"/>
      <c r="CS141" s="10">
        <v>114391</v>
      </c>
      <c r="CT141" s="10"/>
      <c r="CU141" s="10"/>
      <c r="CV141" s="10">
        <v>0</v>
      </c>
      <c r="CW141" s="10"/>
      <c r="CX141" s="10"/>
      <c r="CY141" s="10"/>
      <c r="CZ141" s="10">
        <v>2223</v>
      </c>
      <c r="DA141" s="10"/>
      <c r="DB141" s="10"/>
      <c r="DC141" s="10"/>
      <c r="DD141" s="10"/>
      <c r="DE141" s="10"/>
      <c r="DF141" s="10"/>
      <c r="DG141" s="10"/>
      <c r="DH141" s="10"/>
      <c r="DI141" s="10">
        <v>2537</v>
      </c>
      <c r="DJ141" s="10"/>
      <c r="DK141" s="10"/>
      <c r="DL141" s="10"/>
      <c r="DM141" s="10"/>
      <c r="DN141" s="10"/>
      <c r="DO141" s="10"/>
      <c r="DP141" s="10">
        <v>10080</v>
      </c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>
        <v>85184</v>
      </c>
      <c r="EI141" s="10"/>
      <c r="EJ141" s="10">
        <v>17255</v>
      </c>
      <c r="EK141" s="10">
        <v>110757</v>
      </c>
      <c r="EL141" s="10"/>
      <c r="EM141" s="10"/>
      <c r="EN141" s="14"/>
      <c r="EO141" s="10"/>
      <c r="EP141" s="10"/>
      <c r="EQ141" s="10"/>
      <c r="ER141" s="10"/>
      <c r="ES141" s="10">
        <v>1331</v>
      </c>
      <c r="ET141" s="10"/>
      <c r="EU141" s="10"/>
      <c r="EV141" s="10"/>
      <c r="EW141" s="10"/>
      <c r="EX141" s="10">
        <v>7075</v>
      </c>
      <c r="EY141" s="10"/>
      <c r="EZ141" s="10"/>
      <c r="FA141" s="10"/>
      <c r="FB141" s="10"/>
      <c r="FC141" s="10"/>
      <c r="FD141" s="10"/>
      <c r="FE141" s="10">
        <v>594114</v>
      </c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4">
        <v>1</v>
      </c>
    </row>
    <row r="142" spans="1:173" ht="12.75">
      <c r="A142" s="9">
        <v>111</v>
      </c>
      <c r="B142" s="7"/>
      <c r="C142" s="7" t="s">
        <v>488</v>
      </c>
      <c r="D142" s="10">
        <v>39585</v>
      </c>
      <c r="E142" s="10">
        <v>61598</v>
      </c>
      <c r="F142" s="10"/>
      <c r="G142" s="10"/>
      <c r="H142" s="10">
        <v>22571</v>
      </c>
      <c r="I142" s="10">
        <v>2349</v>
      </c>
      <c r="J142" s="10"/>
      <c r="K142" s="10"/>
      <c r="L142" s="10"/>
      <c r="M142" s="10">
        <v>54970</v>
      </c>
      <c r="N142" s="10">
        <v>1739</v>
      </c>
      <c r="O142" s="10"/>
      <c r="P142" s="10">
        <v>2307</v>
      </c>
      <c r="Q142" s="10">
        <v>66907</v>
      </c>
      <c r="R142" s="10">
        <v>642697</v>
      </c>
      <c r="S142" s="10"/>
      <c r="T142" s="10">
        <v>23687</v>
      </c>
      <c r="U142" s="10"/>
      <c r="V142" s="10"/>
      <c r="W142" s="10">
        <v>48434</v>
      </c>
      <c r="X142" s="10"/>
      <c r="Y142" s="10">
        <v>92595</v>
      </c>
      <c r="Z142" s="10"/>
      <c r="AA142" s="10"/>
      <c r="AB142" s="10"/>
      <c r="AC142" s="10"/>
      <c r="AD142" s="10"/>
      <c r="AE142" s="10"/>
      <c r="AF142" s="10"/>
      <c r="AG142" s="10">
        <v>3708</v>
      </c>
      <c r="AH142" s="10"/>
      <c r="AI142" s="10"/>
      <c r="AJ142" s="10">
        <v>51283</v>
      </c>
      <c r="AK142" s="10"/>
      <c r="AL142" s="10"/>
      <c r="AM142" s="10">
        <v>1452</v>
      </c>
      <c r="AN142" s="10">
        <v>32205</v>
      </c>
      <c r="AO142" s="10"/>
      <c r="AP142" s="10">
        <v>625</v>
      </c>
      <c r="AQ142" s="10"/>
      <c r="AR142" s="10"/>
      <c r="AS142" s="10">
        <v>45360</v>
      </c>
      <c r="AT142" s="10">
        <v>38134</v>
      </c>
      <c r="AU142" s="10"/>
      <c r="AV142" s="10">
        <v>40104</v>
      </c>
      <c r="AW142" s="10">
        <v>29536</v>
      </c>
      <c r="AX142" s="10">
        <v>39461</v>
      </c>
      <c r="AY142" s="10"/>
      <c r="AZ142" s="10"/>
      <c r="BA142" s="10">
        <v>3660</v>
      </c>
      <c r="BB142" s="10">
        <v>13699</v>
      </c>
      <c r="BC142" s="10">
        <v>3510</v>
      </c>
      <c r="BD142" s="10"/>
      <c r="BE142" s="10">
        <v>114246</v>
      </c>
      <c r="BF142" s="10"/>
      <c r="BG142" s="10">
        <v>3140</v>
      </c>
      <c r="BH142" s="10"/>
      <c r="BI142" s="10">
        <v>16900</v>
      </c>
      <c r="BJ142" s="10">
        <v>26802</v>
      </c>
      <c r="BK142" s="10">
        <v>11082</v>
      </c>
      <c r="BL142" s="10"/>
      <c r="BM142" s="10">
        <v>3988</v>
      </c>
      <c r="BN142" s="10">
        <v>3011</v>
      </c>
      <c r="BO142" s="10"/>
      <c r="BP142" s="10">
        <v>251979</v>
      </c>
      <c r="BQ142" s="10"/>
      <c r="BR142" s="10">
        <v>8120</v>
      </c>
      <c r="BS142" s="10">
        <v>3786</v>
      </c>
      <c r="BT142" s="10"/>
      <c r="BU142" s="10"/>
      <c r="BV142" s="10">
        <v>4741</v>
      </c>
      <c r="BW142" s="10">
        <v>128313</v>
      </c>
      <c r="BX142" s="10"/>
      <c r="BY142" s="10">
        <v>118814</v>
      </c>
      <c r="BZ142" s="10"/>
      <c r="CA142" s="10">
        <v>13386</v>
      </c>
      <c r="CB142" s="10"/>
      <c r="CC142" s="10"/>
      <c r="CD142" s="10">
        <v>4170</v>
      </c>
      <c r="CE142" s="10">
        <v>10041</v>
      </c>
      <c r="CF142" s="10"/>
      <c r="CG142" s="10"/>
      <c r="CH142" s="10"/>
      <c r="CI142" s="10">
        <v>2926</v>
      </c>
      <c r="CJ142" s="10"/>
      <c r="CK142" s="10">
        <v>608411</v>
      </c>
      <c r="CL142" s="10">
        <v>1022000</v>
      </c>
      <c r="CM142" s="10"/>
      <c r="CN142" s="10"/>
      <c r="CO142" s="10"/>
      <c r="CP142" s="10">
        <v>38279</v>
      </c>
      <c r="CQ142" s="10"/>
      <c r="CR142" s="10">
        <v>8579</v>
      </c>
      <c r="CS142" s="10">
        <v>107629</v>
      </c>
      <c r="CT142" s="10">
        <v>24715</v>
      </c>
      <c r="CU142" s="10">
        <v>1522</v>
      </c>
      <c r="CV142" s="10">
        <v>18504</v>
      </c>
      <c r="CW142" s="10"/>
      <c r="CX142" s="10"/>
      <c r="CY142" s="10"/>
      <c r="CZ142" s="10">
        <v>11890</v>
      </c>
      <c r="DA142" s="10">
        <v>6600</v>
      </c>
      <c r="DB142" s="10"/>
      <c r="DC142" s="10">
        <v>1293</v>
      </c>
      <c r="DD142" s="10">
        <v>714786</v>
      </c>
      <c r="DE142" s="10"/>
      <c r="DF142" s="10"/>
      <c r="DG142" s="10">
        <v>50980</v>
      </c>
      <c r="DH142" s="10"/>
      <c r="DI142" s="10">
        <v>13640</v>
      </c>
      <c r="DJ142" s="10"/>
      <c r="DK142" s="10">
        <v>7888</v>
      </c>
      <c r="DL142" s="10"/>
      <c r="DM142" s="10">
        <v>9718</v>
      </c>
      <c r="DN142" s="10">
        <v>2391</v>
      </c>
      <c r="DO142" s="10"/>
      <c r="DP142" s="10">
        <v>32104</v>
      </c>
      <c r="DQ142" s="10"/>
      <c r="DR142" s="10">
        <v>92589</v>
      </c>
      <c r="DS142" s="10"/>
      <c r="DT142" s="10"/>
      <c r="DU142" s="10"/>
      <c r="DV142" s="10"/>
      <c r="DW142" s="10">
        <v>3772</v>
      </c>
      <c r="DX142" s="10"/>
      <c r="DY142" s="10">
        <v>17798</v>
      </c>
      <c r="DZ142" s="10"/>
      <c r="EA142" s="10">
        <v>245632</v>
      </c>
      <c r="EB142" s="10">
        <v>7692</v>
      </c>
      <c r="EC142" s="10"/>
      <c r="ED142" s="10"/>
      <c r="EE142" s="10"/>
      <c r="EF142" s="10"/>
      <c r="EG142" s="10">
        <v>12308</v>
      </c>
      <c r="EH142" s="10">
        <v>166108</v>
      </c>
      <c r="EI142" s="10"/>
      <c r="EJ142" s="10">
        <v>65013</v>
      </c>
      <c r="EK142" s="10">
        <v>150606</v>
      </c>
      <c r="EL142" s="10">
        <v>4487</v>
      </c>
      <c r="EM142" s="10">
        <v>14981</v>
      </c>
      <c r="EN142" s="14">
        <v>10109</v>
      </c>
      <c r="EO142" s="10"/>
      <c r="EP142" s="10"/>
      <c r="EQ142" s="10">
        <v>15438</v>
      </c>
      <c r="ER142" s="10"/>
      <c r="ES142" s="10"/>
      <c r="ET142" s="10"/>
      <c r="EU142" s="10"/>
      <c r="EV142" s="10">
        <v>1192</v>
      </c>
      <c r="EW142" s="10"/>
      <c r="EX142" s="10">
        <v>38961</v>
      </c>
      <c r="EY142" s="10"/>
      <c r="EZ142" s="10">
        <v>3288</v>
      </c>
      <c r="FA142" s="10"/>
      <c r="FB142" s="10">
        <v>4956</v>
      </c>
      <c r="FC142" s="10"/>
      <c r="FD142" s="10"/>
      <c r="FE142" s="10">
        <v>733864</v>
      </c>
      <c r="FF142" s="10"/>
      <c r="FG142" s="10">
        <v>58690</v>
      </c>
      <c r="FH142" s="10"/>
      <c r="FI142" s="10"/>
      <c r="FJ142" s="10">
        <v>13775</v>
      </c>
      <c r="FK142" s="10"/>
      <c r="FL142" s="10"/>
      <c r="FM142" s="10"/>
      <c r="FN142" s="10">
        <v>4337</v>
      </c>
      <c r="FO142" s="10"/>
      <c r="FP142" s="10">
        <v>60266</v>
      </c>
      <c r="FQ142" s="4">
        <v>2</v>
      </c>
    </row>
    <row r="143" spans="1:173" ht="12.75">
      <c r="A143" s="9">
        <v>111</v>
      </c>
      <c r="B143" s="7"/>
      <c r="C143" s="7" t="s">
        <v>489</v>
      </c>
      <c r="D143" s="10">
        <v>2000</v>
      </c>
      <c r="E143" s="10"/>
      <c r="F143" s="10"/>
      <c r="G143" s="10"/>
      <c r="H143" s="10"/>
      <c r="I143" s="10"/>
      <c r="J143" s="10"/>
      <c r="K143" s="10"/>
      <c r="L143" s="10"/>
      <c r="M143" s="10">
        <v>285985</v>
      </c>
      <c r="N143" s="10"/>
      <c r="O143" s="10"/>
      <c r="P143" s="10"/>
      <c r="Q143" s="10"/>
      <c r="R143" s="10">
        <v>286144</v>
      </c>
      <c r="S143" s="10"/>
      <c r="T143" s="10"/>
      <c r="U143" s="10"/>
      <c r="V143" s="10"/>
      <c r="W143" s="10"/>
      <c r="X143" s="10"/>
      <c r="Y143" s="10">
        <v>80057</v>
      </c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>
        <v>9975</v>
      </c>
      <c r="AW143" s="10"/>
      <c r="AX143" s="10"/>
      <c r="AY143" s="10"/>
      <c r="AZ143" s="10"/>
      <c r="BA143" s="10">
        <v>3936</v>
      </c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>
        <v>63504</v>
      </c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>
        <v>657584</v>
      </c>
      <c r="CC143" s="10"/>
      <c r="CD143" s="10"/>
      <c r="CE143" s="10"/>
      <c r="CF143" s="10"/>
      <c r="CG143" s="10"/>
      <c r="CH143" s="10"/>
      <c r="CI143" s="10"/>
      <c r="CJ143" s="10"/>
      <c r="CK143" s="10">
        <v>62711</v>
      </c>
      <c r="CL143" s="10">
        <v>1182000</v>
      </c>
      <c r="CM143" s="10">
        <v>291198</v>
      </c>
      <c r="CN143" s="10"/>
      <c r="CO143" s="10"/>
      <c r="CP143" s="10"/>
      <c r="CQ143" s="10"/>
      <c r="CR143" s="10"/>
      <c r="CS143" s="23"/>
      <c r="CT143" s="10"/>
      <c r="CU143" s="10"/>
      <c r="CV143" s="10">
        <v>0</v>
      </c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>
        <v>15245</v>
      </c>
      <c r="DH143" s="10"/>
      <c r="DI143" s="10"/>
      <c r="DJ143" s="10"/>
      <c r="DK143" s="10"/>
      <c r="DL143" s="10"/>
      <c r="DM143" s="10"/>
      <c r="DN143" s="10"/>
      <c r="DO143" s="10"/>
      <c r="DP143" s="10">
        <v>2000</v>
      </c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4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>
        <v>35613</v>
      </c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>
        <v>28916</v>
      </c>
      <c r="FQ143" s="4">
        <v>3</v>
      </c>
    </row>
    <row r="144" spans="1:173" ht="12.75">
      <c r="A144" s="9">
        <v>111</v>
      </c>
      <c r="B144" s="7"/>
      <c r="C144" s="7" t="s">
        <v>490</v>
      </c>
      <c r="D144" s="10">
        <v>3870</v>
      </c>
      <c r="E144" s="10"/>
      <c r="F144" s="10"/>
      <c r="G144" s="10"/>
      <c r="H144" s="10">
        <v>2372</v>
      </c>
      <c r="I144" s="10"/>
      <c r="J144" s="10"/>
      <c r="K144" s="10"/>
      <c r="L144" s="10"/>
      <c r="M144" s="10">
        <v>49618</v>
      </c>
      <c r="N144" s="10"/>
      <c r="O144" s="10"/>
      <c r="P144" s="10"/>
      <c r="Q144" s="10">
        <v>2659</v>
      </c>
      <c r="R144" s="10">
        <v>82769</v>
      </c>
      <c r="S144" s="10"/>
      <c r="T144" s="10"/>
      <c r="U144" s="10"/>
      <c r="V144" s="10"/>
      <c r="W144" s="10"/>
      <c r="X144" s="10"/>
      <c r="Y144" s="10">
        <v>1669</v>
      </c>
      <c r="Z144" s="10"/>
      <c r="AA144" s="10"/>
      <c r="AB144" s="10"/>
      <c r="AC144" s="10"/>
      <c r="AD144" s="10">
        <v>198</v>
      </c>
      <c r="AE144" s="10"/>
      <c r="AF144" s="10"/>
      <c r="AG144" s="10"/>
      <c r="AH144" s="10"/>
      <c r="AI144" s="10"/>
      <c r="AJ144" s="10">
        <v>509</v>
      </c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>
        <v>18704</v>
      </c>
      <c r="AW144" s="10">
        <v>2031</v>
      </c>
      <c r="AX144" s="10">
        <v>698</v>
      </c>
      <c r="AY144" s="10"/>
      <c r="AZ144" s="10"/>
      <c r="BA144" s="10"/>
      <c r="BB144" s="10"/>
      <c r="BC144" s="10"/>
      <c r="BD144" s="10"/>
      <c r="BE144" s="10">
        <v>17560</v>
      </c>
      <c r="BF144" s="10"/>
      <c r="BG144" s="10"/>
      <c r="BH144" s="10"/>
      <c r="BI144" s="10">
        <v>50739</v>
      </c>
      <c r="BJ144" s="10">
        <v>8211</v>
      </c>
      <c r="BK144" s="10">
        <v>920</v>
      </c>
      <c r="BL144" s="10"/>
      <c r="BM144" s="10"/>
      <c r="BN144" s="10"/>
      <c r="BO144" s="10"/>
      <c r="BP144" s="10">
        <v>31728</v>
      </c>
      <c r="BQ144" s="10"/>
      <c r="BR144" s="10"/>
      <c r="BS144" s="10"/>
      <c r="BT144" s="10"/>
      <c r="BU144" s="10"/>
      <c r="BV144" s="10"/>
      <c r="BW144" s="10">
        <v>279</v>
      </c>
      <c r="BX144" s="10"/>
      <c r="BY144" s="10"/>
      <c r="BZ144" s="10"/>
      <c r="CA144" s="10">
        <v>5588</v>
      </c>
      <c r="CB144" s="10"/>
      <c r="CC144" s="10"/>
      <c r="CD144" s="10"/>
      <c r="CE144" s="10"/>
      <c r="CF144" s="10"/>
      <c r="CG144" s="10"/>
      <c r="CH144" s="10"/>
      <c r="CI144" s="10"/>
      <c r="CJ144" s="10">
        <v>4500</v>
      </c>
      <c r="CK144" s="10">
        <v>31867</v>
      </c>
      <c r="CL144" s="10">
        <v>15000</v>
      </c>
      <c r="CM144" s="10"/>
      <c r="CN144" s="10"/>
      <c r="CO144" s="10"/>
      <c r="CP144" s="10"/>
      <c r="CQ144" s="10"/>
      <c r="CR144" s="10"/>
      <c r="CS144" s="10">
        <v>15429</v>
      </c>
      <c r="CT144" s="10">
        <v>8155</v>
      </c>
      <c r="CU144" s="10"/>
      <c r="CV144" s="10">
        <v>0</v>
      </c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>
        <v>4004</v>
      </c>
      <c r="DJ144" s="10"/>
      <c r="DK144" s="10"/>
      <c r="DL144" s="10"/>
      <c r="DM144" s="10">
        <v>15900</v>
      </c>
      <c r="DN144" s="10"/>
      <c r="DO144" s="10"/>
      <c r="DP144" s="10">
        <v>132109</v>
      </c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>
        <v>3549</v>
      </c>
      <c r="EI144" s="10"/>
      <c r="EJ144" s="10">
        <v>30406</v>
      </c>
      <c r="EK144" s="10">
        <v>42296</v>
      </c>
      <c r="EL144" s="10"/>
      <c r="EM144" s="10">
        <v>703642</v>
      </c>
      <c r="EN144" s="14">
        <v>2694</v>
      </c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>
        <v>2682</v>
      </c>
      <c r="FA144" s="10"/>
      <c r="FB144" s="10">
        <v>4243</v>
      </c>
      <c r="FC144" s="10"/>
      <c r="FD144" s="10"/>
      <c r="FE144" s="10">
        <v>41713</v>
      </c>
      <c r="FF144" s="10">
        <v>866</v>
      </c>
      <c r="FG144" s="10">
        <v>53292</v>
      </c>
      <c r="FH144" s="10"/>
      <c r="FI144" s="10"/>
      <c r="FJ144" s="10"/>
      <c r="FK144" s="10"/>
      <c r="FL144" s="10"/>
      <c r="FM144" s="10"/>
      <c r="FN144" s="10">
        <v>500</v>
      </c>
      <c r="FO144" s="10">
        <v>4057</v>
      </c>
      <c r="FP144" s="10">
        <v>4934</v>
      </c>
      <c r="FQ144" s="4">
        <v>3</v>
      </c>
    </row>
    <row r="145" spans="1:173" ht="12.75">
      <c r="A145" s="9">
        <v>112</v>
      </c>
      <c r="B145" s="7"/>
      <c r="C145" s="7" t="s">
        <v>491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>
        <v>9176</v>
      </c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>
        <v>0</v>
      </c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4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 t="s">
        <v>360</v>
      </c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4">
        <v>1</v>
      </c>
    </row>
    <row r="146" spans="1:173" ht="12.75">
      <c r="A146" s="9">
        <v>112</v>
      </c>
      <c r="B146" s="7"/>
      <c r="C146" s="7" t="s">
        <v>492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v>47324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>
        <v>3025</v>
      </c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>
        <v>63593</v>
      </c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4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4">
        <v>2</v>
      </c>
    </row>
    <row r="147" spans="1:173" ht="12.75">
      <c r="A147" s="9">
        <v>112</v>
      </c>
      <c r="B147" s="7"/>
      <c r="C147" s="7" t="s">
        <v>493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>
        <v>0</v>
      </c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4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4">
        <v>3</v>
      </c>
    </row>
    <row r="148" spans="1:173" ht="12.75">
      <c r="A148" s="9">
        <v>112</v>
      </c>
      <c r="B148" s="7"/>
      <c r="C148" s="7" t="s">
        <v>494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>
        <v>0</v>
      </c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4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4">
        <v>3</v>
      </c>
    </row>
    <row r="149" spans="1:173" ht="12.75">
      <c r="A149" s="9">
        <v>113</v>
      </c>
      <c r="B149" s="7"/>
      <c r="C149" s="7" t="s">
        <v>495</v>
      </c>
      <c r="D149" s="10"/>
      <c r="E149" s="10">
        <v>139099</v>
      </c>
      <c r="F149" s="10"/>
      <c r="G149" s="10">
        <v>382448</v>
      </c>
      <c r="H149" s="10"/>
      <c r="I149" s="10"/>
      <c r="J149" s="10"/>
      <c r="K149" s="10"/>
      <c r="L149" s="10"/>
      <c r="M149" s="10">
        <v>66277</v>
      </c>
      <c r="N149" s="10"/>
      <c r="O149" s="10"/>
      <c r="P149" s="10"/>
      <c r="Q149" s="10">
        <v>246906</v>
      </c>
      <c r="R149" s="10">
        <v>528369</v>
      </c>
      <c r="S149" s="10"/>
      <c r="T149" s="10"/>
      <c r="U149" s="10"/>
      <c r="V149" s="10"/>
      <c r="W149" s="10"/>
      <c r="X149" s="10"/>
      <c r="Y149" s="10">
        <v>20908</v>
      </c>
      <c r="Z149" s="10"/>
      <c r="AA149" s="10"/>
      <c r="AB149" s="10"/>
      <c r="AC149" s="10"/>
      <c r="AD149" s="10"/>
      <c r="AE149" s="10"/>
      <c r="AF149" s="10"/>
      <c r="AG149" s="10"/>
      <c r="AH149" s="10"/>
      <c r="AI149" s="10">
        <v>51832</v>
      </c>
      <c r="AJ149" s="10">
        <v>48832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>
        <v>137345</v>
      </c>
      <c r="AY149" s="10"/>
      <c r="AZ149" s="10"/>
      <c r="BA149" s="10"/>
      <c r="BB149" s="10"/>
      <c r="BC149" s="10"/>
      <c r="BD149" s="10"/>
      <c r="BE149" s="10"/>
      <c r="BF149" s="10"/>
      <c r="BG149" s="10"/>
      <c r="BH149" s="10">
        <v>59007</v>
      </c>
      <c r="BI149" s="10"/>
      <c r="BJ149" s="10"/>
      <c r="BK149" s="10"/>
      <c r="BL149" s="10"/>
      <c r="BM149" s="10"/>
      <c r="BN149" s="10"/>
      <c r="BO149" s="10">
        <v>24055</v>
      </c>
      <c r="BP149" s="10">
        <v>462152</v>
      </c>
      <c r="BQ149" s="10"/>
      <c r="BR149" s="10"/>
      <c r="BS149" s="10"/>
      <c r="BT149" s="10"/>
      <c r="BU149" s="10"/>
      <c r="BV149" s="10"/>
      <c r="BW149" s="10">
        <v>104960</v>
      </c>
      <c r="BX149" s="10"/>
      <c r="BY149" s="10">
        <v>12791</v>
      </c>
      <c r="BZ149" s="10">
        <v>180082</v>
      </c>
      <c r="CA149" s="10"/>
      <c r="CB149" s="10">
        <v>540041</v>
      </c>
      <c r="CC149" s="10"/>
      <c r="CD149" s="10"/>
      <c r="CE149" s="10"/>
      <c r="CF149" s="10"/>
      <c r="CG149" s="10"/>
      <c r="CH149" s="10"/>
      <c r="CI149" s="10"/>
      <c r="CJ149" s="10"/>
      <c r="CK149" s="10">
        <v>463572</v>
      </c>
      <c r="CL149" s="10">
        <v>5085000</v>
      </c>
      <c r="CM149" s="10">
        <v>31008</v>
      </c>
      <c r="CN149" s="10"/>
      <c r="CO149" s="10"/>
      <c r="CP149" s="10"/>
      <c r="CQ149" s="10"/>
      <c r="CR149" s="10"/>
      <c r="CS149" s="10">
        <v>88896</v>
      </c>
      <c r="CT149" s="10"/>
      <c r="CU149" s="10"/>
      <c r="CV149" s="10">
        <v>0</v>
      </c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>
        <v>2250</v>
      </c>
      <c r="EC149" s="10"/>
      <c r="ED149" s="10"/>
      <c r="EE149" s="10"/>
      <c r="EF149" s="10"/>
      <c r="EG149" s="10"/>
      <c r="EH149" s="10"/>
      <c r="EI149" s="10">
        <v>75603</v>
      </c>
      <c r="EJ149" s="10"/>
      <c r="EK149" s="10"/>
      <c r="EL149" s="10"/>
      <c r="EM149" s="10"/>
      <c r="EN149" s="14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>
        <v>26246</v>
      </c>
      <c r="EY149" s="10"/>
      <c r="EZ149" s="10"/>
      <c r="FA149" s="10"/>
      <c r="FB149" s="10"/>
      <c r="FC149" s="10"/>
      <c r="FD149" s="10">
        <v>169696</v>
      </c>
      <c r="FE149" s="10">
        <v>510629</v>
      </c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4">
        <v>1</v>
      </c>
    </row>
    <row r="150" spans="1:173" ht="12.75">
      <c r="A150" s="9">
        <v>113</v>
      </c>
      <c r="B150" s="7"/>
      <c r="C150" s="7" t="s">
        <v>496</v>
      </c>
      <c r="D150" s="10"/>
      <c r="E150" s="10">
        <v>15205</v>
      </c>
      <c r="F150" s="10"/>
      <c r="G150" s="10">
        <v>96805</v>
      </c>
      <c r="H150" s="10"/>
      <c r="I150" s="10"/>
      <c r="J150" s="10"/>
      <c r="K150" s="10"/>
      <c r="L150" s="10"/>
      <c r="M150" s="10">
        <v>11576</v>
      </c>
      <c r="N150" s="10"/>
      <c r="O150" s="10"/>
      <c r="P150" s="10"/>
      <c r="Q150" s="10">
        <v>110605</v>
      </c>
      <c r="R150" s="10">
        <v>569790</v>
      </c>
      <c r="S150" s="10"/>
      <c r="T150" s="10"/>
      <c r="U150" s="10"/>
      <c r="V150" s="10"/>
      <c r="W150" s="10"/>
      <c r="X150" s="10"/>
      <c r="Y150" s="10">
        <v>48124</v>
      </c>
      <c r="Z150" s="10"/>
      <c r="AA150" s="10"/>
      <c r="AB150" s="10"/>
      <c r="AC150" s="10"/>
      <c r="AD150" s="10"/>
      <c r="AE150" s="10"/>
      <c r="AF150" s="10"/>
      <c r="AG150" s="10"/>
      <c r="AH150" s="10"/>
      <c r="AI150" s="10">
        <v>22657</v>
      </c>
      <c r="AJ150" s="10">
        <v>16610</v>
      </c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>
        <v>177226</v>
      </c>
      <c r="BI150" s="10"/>
      <c r="BJ150" s="10"/>
      <c r="BK150" s="10"/>
      <c r="BL150" s="10"/>
      <c r="BM150" s="10"/>
      <c r="BN150" s="10"/>
      <c r="BO150" s="10">
        <v>12111</v>
      </c>
      <c r="BP150" s="10">
        <v>242965</v>
      </c>
      <c r="BQ150" s="10"/>
      <c r="BR150" s="10"/>
      <c r="BS150" s="10"/>
      <c r="BT150" s="10"/>
      <c r="BU150" s="10"/>
      <c r="BV150" s="10"/>
      <c r="BW150" s="10">
        <v>121185</v>
      </c>
      <c r="BX150" s="10"/>
      <c r="BY150" s="10">
        <v>102968</v>
      </c>
      <c r="BZ150" s="10">
        <v>178244</v>
      </c>
      <c r="CA150" s="10"/>
      <c r="CB150" s="10">
        <v>933210</v>
      </c>
      <c r="CC150" s="10"/>
      <c r="CD150" s="10"/>
      <c r="CE150" s="10"/>
      <c r="CF150" s="10"/>
      <c r="CG150" s="10"/>
      <c r="CH150" s="10"/>
      <c r="CI150" s="10"/>
      <c r="CJ150" s="10"/>
      <c r="CK150" s="10">
        <v>979990</v>
      </c>
      <c r="CL150" s="10">
        <v>-2012000</v>
      </c>
      <c r="CM150" s="10">
        <v>12823</v>
      </c>
      <c r="CN150" s="10"/>
      <c r="CO150" s="10"/>
      <c r="CP150" s="10"/>
      <c r="CQ150" s="10"/>
      <c r="CR150" s="10"/>
      <c r="CS150" s="10">
        <v>15504</v>
      </c>
      <c r="CT150" s="10"/>
      <c r="CU150" s="10"/>
      <c r="CV150" s="10">
        <v>19491</v>
      </c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>
        <v>1968370</v>
      </c>
      <c r="EC150" s="10"/>
      <c r="ED150" s="10"/>
      <c r="EE150" s="10"/>
      <c r="EF150" s="10"/>
      <c r="EG150" s="10"/>
      <c r="EH150" s="10"/>
      <c r="EI150" s="10">
        <v>118133</v>
      </c>
      <c r="EJ150" s="10"/>
      <c r="EK150" s="10"/>
      <c r="EL150" s="10"/>
      <c r="EM150" s="10"/>
      <c r="EN150" s="14"/>
      <c r="EO150" s="10">
        <v>5034</v>
      </c>
      <c r="EP150" s="10"/>
      <c r="EQ150" s="10"/>
      <c r="ER150" s="10"/>
      <c r="ES150" s="10"/>
      <c r="ET150" s="10"/>
      <c r="EU150" s="10"/>
      <c r="EV150" s="10"/>
      <c r="EW150" s="10"/>
      <c r="EX150" s="10">
        <v>6274</v>
      </c>
      <c r="EY150" s="10"/>
      <c r="EZ150" s="10"/>
      <c r="FA150" s="10"/>
      <c r="FB150" s="10"/>
      <c r="FC150" s="10"/>
      <c r="FD150" s="10">
        <v>40555</v>
      </c>
      <c r="FE150" s="10">
        <v>407061</v>
      </c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4">
        <v>2</v>
      </c>
    </row>
    <row r="151" spans="1:173" ht="12.75">
      <c r="A151" s="9">
        <v>113</v>
      </c>
      <c r="B151" s="7"/>
      <c r="C151" s="7" t="s">
        <v>497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>
        <v>159039</v>
      </c>
      <c r="R151" s="23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>
        <v>5439</v>
      </c>
      <c r="BX151" s="10"/>
      <c r="BY151" s="10"/>
      <c r="BZ151" s="10"/>
      <c r="CA151" s="10"/>
      <c r="CB151" s="10">
        <v>6630</v>
      </c>
      <c r="CC151" s="10"/>
      <c r="CD151" s="10"/>
      <c r="CE151" s="10"/>
      <c r="CF151" s="10"/>
      <c r="CG151" s="10"/>
      <c r="CH151" s="10"/>
      <c r="CI151" s="10"/>
      <c r="CJ151" s="10"/>
      <c r="CK151" s="10"/>
      <c r="CL151" s="10">
        <v>363000</v>
      </c>
      <c r="CM151" s="10"/>
      <c r="CN151" s="10"/>
      <c r="CO151" s="10"/>
      <c r="CP151" s="10"/>
      <c r="CQ151" s="10"/>
      <c r="CR151" s="10"/>
      <c r="CS151" s="10"/>
      <c r="CT151" s="10"/>
      <c r="CU151" s="10"/>
      <c r="CV151" s="10">
        <v>0</v>
      </c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4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>
        <v>8647</v>
      </c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4">
        <v>3</v>
      </c>
    </row>
    <row r="152" spans="1:173" ht="12.75">
      <c r="A152" s="9">
        <v>113</v>
      </c>
      <c r="B152" s="7"/>
      <c r="C152" s="7" t="s">
        <v>498</v>
      </c>
      <c r="D152" s="10"/>
      <c r="E152" s="10">
        <v>4531</v>
      </c>
      <c r="F152" s="10"/>
      <c r="G152" s="10">
        <v>71884</v>
      </c>
      <c r="H152" s="10"/>
      <c r="I152" s="10"/>
      <c r="J152" s="10"/>
      <c r="K152" s="10"/>
      <c r="L152" s="10"/>
      <c r="M152" s="10">
        <v>1132</v>
      </c>
      <c r="N152" s="10"/>
      <c r="O152" s="10"/>
      <c r="P152" s="10"/>
      <c r="Q152" s="10">
        <v>53876</v>
      </c>
      <c r="R152" s="10">
        <v>30411</v>
      </c>
      <c r="S152" s="10"/>
      <c r="T152" s="10"/>
      <c r="U152" s="10"/>
      <c r="V152" s="10"/>
      <c r="W152" s="10"/>
      <c r="X152" s="10"/>
      <c r="Y152" s="10">
        <v>599</v>
      </c>
      <c r="Z152" s="10"/>
      <c r="AA152" s="10"/>
      <c r="AB152" s="10"/>
      <c r="AC152" s="10"/>
      <c r="AD152" s="10"/>
      <c r="AE152" s="10"/>
      <c r="AF152" s="10"/>
      <c r="AG152" s="10"/>
      <c r="AH152" s="10"/>
      <c r="AI152" s="10">
        <v>4703</v>
      </c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>
        <v>57015</v>
      </c>
      <c r="AY152" s="10"/>
      <c r="AZ152" s="10"/>
      <c r="BA152" s="10"/>
      <c r="BB152" s="10"/>
      <c r="BC152" s="10"/>
      <c r="BD152" s="10"/>
      <c r="BE152" s="10"/>
      <c r="BF152" s="10"/>
      <c r="BG152" s="10"/>
      <c r="BH152" s="10">
        <v>46068</v>
      </c>
      <c r="BI152" s="10"/>
      <c r="BJ152" s="10"/>
      <c r="BK152" s="10"/>
      <c r="BL152" s="10"/>
      <c r="BM152" s="10"/>
      <c r="BN152" s="10"/>
      <c r="BO152" s="10"/>
      <c r="BP152" s="10">
        <v>13063</v>
      </c>
      <c r="BQ152" s="10"/>
      <c r="BR152" s="10"/>
      <c r="BS152" s="10"/>
      <c r="BT152" s="10"/>
      <c r="BU152" s="10"/>
      <c r="BV152" s="10"/>
      <c r="BW152" s="10">
        <v>24809</v>
      </c>
      <c r="BX152" s="10"/>
      <c r="BY152" s="10">
        <v>12496</v>
      </c>
      <c r="BZ152" s="10">
        <v>22757</v>
      </c>
      <c r="CA152" s="10"/>
      <c r="CB152" s="10">
        <v>203503</v>
      </c>
      <c r="CC152" s="10"/>
      <c r="CD152" s="10"/>
      <c r="CE152" s="10"/>
      <c r="CF152" s="10"/>
      <c r="CG152" s="10"/>
      <c r="CH152" s="10"/>
      <c r="CI152" s="10"/>
      <c r="CJ152" s="10"/>
      <c r="CK152" s="10">
        <v>29896</v>
      </c>
      <c r="CL152" s="10">
        <v>7000</v>
      </c>
      <c r="CM152" s="10">
        <v>110</v>
      </c>
      <c r="CN152" s="10"/>
      <c r="CO152" s="10"/>
      <c r="CP152" s="10"/>
      <c r="CQ152" s="10"/>
      <c r="CR152" s="10"/>
      <c r="CS152" s="10">
        <v>406</v>
      </c>
      <c r="CT152" s="10"/>
      <c r="CU152" s="10"/>
      <c r="CV152" s="10">
        <v>0</v>
      </c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>
        <v>1053121</v>
      </c>
      <c r="EC152" s="10"/>
      <c r="ED152" s="10"/>
      <c r="EE152" s="10"/>
      <c r="EF152" s="10"/>
      <c r="EG152" s="10"/>
      <c r="EH152" s="10"/>
      <c r="EI152" s="10">
        <v>12823</v>
      </c>
      <c r="EJ152" s="10">
        <v>14709</v>
      </c>
      <c r="EK152" s="10"/>
      <c r="EL152" s="10"/>
      <c r="EM152" s="10"/>
      <c r="EN152" s="14"/>
      <c r="EO152" s="10"/>
      <c r="EP152" s="10"/>
      <c r="EQ152" s="23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>
        <v>17323</v>
      </c>
      <c r="FE152" s="10">
        <v>98760</v>
      </c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4">
        <v>3</v>
      </c>
    </row>
    <row r="153" spans="1:173" ht="12.75">
      <c r="A153" s="9">
        <v>114</v>
      </c>
      <c r="B153" s="7"/>
      <c r="C153" s="7" t="s">
        <v>499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>
        <v>65039</v>
      </c>
      <c r="N153" s="10"/>
      <c r="O153" s="10"/>
      <c r="P153" s="10"/>
      <c r="Q153" s="10">
        <v>45607</v>
      </c>
      <c r="R153" s="10">
        <v>168965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>
        <v>47237</v>
      </c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>
        <v>39936</v>
      </c>
      <c r="BX153" s="10"/>
      <c r="BY153" s="10"/>
      <c r="BZ153" s="10"/>
      <c r="CA153" s="10"/>
      <c r="CB153" s="10">
        <v>624912</v>
      </c>
      <c r="CC153" s="10"/>
      <c r="CD153" s="10"/>
      <c r="CE153" s="10"/>
      <c r="CF153" s="10"/>
      <c r="CG153" s="10"/>
      <c r="CH153" s="10"/>
      <c r="CI153" s="10"/>
      <c r="CJ153" s="10"/>
      <c r="CK153" s="10"/>
      <c r="CL153" s="10">
        <v>2835000</v>
      </c>
      <c r="CM153" s="10"/>
      <c r="CN153" s="10"/>
      <c r="CO153" s="10"/>
      <c r="CP153" s="10"/>
      <c r="CQ153" s="10"/>
      <c r="CR153" s="10"/>
      <c r="CS153" s="10">
        <v>103548</v>
      </c>
      <c r="CT153" s="10"/>
      <c r="CU153" s="10"/>
      <c r="CV153" s="10">
        <v>0</v>
      </c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>
        <v>144004</v>
      </c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23"/>
      <c r="DW153" s="10"/>
      <c r="DX153" s="10"/>
      <c r="DY153" s="10"/>
      <c r="DZ153" s="10"/>
      <c r="EA153" s="10"/>
      <c r="EB153" s="10">
        <v>-862780</v>
      </c>
      <c r="EC153" s="10"/>
      <c r="ED153" s="10"/>
      <c r="EE153" s="10"/>
      <c r="EF153" s="10"/>
      <c r="EG153" s="10"/>
      <c r="EH153" s="10">
        <v>160009</v>
      </c>
      <c r="EI153" s="10"/>
      <c r="EJ153" s="10"/>
      <c r="EK153" s="10">
        <v>54093</v>
      </c>
      <c r="EL153" s="10"/>
      <c r="EM153" s="10"/>
      <c r="EN153" s="14"/>
      <c r="EO153" s="10"/>
      <c r="EP153" s="10"/>
      <c r="EQ153" s="23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>
        <v>750</v>
      </c>
      <c r="FO153" s="10"/>
      <c r="FP153" s="10">
        <v>43851</v>
      </c>
      <c r="FQ153" s="4">
        <v>1</v>
      </c>
    </row>
    <row r="154" spans="1:173" ht="12.75">
      <c r="A154" s="9">
        <v>114</v>
      </c>
      <c r="B154" s="7"/>
      <c r="C154" s="7" t="s">
        <v>500</v>
      </c>
      <c r="D154" s="10"/>
      <c r="E154" s="10">
        <v>6348</v>
      </c>
      <c r="F154" s="10"/>
      <c r="G154" s="10"/>
      <c r="H154" s="10"/>
      <c r="I154" s="10"/>
      <c r="J154" s="10"/>
      <c r="K154" s="10"/>
      <c r="L154" s="10">
        <v>500</v>
      </c>
      <c r="M154" s="10">
        <v>61788</v>
      </c>
      <c r="N154" s="10"/>
      <c r="O154" s="10"/>
      <c r="P154" s="10"/>
      <c r="Q154" s="10">
        <v>2468</v>
      </c>
      <c r="R154" s="10">
        <v>315783</v>
      </c>
      <c r="S154" s="10"/>
      <c r="T154" s="10"/>
      <c r="U154" s="10">
        <v>11578</v>
      </c>
      <c r="V154" s="10"/>
      <c r="W154" s="10"/>
      <c r="X154" s="10"/>
      <c r="Y154" s="10"/>
      <c r="Z154" s="10"/>
      <c r="AA154" s="10"/>
      <c r="AB154" s="10"/>
      <c r="AC154" s="10">
        <v>4599</v>
      </c>
      <c r="AD154" s="10"/>
      <c r="AE154" s="10"/>
      <c r="AF154" s="10"/>
      <c r="AG154" s="10"/>
      <c r="AH154" s="10"/>
      <c r="AI154" s="10"/>
      <c r="AJ154" s="10">
        <v>155989</v>
      </c>
      <c r="AK154" s="10"/>
      <c r="AL154" s="10"/>
      <c r="AM154" s="10">
        <v>65</v>
      </c>
      <c r="AN154" s="10"/>
      <c r="AO154" s="10"/>
      <c r="AP154" s="10">
        <v>6186</v>
      </c>
      <c r="AQ154" s="10"/>
      <c r="AR154" s="10"/>
      <c r="AS154" s="10">
        <v>36981</v>
      </c>
      <c r="AT154" s="10"/>
      <c r="AU154" s="10"/>
      <c r="AV154" s="10">
        <v>544</v>
      </c>
      <c r="AW154" s="10"/>
      <c r="AX154" s="10"/>
      <c r="AY154" s="10"/>
      <c r="AZ154" s="10"/>
      <c r="BA154" s="10"/>
      <c r="BB154" s="10"/>
      <c r="BC154" s="10"/>
      <c r="BD154" s="10">
        <v>7514</v>
      </c>
      <c r="BE154" s="10">
        <v>265251</v>
      </c>
      <c r="BF154" s="10"/>
      <c r="BG154" s="10"/>
      <c r="BH154" s="10">
        <v>20515</v>
      </c>
      <c r="BI154" s="10"/>
      <c r="BJ154" s="10"/>
      <c r="BK154" s="10"/>
      <c r="BL154" s="10"/>
      <c r="BM154" s="10"/>
      <c r="BN154" s="10">
        <v>2765</v>
      </c>
      <c r="BO154" s="10"/>
      <c r="BP154" s="10"/>
      <c r="BQ154" s="10"/>
      <c r="BR154" s="10"/>
      <c r="BS154" s="10"/>
      <c r="BT154" s="10"/>
      <c r="BU154" s="10"/>
      <c r="BV154" s="10"/>
      <c r="BW154" s="10">
        <v>137955</v>
      </c>
      <c r="BX154" s="10"/>
      <c r="BY154" s="10"/>
      <c r="BZ154" s="10">
        <v>87907</v>
      </c>
      <c r="CA154" s="10"/>
      <c r="CB154" s="10">
        <v>218013</v>
      </c>
      <c r="CC154" s="10"/>
      <c r="CD154" s="10"/>
      <c r="CE154" s="10"/>
      <c r="CF154" s="10"/>
      <c r="CG154" s="10"/>
      <c r="CH154" s="10"/>
      <c r="CI154" s="10"/>
      <c r="CJ154" s="10">
        <v>4054</v>
      </c>
      <c r="CK154" s="10">
        <v>944006</v>
      </c>
      <c r="CL154" s="10">
        <v>3991000</v>
      </c>
      <c r="CM154" s="10"/>
      <c r="CN154" s="10"/>
      <c r="CO154" s="10"/>
      <c r="CP154" s="10"/>
      <c r="CQ154" s="10"/>
      <c r="CR154" s="10"/>
      <c r="CS154" s="10">
        <v>56382</v>
      </c>
      <c r="CT154" s="10"/>
      <c r="CU154" s="10">
        <v>2296</v>
      </c>
      <c r="CV154" s="10">
        <v>52614</v>
      </c>
      <c r="CW154" s="10"/>
      <c r="CX154" s="10"/>
      <c r="CY154" s="10"/>
      <c r="CZ154" s="10"/>
      <c r="DA154" s="10"/>
      <c r="DB154" s="10"/>
      <c r="DC154" s="10">
        <v>2840</v>
      </c>
      <c r="DD154" s="10">
        <v>670766</v>
      </c>
      <c r="DE154" s="10"/>
      <c r="DF154" s="10"/>
      <c r="DG154" s="10">
        <v>74049</v>
      </c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23"/>
      <c r="DW154" s="10"/>
      <c r="DX154" s="10"/>
      <c r="DY154" s="10"/>
      <c r="DZ154" s="10"/>
      <c r="EA154" s="10"/>
      <c r="EB154" s="10">
        <v>1874128</v>
      </c>
      <c r="EC154" s="10"/>
      <c r="ED154" s="10"/>
      <c r="EE154" s="10"/>
      <c r="EF154" s="10"/>
      <c r="EG154" s="10"/>
      <c r="EH154" s="10">
        <v>67631</v>
      </c>
      <c r="EI154" s="10"/>
      <c r="EJ154" s="10">
        <v>140988</v>
      </c>
      <c r="EK154" s="10">
        <v>36948</v>
      </c>
      <c r="EL154" s="10"/>
      <c r="EM154" s="10">
        <v>452035</v>
      </c>
      <c r="EN154" s="14"/>
      <c r="EO154" s="10">
        <v>1618</v>
      </c>
      <c r="EP154" s="10"/>
      <c r="EQ154" s="10">
        <v>6022</v>
      </c>
      <c r="ER154" s="10"/>
      <c r="ES154" s="10">
        <v>30878</v>
      </c>
      <c r="ET154" s="10"/>
      <c r="EU154" s="10"/>
      <c r="EV154" s="10"/>
      <c r="EW154" s="10">
        <v>26757</v>
      </c>
      <c r="EX154" s="10">
        <v>43530</v>
      </c>
      <c r="EY154" s="10"/>
      <c r="EZ154" s="10">
        <v>2011</v>
      </c>
      <c r="FA154" s="10"/>
      <c r="FB154" s="10"/>
      <c r="FC154" s="10">
        <v>32</v>
      </c>
      <c r="FD154" s="10"/>
      <c r="FE154" s="10">
        <v>1515255</v>
      </c>
      <c r="FF154" s="10">
        <v>6707</v>
      </c>
      <c r="FG154" s="10"/>
      <c r="FH154" s="10"/>
      <c r="FI154" s="10"/>
      <c r="FJ154" s="10">
        <v>1300</v>
      </c>
      <c r="FK154" s="10"/>
      <c r="FL154" s="10"/>
      <c r="FM154" s="10"/>
      <c r="FN154" s="10">
        <v>1203</v>
      </c>
      <c r="FO154" s="10"/>
      <c r="FP154" s="10">
        <v>50472</v>
      </c>
      <c r="FQ154" s="4">
        <v>2</v>
      </c>
    </row>
    <row r="155" spans="1:173" ht="12.75">
      <c r="A155" s="9">
        <v>114</v>
      </c>
      <c r="B155" s="7"/>
      <c r="C155" s="7" t="s">
        <v>501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23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>
        <v>277565</v>
      </c>
      <c r="CC155" s="10"/>
      <c r="CD155" s="10"/>
      <c r="CE155" s="10">
        <v>190388</v>
      </c>
      <c r="CF155" s="10"/>
      <c r="CG155" s="10"/>
      <c r="CH155" s="10"/>
      <c r="CI155" s="10"/>
      <c r="CJ155" s="10"/>
      <c r="CK155" s="10">
        <v>724603</v>
      </c>
      <c r="CL155" s="10">
        <v>138000</v>
      </c>
      <c r="CM155" s="10"/>
      <c r="CN155" s="10"/>
      <c r="CO155" s="10"/>
      <c r="CP155" s="10"/>
      <c r="CQ155" s="10"/>
      <c r="CR155" s="10"/>
      <c r="CS155" s="10"/>
      <c r="CT155" s="10"/>
      <c r="CU155" s="10"/>
      <c r="CV155" s="10">
        <v>0</v>
      </c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>
        <v>62661</v>
      </c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23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4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4">
        <v>3</v>
      </c>
    </row>
    <row r="156" spans="1:173" ht="12.75">
      <c r="A156" s="9">
        <v>114</v>
      </c>
      <c r="B156" s="7"/>
      <c r="C156" s="7" t="s">
        <v>502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>
        <v>1698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>
        <v>84487</v>
      </c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>
        <v>31411</v>
      </c>
      <c r="BF156" s="10"/>
      <c r="BG156" s="10">
        <v>6314</v>
      </c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>
        <v>16273</v>
      </c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>
        <v>21585</v>
      </c>
      <c r="CT156" s="10"/>
      <c r="CU156" s="10"/>
      <c r="CV156" s="10">
        <v>0</v>
      </c>
      <c r="CW156" s="10"/>
      <c r="CX156" s="10"/>
      <c r="CY156" s="10"/>
      <c r="CZ156" s="10"/>
      <c r="DA156" s="10">
        <v>3929</v>
      </c>
      <c r="DB156" s="10"/>
      <c r="DC156" s="10"/>
      <c r="DD156" s="10">
        <v>22110</v>
      </c>
      <c r="DE156" s="10"/>
      <c r="DF156" s="10"/>
      <c r="DG156" s="10">
        <v>54845</v>
      </c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23"/>
      <c r="DW156" s="10"/>
      <c r="DX156" s="10"/>
      <c r="DY156" s="10"/>
      <c r="DZ156" s="10"/>
      <c r="EA156" s="10"/>
      <c r="EB156" s="10">
        <v>136093</v>
      </c>
      <c r="EC156" s="10"/>
      <c r="ED156" s="10"/>
      <c r="EE156" s="10"/>
      <c r="EF156" s="10"/>
      <c r="EG156" s="10"/>
      <c r="EH156" s="10">
        <v>3660</v>
      </c>
      <c r="EI156" s="10"/>
      <c r="EJ156" s="10">
        <v>491529</v>
      </c>
      <c r="EK156" s="10">
        <v>1185</v>
      </c>
      <c r="EL156" s="10"/>
      <c r="EM156" s="10"/>
      <c r="EN156" s="14"/>
      <c r="EO156" s="10">
        <v>100</v>
      </c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4">
        <v>3</v>
      </c>
    </row>
    <row r="157" spans="1:173" ht="12.75">
      <c r="A157" s="9">
        <v>115</v>
      </c>
      <c r="B157" s="8" t="s">
        <v>503</v>
      </c>
      <c r="C157" s="7" t="s">
        <v>504</v>
      </c>
      <c r="D157" s="10">
        <v>523506</v>
      </c>
      <c r="E157" s="10">
        <v>554452</v>
      </c>
      <c r="F157" s="10"/>
      <c r="G157" s="10">
        <v>1524455</v>
      </c>
      <c r="H157" s="10">
        <v>97847</v>
      </c>
      <c r="I157" s="10"/>
      <c r="J157" s="10">
        <v>149696</v>
      </c>
      <c r="K157" s="10">
        <v>181275</v>
      </c>
      <c r="L157" s="10"/>
      <c r="M157" s="10">
        <v>1067545</v>
      </c>
      <c r="N157" s="10"/>
      <c r="O157" s="10">
        <v>771291</v>
      </c>
      <c r="P157" s="10">
        <v>7108</v>
      </c>
      <c r="Q157" s="10">
        <v>1687499</v>
      </c>
      <c r="R157" s="10">
        <v>6402158</v>
      </c>
      <c r="S157" s="10"/>
      <c r="T157" s="10"/>
      <c r="U157" s="10">
        <v>645977</v>
      </c>
      <c r="V157" s="10"/>
      <c r="W157" s="10">
        <v>46572</v>
      </c>
      <c r="X157" s="10"/>
      <c r="Y157" s="10">
        <v>471317</v>
      </c>
      <c r="Z157" s="10">
        <v>101507</v>
      </c>
      <c r="AA157" s="10">
        <v>58456</v>
      </c>
      <c r="AB157" s="10">
        <v>26039</v>
      </c>
      <c r="AC157" s="10">
        <v>209522</v>
      </c>
      <c r="AD157" s="10">
        <v>126828</v>
      </c>
      <c r="AE157" s="10"/>
      <c r="AF157" s="10">
        <v>6345</v>
      </c>
      <c r="AG157" s="10"/>
      <c r="AH157" s="10">
        <v>520695</v>
      </c>
      <c r="AI157" s="10">
        <v>314914</v>
      </c>
      <c r="AJ157" s="10">
        <v>268564</v>
      </c>
      <c r="AK157" s="10">
        <v>686437</v>
      </c>
      <c r="AL157" s="10"/>
      <c r="AM157" s="10"/>
      <c r="AN157" s="10">
        <v>456487</v>
      </c>
      <c r="AO157" s="10"/>
      <c r="AP157" s="10"/>
      <c r="AQ157" s="10">
        <v>194729</v>
      </c>
      <c r="AR157" s="10">
        <v>111961</v>
      </c>
      <c r="AS157" s="10">
        <v>350830</v>
      </c>
      <c r="AT157" s="10">
        <v>206640</v>
      </c>
      <c r="AU157" s="10">
        <v>79510</v>
      </c>
      <c r="AV157" s="10">
        <v>407295</v>
      </c>
      <c r="AW157" s="10">
        <v>132783</v>
      </c>
      <c r="AX157" s="10">
        <v>339577</v>
      </c>
      <c r="AY157" s="10"/>
      <c r="AZ157" s="10"/>
      <c r="BA157" s="10">
        <v>159571</v>
      </c>
      <c r="BB157" s="10">
        <v>114030</v>
      </c>
      <c r="BC157" s="10"/>
      <c r="BD157" s="10">
        <v>20729</v>
      </c>
      <c r="BE157" s="10">
        <v>1141934</v>
      </c>
      <c r="BF157" s="10">
        <v>52233</v>
      </c>
      <c r="BG157" s="10"/>
      <c r="BH157" s="10">
        <v>934217</v>
      </c>
      <c r="BI157" s="10">
        <v>11267</v>
      </c>
      <c r="BJ157" s="10">
        <v>86848</v>
      </c>
      <c r="BK157" s="10">
        <v>27690</v>
      </c>
      <c r="BL157" s="10">
        <v>13600</v>
      </c>
      <c r="BM157" s="10">
        <v>105053</v>
      </c>
      <c r="BN157" s="10">
        <v>82875</v>
      </c>
      <c r="BO157" s="10">
        <v>160012</v>
      </c>
      <c r="BP157" s="10">
        <v>3651058</v>
      </c>
      <c r="BQ157" s="10">
        <v>234381</v>
      </c>
      <c r="BR157" s="10"/>
      <c r="BS157" s="10"/>
      <c r="BT157" s="10"/>
      <c r="BU157" s="10"/>
      <c r="BV157" s="10">
        <v>69753</v>
      </c>
      <c r="BW157" s="10">
        <v>475935</v>
      </c>
      <c r="BX157" s="10">
        <v>111055</v>
      </c>
      <c r="BY157" s="10">
        <v>663940</v>
      </c>
      <c r="BZ157" s="10">
        <v>1033466</v>
      </c>
      <c r="CA157" s="10">
        <v>212597</v>
      </c>
      <c r="CB157" s="10">
        <v>3718449</v>
      </c>
      <c r="CC157" s="10"/>
      <c r="CD157" s="10"/>
      <c r="CE157" s="10">
        <v>91145</v>
      </c>
      <c r="CF157" s="10">
        <v>28658</v>
      </c>
      <c r="CG157" s="10"/>
      <c r="CH157" s="10"/>
      <c r="CI157" s="10"/>
      <c r="CJ157" s="10">
        <v>215393</v>
      </c>
      <c r="CK157" s="10">
        <v>4251667</v>
      </c>
      <c r="CL157" s="10">
        <v>56144000</v>
      </c>
      <c r="CM157" s="10">
        <v>509160</v>
      </c>
      <c r="CN157" s="10"/>
      <c r="CO157" s="10">
        <v>180426</v>
      </c>
      <c r="CP157" s="10">
        <v>24108</v>
      </c>
      <c r="CQ157" s="10">
        <v>245567</v>
      </c>
      <c r="CR157" s="10"/>
      <c r="CS157" s="10">
        <v>827245</v>
      </c>
      <c r="CT157" s="10"/>
      <c r="CU157" s="10">
        <v>64468</v>
      </c>
      <c r="CV157" s="10">
        <v>1187817</v>
      </c>
      <c r="CW157" s="10">
        <v>82593</v>
      </c>
      <c r="CX157" s="10">
        <v>109307</v>
      </c>
      <c r="CY157" s="10"/>
      <c r="CZ157" s="10"/>
      <c r="DA157" s="10"/>
      <c r="DB157" s="10">
        <v>86120</v>
      </c>
      <c r="DC157" s="10"/>
      <c r="DD157" s="10">
        <v>3048968</v>
      </c>
      <c r="DE157" s="10"/>
      <c r="DF157" s="10"/>
      <c r="DG157" s="10">
        <v>655354</v>
      </c>
      <c r="DH157" s="10">
        <v>41187</v>
      </c>
      <c r="DI157" s="10">
        <v>80006</v>
      </c>
      <c r="DJ157" s="10">
        <v>981985</v>
      </c>
      <c r="DK157" s="10"/>
      <c r="DL157" s="10">
        <v>170316</v>
      </c>
      <c r="DM157" s="10">
        <v>364920</v>
      </c>
      <c r="DN157" s="10">
        <v>11615</v>
      </c>
      <c r="DO157" s="10"/>
      <c r="DP157" s="10">
        <v>353055</v>
      </c>
      <c r="DQ157" s="10"/>
      <c r="DR157" s="10">
        <v>324807</v>
      </c>
      <c r="DS157" s="10">
        <v>162105</v>
      </c>
      <c r="DT157" s="10"/>
      <c r="DU157" s="10"/>
      <c r="DV157" s="10">
        <v>137486</v>
      </c>
      <c r="DW157" s="10"/>
      <c r="DX157" s="10"/>
      <c r="DY157" s="10">
        <v>216852</v>
      </c>
      <c r="DZ157" s="10"/>
      <c r="EA157" s="10">
        <v>1091201</v>
      </c>
      <c r="EB157" s="10">
        <v>20594467</v>
      </c>
      <c r="EC157" s="10"/>
      <c r="ED157" s="10"/>
      <c r="EE157" s="10">
        <v>42009</v>
      </c>
      <c r="EF157" s="10">
        <v>5562</v>
      </c>
      <c r="EG157" s="10">
        <v>97713</v>
      </c>
      <c r="EH157" s="10">
        <v>1583796</v>
      </c>
      <c r="EI157" s="10">
        <v>537742</v>
      </c>
      <c r="EJ157" s="10">
        <v>1388939</v>
      </c>
      <c r="EK157" s="10">
        <v>435036</v>
      </c>
      <c r="EL157" s="10">
        <v>18912</v>
      </c>
      <c r="EM157" s="10">
        <v>505694</v>
      </c>
      <c r="EN157" s="14"/>
      <c r="EO157" s="10">
        <v>55010</v>
      </c>
      <c r="EP157" s="10">
        <v>111061</v>
      </c>
      <c r="EQ157" s="10">
        <v>308399</v>
      </c>
      <c r="ER157" s="10">
        <v>516545</v>
      </c>
      <c r="ES157" s="10">
        <v>346697</v>
      </c>
      <c r="ET157" s="10">
        <v>408934</v>
      </c>
      <c r="EU157" s="10">
        <v>18244</v>
      </c>
      <c r="EV157" s="10"/>
      <c r="EW157" s="10">
        <v>91055</v>
      </c>
      <c r="EX157" s="10">
        <v>339509</v>
      </c>
      <c r="EY157" s="10">
        <v>49152</v>
      </c>
      <c r="EZ157" s="10">
        <v>17062</v>
      </c>
      <c r="FA157" s="10"/>
      <c r="FB157" s="10"/>
      <c r="FC157" s="10">
        <v>7394</v>
      </c>
      <c r="FD157" s="10">
        <v>748348</v>
      </c>
      <c r="FE157" s="10">
        <v>11347594</v>
      </c>
      <c r="FF157" s="10"/>
      <c r="FG157" s="10">
        <v>179966</v>
      </c>
      <c r="FH157" s="10">
        <v>860259</v>
      </c>
      <c r="FI157" s="10"/>
      <c r="FJ157" s="10">
        <v>106931</v>
      </c>
      <c r="FK157" s="10">
        <v>78166</v>
      </c>
      <c r="FL157" s="10">
        <v>375815</v>
      </c>
      <c r="FM157" s="10">
        <v>265504</v>
      </c>
      <c r="FN157" s="10"/>
      <c r="FO157" s="10">
        <v>172144</v>
      </c>
      <c r="FP157" s="10">
        <v>615420</v>
      </c>
      <c r="FQ157" s="4">
        <v>1</v>
      </c>
    </row>
    <row r="158" spans="1:173" ht="12.75">
      <c r="A158" s="9">
        <v>115</v>
      </c>
      <c r="B158" s="8" t="s">
        <v>505</v>
      </c>
      <c r="C158" s="7" t="s">
        <v>506</v>
      </c>
      <c r="D158" s="10">
        <v>220720</v>
      </c>
      <c r="E158" s="10">
        <v>101569</v>
      </c>
      <c r="F158" s="10"/>
      <c r="G158" s="10">
        <v>473970</v>
      </c>
      <c r="H158" s="10">
        <v>32789</v>
      </c>
      <c r="I158" s="10"/>
      <c r="J158" s="10">
        <v>30590</v>
      </c>
      <c r="K158" s="10">
        <v>94299</v>
      </c>
      <c r="L158" s="10"/>
      <c r="M158" s="10">
        <v>90911</v>
      </c>
      <c r="N158" s="10"/>
      <c r="O158" s="10">
        <v>150306</v>
      </c>
      <c r="P158" s="10">
        <v>3028</v>
      </c>
      <c r="Q158" s="10">
        <v>344360</v>
      </c>
      <c r="R158" s="10">
        <v>3649023</v>
      </c>
      <c r="S158" s="10"/>
      <c r="T158" s="10"/>
      <c r="U158" s="10">
        <v>339900</v>
      </c>
      <c r="V158" s="10"/>
      <c r="W158" s="10">
        <v>13087</v>
      </c>
      <c r="X158" s="10">
        <v>257</v>
      </c>
      <c r="Y158" s="10">
        <v>239220</v>
      </c>
      <c r="Z158" s="10">
        <v>47825</v>
      </c>
      <c r="AA158" s="10">
        <v>8198</v>
      </c>
      <c r="AB158" s="10">
        <v>7639</v>
      </c>
      <c r="AC158" s="10">
        <v>98806</v>
      </c>
      <c r="AD158" s="10">
        <v>62659</v>
      </c>
      <c r="AE158" s="10">
        <v>100</v>
      </c>
      <c r="AF158" s="10">
        <v>2645</v>
      </c>
      <c r="AG158" s="10"/>
      <c r="AH158" s="10">
        <v>84759</v>
      </c>
      <c r="AI158" s="10">
        <v>160464</v>
      </c>
      <c r="AJ158" s="10">
        <v>117797</v>
      </c>
      <c r="AK158" s="10">
        <v>336727</v>
      </c>
      <c r="AL158" s="10"/>
      <c r="AM158" s="10"/>
      <c r="AN158" s="10">
        <v>89595</v>
      </c>
      <c r="AO158" s="10"/>
      <c r="AP158" s="10">
        <v>264</v>
      </c>
      <c r="AQ158" s="10">
        <v>72490</v>
      </c>
      <c r="AR158" s="10">
        <v>18530</v>
      </c>
      <c r="AS158" s="10">
        <v>108853</v>
      </c>
      <c r="AT158" s="10">
        <v>32444</v>
      </c>
      <c r="AU158" s="10">
        <v>16031</v>
      </c>
      <c r="AV158" s="10">
        <v>153893</v>
      </c>
      <c r="AW158" s="10">
        <v>45508</v>
      </c>
      <c r="AX158" s="10">
        <v>126738</v>
      </c>
      <c r="AY158" s="10"/>
      <c r="AZ158" s="10"/>
      <c r="BA158" s="10">
        <v>70062</v>
      </c>
      <c r="BB158" s="10">
        <v>25313</v>
      </c>
      <c r="BC158" s="10"/>
      <c r="BD158" s="10">
        <v>26819</v>
      </c>
      <c r="BE158" s="10">
        <v>395794</v>
      </c>
      <c r="BF158" s="10">
        <v>26124</v>
      </c>
      <c r="BG158" s="10"/>
      <c r="BH158" s="10">
        <v>168534</v>
      </c>
      <c r="BI158" s="10">
        <v>7007</v>
      </c>
      <c r="BJ158" s="10">
        <v>21592</v>
      </c>
      <c r="BK158" s="10">
        <v>11094</v>
      </c>
      <c r="BL158" s="10"/>
      <c r="BM158" s="10">
        <v>67397</v>
      </c>
      <c r="BN158" s="10">
        <v>30637</v>
      </c>
      <c r="BO158" s="10">
        <v>73864</v>
      </c>
      <c r="BP158" s="10">
        <v>2101163</v>
      </c>
      <c r="BQ158" s="10">
        <v>47396</v>
      </c>
      <c r="BR158" s="10"/>
      <c r="BS158" s="10"/>
      <c r="BT158" s="10"/>
      <c r="BU158" s="10"/>
      <c r="BV158" s="10">
        <v>55921</v>
      </c>
      <c r="BW158" s="10">
        <v>261770</v>
      </c>
      <c r="BX158" s="10">
        <v>52507</v>
      </c>
      <c r="BY158" s="10">
        <v>273327</v>
      </c>
      <c r="BZ158" s="10">
        <v>479412</v>
      </c>
      <c r="CA158" s="10">
        <v>35422</v>
      </c>
      <c r="CB158" s="10">
        <v>1009807</v>
      </c>
      <c r="CC158" s="10"/>
      <c r="CD158" s="10"/>
      <c r="CE158" s="10">
        <v>28120</v>
      </c>
      <c r="CF158" s="10">
        <v>18065</v>
      </c>
      <c r="CG158" s="10"/>
      <c r="CH158" s="10"/>
      <c r="CI158" s="10"/>
      <c r="CJ158" s="10">
        <v>48628</v>
      </c>
      <c r="CK158" s="10">
        <v>1657296</v>
      </c>
      <c r="CL158" s="10">
        <v>22945000</v>
      </c>
      <c r="CM158" s="10">
        <v>167318</v>
      </c>
      <c r="CN158" s="10"/>
      <c r="CO158" s="10">
        <v>43623</v>
      </c>
      <c r="CP158" s="10">
        <v>19353</v>
      </c>
      <c r="CQ158" s="10">
        <v>56930</v>
      </c>
      <c r="CR158" s="10">
        <v>45000</v>
      </c>
      <c r="CS158" s="10">
        <v>119353</v>
      </c>
      <c r="CT158" s="10">
        <v>10929</v>
      </c>
      <c r="CU158" s="10">
        <v>36553</v>
      </c>
      <c r="CV158" s="10">
        <v>216265</v>
      </c>
      <c r="CW158" s="10">
        <v>91026</v>
      </c>
      <c r="CX158" s="10">
        <v>57158</v>
      </c>
      <c r="CY158" s="10">
        <v>7460</v>
      </c>
      <c r="CZ158" s="10"/>
      <c r="DA158" s="10"/>
      <c r="DB158" s="10">
        <v>38773</v>
      </c>
      <c r="DC158" s="10"/>
      <c r="DD158" s="10">
        <v>1333368</v>
      </c>
      <c r="DE158" s="10"/>
      <c r="DF158" s="10"/>
      <c r="DG158" s="10">
        <v>181610</v>
      </c>
      <c r="DH158" s="10">
        <v>4407</v>
      </c>
      <c r="DI158" s="10">
        <v>39380</v>
      </c>
      <c r="DJ158" s="10">
        <v>150090</v>
      </c>
      <c r="DK158" s="10"/>
      <c r="DL158" s="10">
        <v>81968</v>
      </c>
      <c r="DM158" s="10">
        <v>59696</v>
      </c>
      <c r="DN158" s="10">
        <v>838</v>
      </c>
      <c r="DO158" s="10"/>
      <c r="DP158" s="10">
        <v>145402</v>
      </c>
      <c r="DQ158" s="10"/>
      <c r="DR158" s="10">
        <v>179021</v>
      </c>
      <c r="DS158" s="10">
        <v>52187</v>
      </c>
      <c r="DT158" s="10"/>
      <c r="DU158" s="10"/>
      <c r="DV158" s="10">
        <v>47529</v>
      </c>
      <c r="DW158" s="10"/>
      <c r="DX158" s="10"/>
      <c r="DY158" s="10">
        <v>30959</v>
      </c>
      <c r="DZ158" s="10"/>
      <c r="EA158" s="10">
        <v>521378</v>
      </c>
      <c r="EB158" s="10">
        <v>3144327</v>
      </c>
      <c r="EC158" s="10"/>
      <c r="ED158" s="10"/>
      <c r="EE158" s="10">
        <v>18934</v>
      </c>
      <c r="EF158" s="10">
        <v>3510</v>
      </c>
      <c r="EG158" s="10">
        <v>168643</v>
      </c>
      <c r="EH158" s="10">
        <v>744658</v>
      </c>
      <c r="EI158" s="10">
        <v>228501</v>
      </c>
      <c r="EJ158" s="10">
        <v>580066</v>
      </c>
      <c r="EK158" s="10">
        <v>340608</v>
      </c>
      <c r="EL158" s="10">
        <v>7502</v>
      </c>
      <c r="EM158" s="10">
        <v>200184</v>
      </c>
      <c r="EN158" s="14"/>
      <c r="EO158" s="10">
        <v>31021</v>
      </c>
      <c r="EP158" s="10">
        <v>57401</v>
      </c>
      <c r="EQ158" s="10">
        <v>159417</v>
      </c>
      <c r="ER158" s="10">
        <v>227859</v>
      </c>
      <c r="ES158" s="10">
        <v>150613</v>
      </c>
      <c r="ET158" s="10">
        <v>45000</v>
      </c>
      <c r="EU158" s="10">
        <v>12262</v>
      </c>
      <c r="EV158" s="10"/>
      <c r="EW158" s="10">
        <v>38061</v>
      </c>
      <c r="EX158" s="10">
        <v>157490</v>
      </c>
      <c r="EY158" s="10">
        <v>15969</v>
      </c>
      <c r="EZ158" s="10">
        <v>2727</v>
      </c>
      <c r="FA158" s="10"/>
      <c r="FB158" s="10"/>
      <c r="FC158" s="10">
        <v>1510</v>
      </c>
      <c r="FD158" s="10">
        <v>136851</v>
      </c>
      <c r="FE158" s="10">
        <v>5671594</v>
      </c>
      <c r="FF158" s="10"/>
      <c r="FG158" s="10">
        <v>110181</v>
      </c>
      <c r="FH158" s="10">
        <v>447252</v>
      </c>
      <c r="FI158" s="10">
        <v>33710</v>
      </c>
      <c r="FJ158" s="10">
        <v>20301</v>
      </c>
      <c r="FK158" s="10">
        <v>11785</v>
      </c>
      <c r="FL158" s="10">
        <v>151392</v>
      </c>
      <c r="FM158" s="10">
        <v>75322</v>
      </c>
      <c r="FN158" s="10"/>
      <c r="FO158" s="10">
        <v>23936</v>
      </c>
      <c r="FP158" s="10">
        <v>252144</v>
      </c>
      <c r="FQ158" s="4">
        <v>2</v>
      </c>
    </row>
    <row r="159" spans="1:173" ht="12.75">
      <c r="A159" s="9">
        <v>115</v>
      </c>
      <c r="B159" s="7"/>
      <c r="C159" s="7" t="s">
        <v>507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23"/>
      <c r="BK159" s="10"/>
      <c r="BL159" s="10"/>
      <c r="BM159" s="10"/>
      <c r="BN159" s="10"/>
      <c r="BO159" s="10"/>
      <c r="BP159" s="10">
        <v>33427</v>
      </c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>
        <v>6463000</v>
      </c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>
        <v>955618</v>
      </c>
      <c r="EC159" s="10"/>
      <c r="ED159" s="10"/>
      <c r="EE159" s="10"/>
      <c r="EF159" s="10"/>
      <c r="EG159" s="10"/>
      <c r="EH159" s="10">
        <v>1419</v>
      </c>
      <c r="EI159" s="10"/>
      <c r="EJ159" s="10"/>
      <c r="EK159" s="10"/>
      <c r="EL159" s="10"/>
      <c r="EM159" s="10"/>
      <c r="EN159" s="14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>
        <v>4452429</v>
      </c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4">
        <v>3</v>
      </c>
    </row>
    <row r="160" spans="1:173" ht="12.75">
      <c r="A160" s="9">
        <v>115</v>
      </c>
      <c r="B160" s="7"/>
      <c r="C160" s="7" t="s">
        <v>508</v>
      </c>
      <c r="D160" s="10">
        <v>17590</v>
      </c>
      <c r="E160" s="10">
        <v>17668</v>
      </c>
      <c r="F160" s="10"/>
      <c r="G160" s="10">
        <v>142057</v>
      </c>
      <c r="H160" s="10">
        <v>33635</v>
      </c>
      <c r="I160" s="10"/>
      <c r="J160" s="10">
        <v>27691</v>
      </c>
      <c r="K160" s="10">
        <v>50823</v>
      </c>
      <c r="L160" s="10"/>
      <c r="M160" s="10">
        <v>93966</v>
      </c>
      <c r="N160" s="10"/>
      <c r="O160" s="10">
        <v>120468</v>
      </c>
      <c r="P160" s="10"/>
      <c r="Q160" s="10">
        <v>144852</v>
      </c>
      <c r="R160" s="10">
        <v>483492</v>
      </c>
      <c r="S160" s="10"/>
      <c r="T160" s="10"/>
      <c r="U160" s="10">
        <v>17857</v>
      </c>
      <c r="V160" s="10"/>
      <c r="W160" s="10">
        <v>7991</v>
      </c>
      <c r="X160" s="10"/>
      <c r="Y160" s="10">
        <v>17004</v>
      </c>
      <c r="Z160" s="10">
        <v>36269</v>
      </c>
      <c r="AA160" s="10">
        <v>6626</v>
      </c>
      <c r="AB160" s="10">
        <v>10325</v>
      </c>
      <c r="AC160" s="10">
        <v>23512</v>
      </c>
      <c r="AD160" s="10"/>
      <c r="AE160" s="10"/>
      <c r="AF160" s="10"/>
      <c r="AG160" s="10"/>
      <c r="AH160" s="10">
        <v>37804</v>
      </c>
      <c r="AI160" s="10">
        <v>36799</v>
      </c>
      <c r="AJ160" s="10">
        <v>6290</v>
      </c>
      <c r="AK160" s="10">
        <v>95064</v>
      </c>
      <c r="AL160" s="10"/>
      <c r="AM160" s="10"/>
      <c r="AN160" s="10">
        <v>41394</v>
      </c>
      <c r="AO160" s="10"/>
      <c r="AP160" s="10"/>
      <c r="AQ160" s="10">
        <v>24898</v>
      </c>
      <c r="AR160" s="10">
        <v>21845</v>
      </c>
      <c r="AS160" s="10">
        <v>3280</v>
      </c>
      <c r="AT160" s="10">
        <v>22103</v>
      </c>
      <c r="AU160" s="10">
        <v>1300</v>
      </c>
      <c r="AV160" s="10">
        <v>88368</v>
      </c>
      <c r="AW160" s="10">
        <v>6005</v>
      </c>
      <c r="AX160" s="10">
        <v>23849</v>
      </c>
      <c r="AY160" s="10"/>
      <c r="AZ160" s="10"/>
      <c r="BA160" s="10">
        <v>7468</v>
      </c>
      <c r="BB160" s="10">
        <v>28876</v>
      </c>
      <c r="BC160" s="10"/>
      <c r="BD160" s="10">
        <v>20389</v>
      </c>
      <c r="BE160" s="10">
        <v>45804</v>
      </c>
      <c r="BF160" s="10">
        <v>5009</v>
      </c>
      <c r="BG160" s="10"/>
      <c r="BH160" s="10">
        <v>17139</v>
      </c>
      <c r="BI160" s="10">
        <v>10229</v>
      </c>
      <c r="BJ160" s="10">
        <v>19864</v>
      </c>
      <c r="BK160" s="10"/>
      <c r="BL160" s="10"/>
      <c r="BM160" s="10">
        <v>6450</v>
      </c>
      <c r="BN160" s="10"/>
      <c r="BO160" s="10">
        <v>4821</v>
      </c>
      <c r="BP160" s="10">
        <v>326405</v>
      </c>
      <c r="BQ160" s="10">
        <v>6834</v>
      </c>
      <c r="BR160" s="10"/>
      <c r="BS160" s="10"/>
      <c r="BT160" s="10"/>
      <c r="BU160" s="10"/>
      <c r="BV160" s="10">
        <v>19577</v>
      </c>
      <c r="BW160" s="10">
        <v>15361</v>
      </c>
      <c r="BX160" s="10">
        <v>1311</v>
      </c>
      <c r="BY160" s="10">
        <v>40124</v>
      </c>
      <c r="BZ160" s="10">
        <v>13545</v>
      </c>
      <c r="CA160" s="10">
        <v>27591</v>
      </c>
      <c r="CB160" s="10">
        <v>327612</v>
      </c>
      <c r="CC160" s="10"/>
      <c r="CD160" s="10"/>
      <c r="CE160" s="10">
        <v>25777</v>
      </c>
      <c r="CF160" s="10">
        <v>5241</v>
      </c>
      <c r="CG160" s="10"/>
      <c r="CH160" s="10"/>
      <c r="CI160" s="10"/>
      <c r="CJ160" s="10">
        <v>16537</v>
      </c>
      <c r="CK160" s="10">
        <v>240538</v>
      </c>
      <c r="CL160" s="10">
        <v>1447000</v>
      </c>
      <c r="CM160" s="10">
        <v>29738</v>
      </c>
      <c r="CN160" s="10"/>
      <c r="CO160" s="10">
        <v>66418</v>
      </c>
      <c r="CP160" s="10">
        <v>19109</v>
      </c>
      <c r="CQ160" s="10">
        <v>4475</v>
      </c>
      <c r="CR160" s="10"/>
      <c r="CS160" s="10">
        <v>6005</v>
      </c>
      <c r="CT160" s="10"/>
      <c r="CU160" s="10">
        <v>19732</v>
      </c>
      <c r="CV160" s="10">
        <v>51949</v>
      </c>
      <c r="CW160" s="10">
        <v>10000</v>
      </c>
      <c r="CX160" s="10">
        <v>20437</v>
      </c>
      <c r="CY160" s="10"/>
      <c r="CZ160" s="10"/>
      <c r="DA160" s="10"/>
      <c r="DB160" s="10">
        <v>8022</v>
      </c>
      <c r="DC160" s="10"/>
      <c r="DD160" s="10">
        <v>391759</v>
      </c>
      <c r="DE160" s="10"/>
      <c r="DF160" s="10"/>
      <c r="DG160" s="10">
        <v>90845</v>
      </c>
      <c r="DH160" s="10"/>
      <c r="DI160" s="10">
        <v>2637</v>
      </c>
      <c r="DJ160" s="10">
        <v>84745</v>
      </c>
      <c r="DK160" s="10"/>
      <c r="DL160" s="10">
        <v>16100</v>
      </c>
      <c r="DM160" s="10">
        <v>9528</v>
      </c>
      <c r="DN160" s="10"/>
      <c r="DO160" s="10"/>
      <c r="DP160" s="10">
        <v>44317</v>
      </c>
      <c r="DQ160" s="10"/>
      <c r="DR160" s="10">
        <v>8717</v>
      </c>
      <c r="DS160" s="10">
        <v>18453</v>
      </c>
      <c r="DT160" s="10"/>
      <c r="DU160" s="10"/>
      <c r="DV160" s="10">
        <v>26720</v>
      </c>
      <c r="DW160" s="10"/>
      <c r="DX160" s="10"/>
      <c r="DY160" s="10">
        <v>19028</v>
      </c>
      <c r="DZ160" s="10"/>
      <c r="EA160" s="10">
        <v>56755</v>
      </c>
      <c r="EB160" s="10">
        <v>1245424</v>
      </c>
      <c r="EC160" s="10"/>
      <c r="ED160" s="10"/>
      <c r="EE160" s="10">
        <v>10513</v>
      </c>
      <c r="EF160" s="10"/>
      <c r="EG160" s="10"/>
      <c r="EH160" s="10">
        <v>48141</v>
      </c>
      <c r="EI160" s="10">
        <v>80522</v>
      </c>
      <c r="EJ160" s="10">
        <v>83000</v>
      </c>
      <c r="EK160" s="10"/>
      <c r="EL160" s="10"/>
      <c r="EM160" s="10">
        <v>38146</v>
      </c>
      <c r="EN160" s="14"/>
      <c r="EO160" s="10">
        <v>23601</v>
      </c>
      <c r="EP160" s="10">
        <v>7906</v>
      </c>
      <c r="EQ160" s="10">
        <v>37837</v>
      </c>
      <c r="ER160" s="10">
        <v>114512</v>
      </c>
      <c r="ES160" s="10"/>
      <c r="ET160" s="10">
        <v>89757</v>
      </c>
      <c r="EU160" s="10">
        <v>33609</v>
      </c>
      <c r="EV160" s="10"/>
      <c r="EW160" s="10">
        <v>6285</v>
      </c>
      <c r="EX160" s="10">
        <v>66559</v>
      </c>
      <c r="EY160" s="10"/>
      <c r="EZ160" s="10">
        <v>3864</v>
      </c>
      <c r="FA160" s="10"/>
      <c r="FB160" s="10"/>
      <c r="FC160" s="10"/>
      <c r="FD160" s="10">
        <v>50932</v>
      </c>
      <c r="FE160" s="10">
        <v>3546246</v>
      </c>
      <c r="FF160" s="10"/>
      <c r="FG160" s="10">
        <v>43122</v>
      </c>
      <c r="FH160" s="10">
        <v>118755</v>
      </c>
      <c r="FI160" s="10"/>
      <c r="FJ160" s="10">
        <v>2953</v>
      </c>
      <c r="FK160" s="10">
        <v>10444</v>
      </c>
      <c r="FL160" s="10">
        <v>127530</v>
      </c>
      <c r="FM160" s="10"/>
      <c r="FN160" s="10"/>
      <c r="FO160" s="10">
        <v>13431</v>
      </c>
      <c r="FP160" s="10">
        <v>80577</v>
      </c>
      <c r="FQ160" s="4">
        <v>3</v>
      </c>
    </row>
    <row r="161" spans="1:173" ht="12.75">
      <c r="A161" s="9">
        <v>116</v>
      </c>
      <c r="B161" s="7"/>
      <c r="C161" s="7" t="s">
        <v>509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>
        <v>22214</v>
      </c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>
        <v>2458000</v>
      </c>
      <c r="CM161" s="10"/>
      <c r="CN161" s="10"/>
      <c r="CO161" s="10"/>
      <c r="CP161" s="10"/>
      <c r="CQ161" s="10"/>
      <c r="CR161" s="10"/>
      <c r="CS161" s="10"/>
      <c r="CT161" s="10"/>
      <c r="CU161" s="10"/>
      <c r="CV161" s="10">
        <v>0</v>
      </c>
      <c r="CW161" s="10"/>
      <c r="CX161" s="10"/>
      <c r="CY161" s="10"/>
      <c r="CZ161" s="10"/>
      <c r="DA161" s="10"/>
      <c r="DB161" s="10"/>
      <c r="DC161" s="10"/>
      <c r="DD161" s="10">
        <v>397412</v>
      </c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>
        <v>2261249</v>
      </c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4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>
        <v>124819</v>
      </c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4">
        <v>1</v>
      </c>
    </row>
    <row r="162" spans="1:173" ht="12.75">
      <c r="A162" s="9">
        <v>116</v>
      </c>
      <c r="B162" s="7"/>
      <c r="C162" s="7" t="s">
        <v>510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>
        <v>35684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>
        <v>9883</v>
      </c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>
        <v>95911</v>
      </c>
      <c r="AY162" s="10"/>
      <c r="AZ162" s="10"/>
      <c r="BA162" s="10"/>
      <c r="BB162" s="10"/>
      <c r="BC162" s="10"/>
      <c r="BD162" s="10"/>
      <c r="BE162" s="10">
        <v>28880</v>
      </c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>
        <v>1654000</v>
      </c>
      <c r="CM162" s="10"/>
      <c r="CN162" s="10"/>
      <c r="CO162" s="10"/>
      <c r="CP162" s="10"/>
      <c r="CQ162" s="10"/>
      <c r="CR162" s="10"/>
      <c r="CS162" s="10"/>
      <c r="CT162" s="10"/>
      <c r="CU162" s="10"/>
      <c r="CV162" s="10">
        <v>0</v>
      </c>
      <c r="CW162" s="10"/>
      <c r="CX162" s="10"/>
      <c r="CY162" s="10"/>
      <c r="CZ162" s="10"/>
      <c r="DA162" s="10"/>
      <c r="DB162" s="10"/>
      <c r="DC162" s="10"/>
      <c r="DD162" s="10">
        <v>690795</v>
      </c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>
        <v>937808</v>
      </c>
      <c r="EC162" s="10"/>
      <c r="ED162" s="10"/>
      <c r="EE162" s="10"/>
      <c r="EF162" s="10"/>
      <c r="EG162" s="10"/>
      <c r="EH162" s="10"/>
      <c r="EI162" s="10">
        <v>21799</v>
      </c>
      <c r="EJ162" s="10"/>
      <c r="EK162" s="10"/>
      <c r="EL162" s="10"/>
      <c r="EM162" s="10"/>
      <c r="EN162" s="14"/>
      <c r="EO162" s="10"/>
      <c r="EP162" s="10"/>
      <c r="EQ162" s="10"/>
      <c r="ER162" s="10"/>
      <c r="ES162" s="10"/>
      <c r="ET162" s="10">
        <v>10958</v>
      </c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>
        <v>358103</v>
      </c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4">
        <v>2</v>
      </c>
    </row>
    <row r="163" spans="1:173" ht="12.75">
      <c r="A163" s="9">
        <v>116</v>
      </c>
      <c r="B163" s="7"/>
      <c r="C163" s="7" t="s">
        <v>511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>
        <v>0</v>
      </c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4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 t="s">
        <v>512</v>
      </c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4">
        <v>3</v>
      </c>
    </row>
    <row r="164" spans="1:173" ht="12.75">
      <c r="A164" s="9">
        <v>116</v>
      </c>
      <c r="B164" s="7"/>
      <c r="C164" s="7" t="s">
        <v>513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>
        <v>31965</v>
      </c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>
        <v>6200</v>
      </c>
      <c r="CF164" s="10"/>
      <c r="CG164" s="10"/>
      <c r="CH164" s="10"/>
      <c r="CI164" s="10"/>
      <c r="CJ164" s="10"/>
      <c r="CK164" s="10"/>
      <c r="CL164" s="10">
        <v>400000</v>
      </c>
      <c r="CM164" s="10"/>
      <c r="CN164" s="10"/>
      <c r="CO164" s="10"/>
      <c r="CP164" s="10"/>
      <c r="CQ164" s="10"/>
      <c r="CR164" s="10"/>
      <c r="CS164" s="10"/>
      <c r="CT164" s="10"/>
      <c r="CU164" s="10"/>
      <c r="CV164" s="10">
        <v>0</v>
      </c>
      <c r="CW164" s="10"/>
      <c r="CX164" s="10"/>
      <c r="CY164" s="10"/>
      <c r="CZ164" s="10"/>
      <c r="DA164" s="10"/>
      <c r="DB164" s="10"/>
      <c r="DC164" s="10"/>
      <c r="DD164" s="10">
        <v>87288</v>
      </c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>
        <v>625558</v>
      </c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4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>
        <v>281045</v>
      </c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4">
        <v>3</v>
      </c>
    </row>
    <row r="165" spans="1:173" ht="12.75">
      <c r="A165" s="9">
        <v>117</v>
      </c>
      <c r="B165" s="7"/>
      <c r="C165" s="7" t="s">
        <v>514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>
        <v>0</v>
      </c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23"/>
      <c r="DW165" s="10"/>
      <c r="DX165" s="10"/>
      <c r="DY165" s="10"/>
      <c r="DZ165" s="10"/>
      <c r="EA165" s="10"/>
      <c r="EB165" s="10">
        <v>686191</v>
      </c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4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4">
        <v>1</v>
      </c>
    </row>
    <row r="166" spans="1:173" ht="12.75">
      <c r="A166" s="9">
        <v>117</v>
      </c>
      <c r="B166" s="7"/>
      <c r="C166" s="7" t="s">
        <v>515</v>
      </c>
      <c r="D166" s="10"/>
      <c r="E166" s="10"/>
      <c r="F166" s="10"/>
      <c r="G166" s="10"/>
      <c r="H166" s="10"/>
      <c r="I166" s="10"/>
      <c r="J166" s="10"/>
      <c r="K166" s="10"/>
      <c r="L166" s="10">
        <v>3506</v>
      </c>
      <c r="M166" s="10"/>
      <c r="N166" s="10"/>
      <c r="O166" s="10"/>
      <c r="P166" s="10"/>
      <c r="Q166" s="10"/>
      <c r="R166" s="10"/>
      <c r="S166" s="10"/>
      <c r="T166" s="10"/>
      <c r="U166" s="10">
        <v>2223</v>
      </c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23"/>
      <c r="BT166" s="10"/>
      <c r="BU166" s="10"/>
      <c r="BV166" s="10"/>
      <c r="BW166" s="10"/>
      <c r="BX166" s="10">
        <v>167217</v>
      </c>
      <c r="BY166" s="10"/>
      <c r="BZ166" s="10"/>
      <c r="CA166" s="10"/>
      <c r="CB166" s="10"/>
      <c r="CC166" s="10"/>
      <c r="CD166" s="10"/>
      <c r="CE166" s="10"/>
      <c r="CF166" s="10"/>
      <c r="CG166" s="10">
        <v>10987</v>
      </c>
      <c r="CH166" s="10"/>
      <c r="CI166" s="10"/>
      <c r="CJ166" s="10"/>
      <c r="CK166" s="10"/>
      <c r="CL166" s="10">
        <v>40000</v>
      </c>
      <c r="CM166" s="10"/>
      <c r="CN166" s="10"/>
      <c r="CO166" s="10"/>
      <c r="CP166" s="10"/>
      <c r="CQ166" s="10"/>
      <c r="CR166" s="10"/>
      <c r="CS166" s="10"/>
      <c r="CT166" s="10"/>
      <c r="CU166" s="10" t="s">
        <v>360</v>
      </c>
      <c r="CV166" s="10">
        <v>0</v>
      </c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>
        <v>17202</v>
      </c>
      <c r="DN166" s="10"/>
      <c r="DO166" s="10"/>
      <c r="DP166" s="10"/>
      <c r="DQ166" s="10"/>
      <c r="DR166" s="10"/>
      <c r="DS166" s="10"/>
      <c r="DT166" s="10"/>
      <c r="DU166" s="10"/>
      <c r="DV166" s="23"/>
      <c r="DW166" s="10"/>
      <c r="DX166" s="10"/>
      <c r="DY166" s="10"/>
      <c r="DZ166" s="10"/>
      <c r="EA166" s="10"/>
      <c r="EB166" s="10">
        <v>1412163</v>
      </c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4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>
        <v>116420</v>
      </c>
      <c r="FQ166" s="4">
        <v>2</v>
      </c>
    </row>
    <row r="167" spans="1:173" ht="12.75">
      <c r="A167" s="9">
        <v>117</v>
      </c>
      <c r="B167" s="7"/>
      <c r="C167" s="7" t="s">
        <v>516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23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>
        <v>0</v>
      </c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23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4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4">
        <v>3</v>
      </c>
    </row>
    <row r="168" spans="1:173" ht="12.75">
      <c r="A168" s="9">
        <v>117</v>
      </c>
      <c r="B168" s="7"/>
      <c r="C168" s="7" t="s">
        <v>517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>
        <v>0</v>
      </c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23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>
        <v>0</v>
      </c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>
        <v>1100</v>
      </c>
      <c r="DN168" s="10"/>
      <c r="DO168" s="10"/>
      <c r="DP168" s="10"/>
      <c r="DQ168" s="10"/>
      <c r="DR168" s="10"/>
      <c r="DS168" s="10"/>
      <c r="DT168" s="10"/>
      <c r="DU168" s="10"/>
      <c r="DV168" s="23"/>
      <c r="DW168" s="10"/>
      <c r="DX168" s="10"/>
      <c r="DY168" s="10"/>
      <c r="DZ168" s="10"/>
      <c r="EA168" s="10"/>
      <c r="EB168" s="10">
        <v>69746</v>
      </c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4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4">
        <v>3</v>
      </c>
    </row>
    <row r="169" spans="1:173" ht="12.75">
      <c r="A169" s="9">
        <v>118</v>
      </c>
      <c r="B169" s="7"/>
      <c r="C169" s="7" t="s">
        <v>518</v>
      </c>
      <c r="D169" s="10">
        <v>115129</v>
      </c>
      <c r="E169" s="10">
        <v>162429</v>
      </c>
      <c r="F169" s="10"/>
      <c r="G169" s="10">
        <v>1188463</v>
      </c>
      <c r="H169" s="10"/>
      <c r="I169" s="10"/>
      <c r="J169" s="10">
        <v>1968</v>
      </c>
      <c r="K169" s="10"/>
      <c r="L169" s="10"/>
      <c r="M169" s="10"/>
      <c r="N169" s="10"/>
      <c r="O169" s="10"/>
      <c r="P169" s="10"/>
      <c r="Q169" s="10">
        <v>1353181</v>
      </c>
      <c r="R169" s="10">
        <v>6241630</v>
      </c>
      <c r="S169" s="10"/>
      <c r="T169" s="10"/>
      <c r="U169" s="10">
        <v>299739</v>
      </c>
      <c r="V169" s="10"/>
      <c r="W169" s="10">
        <v>1000</v>
      </c>
      <c r="X169" s="10">
        <v>4740</v>
      </c>
      <c r="Y169" s="10">
        <v>10396</v>
      </c>
      <c r="Z169" s="10"/>
      <c r="AA169" s="10"/>
      <c r="AB169" s="10"/>
      <c r="AC169" s="10">
        <v>36330</v>
      </c>
      <c r="AD169" s="10"/>
      <c r="AE169" s="10"/>
      <c r="AF169" s="10"/>
      <c r="AG169" s="10"/>
      <c r="AH169" s="10">
        <v>235549</v>
      </c>
      <c r="AI169" s="10"/>
      <c r="AJ169" s="10"/>
      <c r="AK169" s="10">
        <v>211143</v>
      </c>
      <c r="AL169" s="10"/>
      <c r="AM169" s="10"/>
      <c r="AN169" s="10">
        <v>34050</v>
      </c>
      <c r="AO169" s="10"/>
      <c r="AP169" s="10"/>
      <c r="AQ169" s="10">
        <v>5055</v>
      </c>
      <c r="AR169" s="10"/>
      <c r="AS169" s="10"/>
      <c r="AT169" s="10">
        <v>13855</v>
      </c>
      <c r="AU169" s="10"/>
      <c r="AV169" s="10">
        <v>243463</v>
      </c>
      <c r="AW169" s="10">
        <v>18701</v>
      </c>
      <c r="AX169" s="10"/>
      <c r="AY169" s="10"/>
      <c r="AZ169" s="10"/>
      <c r="BA169" s="10"/>
      <c r="BB169" s="10"/>
      <c r="BC169" s="10"/>
      <c r="BD169" s="10"/>
      <c r="BE169" s="10">
        <v>259905</v>
      </c>
      <c r="BF169" s="10"/>
      <c r="BG169" s="10"/>
      <c r="BH169" s="10">
        <v>52392</v>
      </c>
      <c r="BI169" s="10"/>
      <c r="BJ169" s="23"/>
      <c r="BK169" s="10"/>
      <c r="BL169" s="10"/>
      <c r="BM169" s="10"/>
      <c r="BN169" s="10"/>
      <c r="BO169" s="10">
        <v>28854</v>
      </c>
      <c r="BP169" s="10">
        <v>2355213</v>
      </c>
      <c r="BQ169" s="10"/>
      <c r="BR169" s="10"/>
      <c r="BS169" s="23"/>
      <c r="BT169" s="10"/>
      <c r="BU169" s="10"/>
      <c r="BV169" s="23"/>
      <c r="BW169" s="10">
        <v>220881</v>
      </c>
      <c r="BX169" s="10"/>
      <c r="BY169" s="10">
        <v>23970</v>
      </c>
      <c r="BZ169" s="10">
        <v>553841</v>
      </c>
      <c r="CA169" s="10"/>
      <c r="CB169" s="10">
        <v>3651613</v>
      </c>
      <c r="CC169" s="10"/>
      <c r="CD169" s="10"/>
      <c r="CE169" s="10"/>
      <c r="CF169" s="10">
        <v>1200</v>
      </c>
      <c r="CG169" s="10"/>
      <c r="CH169" s="10"/>
      <c r="CI169" s="10"/>
      <c r="CJ169" s="10">
        <v>22617</v>
      </c>
      <c r="CK169" s="10">
        <v>1962468</v>
      </c>
      <c r="CL169" s="10">
        <v>30420000</v>
      </c>
      <c r="CM169" s="10">
        <v>240674</v>
      </c>
      <c r="CN169" s="10"/>
      <c r="CO169" s="10"/>
      <c r="CP169" s="10"/>
      <c r="CQ169" s="10">
        <v>43777</v>
      </c>
      <c r="CR169" s="10"/>
      <c r="CS169" s="10">
        <v>106077</v>
      </c>
      <c r="CT169" s="10"/>
      <c r="CU169" s="10"/>
      <c r="CV169" s="10">
        <v>208931</v>
      </c>
      <c r="CW169" s="10"/>
      <c r="CX169" s="10"/>
      <c r="CY169" s="10"/>
      <c r="CZ169" s="10"/>
      <c r="DA169" s="10"/>
      <c r="DB169" s="10"/>
      <c r="DC169" s="10"/>
      <c r="DD169" s="10">
        <v>3238869</v>
      </c>
      <c r="DE169" s="10"/>
      <c r="DF169" s="10"/>
      <c r="DG169" s="10">
        <v>150420</v>
      </c>
      <c r="DH169" s="10"/>
      <c r="DI169" s="10"/>
      <c r="DJ169" s="10">
        <v>220000</v>
      </c>
      <c r="DK169" s="10"/>
      <c r="DL169" s="10"/>
      <c r="DM169" s="10">
        <v>10396</v>
      </c>
      <c r="DN169" s="10"/>
      <c r="DO169" s="10"/>
      <c r="DP169" s="10"/>
      <c r="DQ169" s="10"/>
      <c r="DR169" s="10">
        <v>2132</v>
      </c>
      <c r="DS169" s="10"/>
      <c r="DT169" s="10"/>
      <c r="DU169" s="10"/>
      <c r="DV169" s="10">
        <v>7664</v>
      </c>
      <c r="DW169" s="10"/>
      <c r="DX169" s="10"/>
      <c r="DY169" s="10">
        <v>22825</v>
      </c>
      <c r="DZ169" s="10"/>
      <c r="EA169" s="10">
        <v>151165</v>
      </c>
      <c r="EB169" s="10">
        <v>10394760</v>
      </c>
      <c r="EC169" s="10"/>
      <c r="ED169" s="10"/>
      <c r="EE169" s="10"/>
      <c r="EF169" s="10"/>
      <c r="EG169" s="10"/>
      <c r="EH169" s="10">
        <v>523335</v>
      </c>
      <c r="EI169" s="10">
        <v>242144</v>
      </c>
      <c r="EJ169" s="10">
        <v>1135941</v>
      </c>
      <c r="EK169" s="10">
        <v>35451</v>
      </c>
      <c r="EL169" s="10"/>
      <c r="EM169" s="10">
        <v>107052</v>
      </c>
      <c r="EN169" s="14"/>
      <c r="EO169" s="10">
        <v>7575</v>
      </c>
      <c r="EP169" s="10"/>
      <c r="EQ169" s="10">
        <v>165859</v>
      </c>
      <c r="ER169" s="10">
        <v>331262</v>
      </c>
      <c r="ES169" s="10">
        <v>4920</v>
      </c>
      <c r="ET169" s="10"/>
      <c r="EU169" s="10"/>
      <c r="EV169" s="10"/>
      <c r="EW169" s="10"/>
      <c r="EX169" s="10">
        <v>45424</v>
      </c>
      <c r="EY169" s="10"/>
      <c r="EZ169" s="10"/>
      <c r="FA169" s="10"/>
      <c r="FB169" s="10"/>
      <c r="FC169" s="10"/>
      <c r="FD169" s="10">
        <v>29470</v>
      </c>
      <c r="FE169" s="10">
        <v>5281157</v>
      </c>
      <c r="FF169" s="10"/>
      <c r="FG169" s="10"/>
      <c r="FH169" s="10">
        <v>234301</v>
      </c>
      <c r="FI169" s="10"/>
      <c r="FJ169" s="10"/>
      <c r="FK169" s="10"/>
      <c r="FL169" s="10">
        <v>6600</v>
      </c>
      <c r="FM169" s="10"/>
      <c r="FN169" s="10"/>
      <c r="FO169" s="10">
        <v>7176</v>
      </c>
      <c r="FP169" s="10"/>
      <c r="FQ169" s="4">
        <v>1</v>
      </c>
    </row>
    <row r="170" spans="1:173" ht="12.75">
      <c r="A170" s="9">
        <v>118</v>
      </c>
      <c r="B170" s="7"/>
      <c r="C170" s="7" t="s">
        <v>519</v>
      </c>
      <c r="D170" s="10">
        <v>111721</v>
      </c>
      <c r="E170" s="10">
        <v>53748</v>
      </c>
      <c r="F170" s="10"/>
      <c r="G170" s="10">
        <v>316109</v>
      </c>
      <c r="H170" s="10">
        <v>7347</v>
      </c>
      <c r="I170" s="10">
        <v>1211</v>
      </c>
      <c r="J170" s="10">
        <v>9988</v>
      </c>
      <c r="K170" s="10">
        <v>20</v>
      </c>
      <c r="L170" s="10"/>
      <c r="M170" s="10">
        <v>220402</v>
      </c>
      <c r="N170" s="10">
        <v>2500</v>
      </c>
      <c r="O170" s="10"/>
      <c r="P170" s="10"/>
      <c r="Q170" s="10">
        <v>216833</v>
      </c>
      <c r="R170" s="10">
        <v>2885071</v>
      </c>
      <c r="S170" s="10"/>
      <c r="T170" s="10">
        <v>2575</v>
      </c>
      <c r="U170" s="10">
        <v>257244</v>
      </c>
      <c r="V170" s="10"/>
      <c r="W170" s="10">
        <v>160495</v>
      </c>
      <c r="X170" s="10"/>
      <c r="Y170" s="10">
        <v>11701</v>
      </c>
      <c r="Z170" s="10">
        <v>11503</v>
      </c>
      <c r="AA170" s="10">
        <v>8000</v>
      </c>
      <c r="AB170" s="10">
        <v>34549</v>
      </c>
      <c r="AC170" s="10">
        <v>52543</v>
      </c>
      <c r="AD170" s="10"/>
      <c r="AE170" s="10">
        <v>4000</v>
      </c>
      <c r="AF170" s="10">
        <v>1698</v>
      </c>
      <c r="AG170" s="10"/>
      <c r="AH170" s="10">
        <v>78860</v>
      </c>
      <c r="AI170" s="10">
        <v>25210</v>
      </c>
      <c r="AJ170" s="10">
        <v>20050</v>
      </c>
      <c r="AK170" s="10">
        <v>172137</v>
      </c>
      <c r="AL170" s="10"/>
      <c r="AM170" s="10"/>
      <c r="AN170" s="10">
        <v>54156</v>
      </c>
      <c r="AO170" s="10"/>
      <c r="AP170" s="10"/>
      <c r="AQ170" s="10">
        <v>14281</v>
      </c>
      <c r="AR170" s="10">
        <v>33700</v>
      </c>
      <c r="AS170" s="10">
        <v>250232</v>
      </c>
      <c r="AT170" s="10">
        <v>25612</v>
      </c>
      <c r="AU170" s="10"/>
      <c r="AV170" s="10">
        <v>128208</v>
      </c>
      <c r="AW170" s="10"/>
      <c r="AX170" s="10"/>
      <c r="AY170" s="10"/>
      <c r="AZ170" s="10"/>
      <c r="BA170" s="10">
        <v>15750</v>
      </c>
      <c r="BB170" s="10">
        <v>7976</v>
      </c>
      <c r="BC170" s="10">
        <v>6500</v>
      </c>
      <c r="BD170" s="10">
        <v>500</v>
      </c>
      <c r="BE170" s="10">
        <v>180111</v>
      </c>
      <c r="BF170" s="10">
        <v>1439</v>
      </c>
      <c r="BG170" s="10">
        <v>13898</v>
      </c>
      <c r="BH170" s="10">
        <v>228651</v>
      </c>
      <c r="BI170" s="10">
        <v>11527</v>
      </c>
      <c r="BJ170" s="10">
        <v>11286</v>
      </c>
      <c r="BK170" s="10">
        <v>10000</v>
      </c>
      <c r="BL170" s="10">
        <v>1000</v>
      </c>
      <c r="BM170" s="10">
        <v>66592</v>
      </c>
      <c r="BN170" s="10"/>
      <c r="BO170" s="10">
        <v>32431</v>
      </c>
      <c r="BP170" s="10">
        <v>936927</v>
      </c>
      <c r="BQ170" s="10">
        <v>48140</v>
      </c>
      <c r="BR170" s="10">
        <v>3500</v>
      </c>
      <c r="BS170" s="10">
        <v>35000</v>
      </c>
      <c r="BT170" s="10"/>
      <c r="BU170" s="10">
        <v>5091</v>
      </c>
      <c r="BV170" s="10">
        <v>14294</v>
      </c>
      <c r="BW170" s="10">
        <v>162118</v>
      </c>
      <c r="BX170" s="10"/>
      <c r="BY170" s="10">
        <v>106055</v>
      </c>
      <c r="BZ170" s="10">
        <v>226873</v>
      </c>
      <c r="CA170" s="10">
        <v>109058</v>
      </c>
      <c r="CB170" s="10">
        <v>1119339</v>
      </c>
      <c r="CC170" s="10"/>
      <c r="CD170" s="10">
        <v>2400</v>
      </c>
      <c r="CE170" s="10">
        <v>14205</v>
      </c>
      <c r="CF170" s="10">
        <v>54745</v>
      </c>
      <c r="CG170" s="10"/>
      <c r="CH170" s="10"/>
      <c r="CI170" s="10"/>
      <c r="CJ170" s="10">
        <v>21582</v>
      </c>
      <c r="CK170" s="10">
        <v>788350</v>
      </c>
      <c r="CL170" s="10">
        <v>7629000</v>
      </c>
      <c r="CM170" s="10">
        <v>113315</v>
      </c>
      <c r="CN170" s="10"/>
      <c r="CO170" s="10">
        <v>68618</v>
      </c>
      <c r="CP170" s="10">
        <v>30500</v>
      </c>
      <c r="CQ170" s="10">
        <v>53193</v>
      </c>
      <c r="CR170" s="10">
        <v>8000</v>
      </c>
      <c r="CS170" s="10">
        <v>68078</v>
      </c>
      <c r="CT170" s="10"/>
      <c r="CU170" s="10">
        <v>828</v>
      </c>
      <c r="CV170" s="10">
        <v>84351</v>
      </c>
      <c r="CW170" s="10"/>
      <c r="CX170" s="10"/>
      <c r="CY170" s="10">
        <v>3000</v>
      </c>
      <c r="CZ170" s="10">
        <v>8141</v>
      </c>
      <c r="DA170" s="10">
        <v>1220</v>
      </c>
      <c r="DB170" s="10">
        <v>19889</v>
      </c>
      <c r="DC170" s="10">
        <v>10900</v>
      </c>
      <c r="DD170" s="10">
        <v>1960730</v>
      </c>
      <c r="DE170" s="10"/>
      <c r="DF170" s="10"/>
      <c r="DG170" s="10">
        <v>195193</v>
      </c>
      <c r="DH170" s="10">
        <v>10176</v>
      </c>
      <c r="DI170" s="10">
        <v>5000</v>
      </c>
      <c r="DJ170" s="10"/>
      <c r="DK170" s="10"/>
      <c r="DL170" s="10">
        <v>75765</v>
      </c>
      <c r="DM170" s="10"/>
      <c r="DN170" s="10">
        <v>1500</v>
      </c>
      <c r="DO170" s="10"/>
      <c r="DP170" s="10">
        <v>34684</v>
      </c>
      <c r="DQ170" s="10"/>
      <c r="DR170" s="10">
        <v>54222</v>
      </c>
      <c r="DS170" s="10">
        <v>31026</v>
      </c>
      <c r="DT170" s="10"/>
      <c r="DU170" s="10">
        <v>44083</v>
      </c>
      <c r="DV170" s="10">
        <v>31241</v>
      </c>
      <c r="DW170" s="10">
        <v>1400</v>
      </c>
      <c r="DX170" s="10"/>
      <c r="DY170" s="10">
        <v>22573</v>
      </c>
      <c r="DZ170" s="10"/>
      <c r="EA170" s="10">
        <v>138710</v>
      </c>
      <c r="EB170" s="10">
        <v>1858019</v>
      </c>
      <c r="EC170" s="10"/>
      <c r="ED170" s="10"/>
      <c r="EE170" s="10"/>
      <c r="EF170" s="10"/>
      <c r="EG170" s="10">
        <v>53284</v>
      </c>
      <c r="EH170" s="10">
        <v>319917</v>
      </c>
      <c r="EI170" s="10">
        <v>107534</v>
      </c>
      <c r="EJ170" s="10">
        <v>513042</v>
      </c>
      <c r="EK170" s="10">
        <v>118485</v>
      </c>
      <c r="EL170" s="10">
        <v>500</v>
      </c>
      <c r="EM170" s="10">
        <v>47698</v>
      </c>
      <c r="EN170" s="14"/>
      <c r="EO170" s="10">
        <v>29505</v>
      </c>
      <c r="EP170" s="10">
        <v>2409</v>
      </c>
      <c r="EQ170" s="10">
        <v>144976</v>
      </c>
      <c r="ER170" s="10">
        <v>179610</v>
      </c>
      <c r="ES170" s="10">
        <v>28547</v>
      </c>
      <c r="ET170" s="10">
        <v>74678</v>
      </c>
      <c r="EU170" s="10">
        <v>7353</v>
      </c>
      <c r="EV170" s="10"/>
      <c r="EW170" s="10">
        <v>25000</v>
      </c>
      <c r="EX170" s="10">
        <v>23571</v>
      </c>
      <c r="EY170" s="10">
        <v>21620</v>
      </c>
      <c r="EZ170" s="10">
        <v>31011</v>
      </c>
      <c r="FA170" s="10"/>
      <c r="FB170" s="10">
        <v>500</v>
      </c>
      <c r="FC170" s="10"/>
      <c r="FD170" s="10">
        <v>33869</v>
      </c>
      <c r="FE170" s="10">
        <v>2846755</v>
      </c>
      <c r="FF170" s="10"/>
      <c r="FG170" s="10">
        <v>277382</v>
      </c>
      <c r="FH170" s="10">
        <v>161288</v>
      </c>
      <c r="FI170" s="10">
        <v>7175</v>
      </c>
      <c r="FJ170" s="10">
        <v>11800</v>
      </c>
      <c r="FK170" s="10">
        <v>15000</v>
      </c>
      <c r="FL170" s="10">
        <v>41041</v>
      </c>
      <c r="FM170" s="10"/>
      <c r="FN170" s="10">
        <v>9126</v>
      </c>
      <c r="FO170" s="10">
        <v>32970</v>
      </c>
      <c r="FP170" s="10">
        <v>114703</v>
      </c>
      <c r="FQ170" s="4">
        <v>2</v>
      </c>
    </row>
    <row r="171" spans="1:173" ht="12.75">
      <c r="A171" s="9">
        <v>118</v>
      </c>
      <c r="B171" s="7"/>
      <c r="C171" s="7" t="s">
        <v>520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v>30698</v>
      </c>
      <c r="S171" s="10"/>
      <c r="T171" s="10"/>
      <c r="U171" s="10"/>
      <c r="V171" s="10"/>
      <c r="W171" s="10">
        <v>6245</v>
      </c>
      <c r="X171" s="10"/>
      <c r="Y171" s="10">
        <v>29190</v>
      </c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>
        <v>12800</v>
      </c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>
        <v>691258</v>
      </c>
      <c r="CC171" s="10"/>
      <c r="CD171" s="10"/>
      <c r="CE171" s="10"/>
      <c r="CF171" s="10"/>
      <c r="CG171" s="10"/>
      <c r="CH171" s="10"/>
      <c r="CI171" s="10"/>
      <c r="CJ171" s="10"/>
      <c r="CK171" s="10">
        <v>261569</v>
      </c>
      <c r="CL171" s="10">
        <v>373000</v>
      </c>
      <c r="CM171" s="10"/>
      <c r="CN171" s="10"/>
      <c r="CO171" s="10"/>
      <c r="CP171" s="10"/>
      <c r="CQ171" s="10"/>
      <c r="CR171" s="10"/>
      <c r="CS171" s="10"/>
      <c r="CT171" s="10"/>
      <c r="CU171" s="10"/>
      <c r="CV171" s="10">
        <v>0</v>
      </c>
      <c r="CW171" s="10"/>
      <c r="CX171" s="10"/>
      <c r="CY171" s="10"/>
      <c r="CZ171" s="10"/>
      <c r="DA171" s="10"/>
      <c r="DB171" s="10"/>
      <c r="DC171" s="10"/>
      <c r="DD171" s="10">
        <v>100039</v>
      </c>
      <c r="DE171" s="10"/>
      <c r="DF171" s="10"/>
      <c r="DG171" s="10">
        <v>607312</v>
      </c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23"/>
      <c r="DW171" s="10"/>
      <c r="DX171" s="10"/>
      <c r="DY171" s="10"/>
      <c r="DZ171" s="10"/>
      <c r="EA171" s="10"/>
      <c r="EB171" s="10">
        <v>975786</v>
      </c>
      <c r="EC171" s="10"/>
      <c r="ED171" s="10"/>
      <c r="EE171" s="10"/>
      <c r="EF171" s="10"/>
      <c r="EG171" s="10"/>
      <c r="EH171" s="10"/>
      <c r="EI171" s="10"/>
      <c r="EJ171" s="10">
        <v>234616</v>
      </c>
      <c r="EK171" s="10"/>
      <c r="EL171" s="10"/>
      <c r="EM171" s="10"/>
      <c r="EN171" s="14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>
        <v>570433</v>
      </c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23"/>
      <c r="FQ171" s="4">
        <v>3</v>
      </c>
    </row>
    <row r="172" spans="1:173" ht="12.75">
      <c r="A172" s="9">
        <v>118</v>
      </c>
      <c r="B172" s="7"/>
      <c r="C172" s="7" t="s">
        <v>521</v>
      </c>
      <c r="D172" s="10">
        <v>4240</v>
      </c>
      <c r="E172" s="10">
        <v>290925</v>
      </c>
      <c r="F172" s="10"/>
      <c r="G172" s="10">
        <v>5989</v>
      </c>
      <c r="H172" s="10"/>
      <c r="I172" s="10"/>
      <c r="J172" s="10">
        <v>3083</v>
      </c>
      <c r="K172" s="10"/>
      <c r="L172" s="10"/>
      <c r="M172" s="10"/>
      <c r="N172" s="10"/>
      <c r="O172" s="10"/>
      <c r="P172" s="10"/>
      <c r="Q172" s="10">
        <v>26007</v>
      </c>
      <c r="R172" s="10">
        <v>510696</v>
      </c>
      <c r="S172" s="10"/>
      <c r="T172" s="10"/>
      <c r="U172" s="10">
        <v>76963</v>
      </c>
      <c r="V172" s="10"/>
      <c r="W172" s="10"/>
      <c r="X172" s="10"/>
      <c r="Y172" s="10">
        <v>84938</v>
      </c>
      <c r="Z172" s="10"/>
      <c r="AA172" s="10"/>
      <c r="AB172" s="10">
        <v>514</v>
      </c>
      <c r="AC172" s="10">
        <v>13974</v>
      </c>
      <c r="AD172" s="10"/>
      <c r="AE172" s="10"/>
      <c r="AF172" s="10"/>
      <c r="AG172" s="10"/>
      <c r="AH172" s="10">
        <v>22213</v>
      </c>
      <c r="AI172" s="10"/>
      <c r="AJ172" s="10">
        <v>4860</v>
      </c>
      <c r="AK172" s="10">
        <v>326037</v>
      </c>
      <c r="AL172" s="10"/>
      <c r="AM172" s="10"/>
      <c r="AN172" s="10">
        <v>41291</v>
      </c>
      <c r="AO172" s="10"/>
      <c r="AP172" s="10"/>
      <c r="AQ172" s="10">
        <v>119404</v>
      </c>
      <c r="AR172" s="10"/>
      <c r="AS172" s="10"/>
      <c r="AT172" s="10">
        <v>1200</v>
      </c>
      <c r="AU172" s="10"/>
      <c r="AV172" s="10">
        <v>55188</v>
      </c>
      <c r="AW172" s="10"/>
      <c r="AX172" s="10"/>
      <c r="AY172" s="10"/>
      <c r="AZ172" s="10"/>
      <c r="BA172" s="10"/>
      <c r="BB172" s="10">
        <v>12426</v>
      </c>
      <c r="BC172" s="10"/>
      <c r="BD172" s="10"/>
      <c r="BE172" s="10">
        <v>3603</v>
      </c>
      <c r="BF172" s="10"/>
      <c r="BG172" s="10">
        <v>20140</v>
      </c>
      <c r="BH172" s="10">
        <v>23812</v>
      </c>
      <c r="BI172" s="10">
        <v>4667</v>
      </c>
      <c r="BJ172" s="10"/>
      <c r="BK172" s="10"/>
      <c r="BL172" s="10"/>
      <c r="BM172" s="10"/>
      <c r="BN172" s="10"/>
      <c r="BO172" s="10">
        <v>33476</v>
      </c>
      <c r="BP172" s="10">
        <v>106041</v>
      </c>
      <c r="BQ172" s="10">
        <v>39792</v>
      </c>
      <c r="BR172" s="10"/>
      <c r="BS172" s="10"/>
      <c r="BT172" s="10"/>
      <c r="BU172" s="10"/>
      <c r="BV172" s="10"/>
      <c r="BW172" s="10">
        <v>2527</v>
      </c>
      <c r="BX172" s="10"/>
      <c r="BY172" s="10">
        <v>19326</v>
      </c>
      <c r="BZ172" s="10">
        <v>61467</v>
      </c>
      <c r="CA172" s="10">
        <v>10169</v>
      </c>
      <c r="CB172" s="10">
        <v>104882</v>
      </c>
      <c r="CC172" s="10"/>
      <c r="CD172" s="10"/>
      <c r="CE172" s="10"/>
      <c r="CF172" s="10">
        <v>232412</v>
      </c>
      <c r="CG172" s="10"/>
      <c r="CH172" s="10"/>
      <c r="CI172" s="10"/>
      <c r="CJ172" s="10">
        <v>8270</v>
      </c>
      <c r="CK172" s="10">
        <v>48724</v>
      </c>
      <c r="CL172" s="10">
        <v>2943000</v>
      </c>
      <c r="CM172" s="10">
        <v>11371</v>
      </c>
      <c r="CN172" s="10"/>
      <c r="CO172" s="10">
        <v>13033</v>
      </c>
      <c r="CP172" s="10"/>
      <c r="CQ172" s="10">
        <v>6680</v>
      </c>
      <c r="CR172" s="10"/>
      <c r="CS172" s="10">
        <v>4849</v>
      </c>
      <c r="CT172" s="10"/>
      <c r="CU172" s="10"/>
      <c r="CV172" s="10">
        <v>510525</v>
      </c>
      <c r="CW172" s="10"/>
      <c r="CX172" s="10"/>
      <c r="CY172" s="10"/>
      <c r="CZ172" s="10"/>
      <c r="DA172" s="10"/>
      <c r="DB172" s="10"/>
      <c r="DC172" s="10"/>
      <c r="DD172" s="10">
        <v>1589319</v>
      </c>
      <c r="DE172" s="10"/>
      <c r="DF172" s="10"/>
      <c r="DG172" s="10">
        <v>83409</v>
      </c>
      <c r="DH172" s="10"/>
      <c r="DI172" s="10"/>
      <c r="DJ172" s="10"/>
      <c r="DK172" s="10"/>
      <c r="DL172" s="10"/>
      <c r="DM172" s="10"/>
      <c r="DN172" s="10"/>
      <c r="DO172" s="10"/>
      <c r="DP172" s="10">
        <v>10403</v>
      </c>
      <c r="DQ172" s="10"/>
      <c r="DR172" s="10">
        <v>503228</v>
      </c>
      <c r="DS172" s="10">
        <v>1187</v>
      </c>
      <c r="DT172" s="10"/>
      <c r="DU172" s="10"/>
      <c r="DV172" s="10">
        <v>15133</v>
      </c>
      <c r="DW172" s="10"/>
      <c r="DX172" s="10"/>
      <c r="DY172" s="10">
        <v>9321</v>
      </c>
      <c r="DZ172" s="10"/>
      <c r="EA172" s="10">
        <v>102223</v>
      </c>
      <c r="EB172" s="10">
        <v>537663</v>
      </c>
      <c r="EC172" s="10"/>
      <c r="ED172" s="10"/>
      <c r="EE172" s="10"/>
      <c r="EF172" s="10"/>
      <c r="EG172" s="10"/>
      <c r="EH172" s="10">
        <v>8629</v>
      </c>
      <c r="EI172" s="10">
        <v>23915</v>
      </c>
      <c r="EJ172" s="10">
        <v>31735</v>
      </c>
      <c r="EK172" s="10">
        <v>9231</v>
      </c>
      <c r="EL172" s="10"/>
      <c r="EM172" s="10">
        <v>96922</v>
      </c>
      <c r="EN172" s="14"/>
      <c r="EO172" s="10">
        <v>3829</v>
      </c>
      <c r="EP172" s="10"/>
      <c r="EQ172" s="10">
        <v>6128</v>
      </c>
      <c r="ER172" s="10">
        <v>55648</v>
      </c>
      <c r="ES172" s="10"/>
      <c r="ET172" s="10"/>
      <c r="EU172" s="10"/>
      <c r="EV172" s="10"/>
      <c r="EW172" s="10"/>
      <c r="EX172" s="10"/>
      <c r="EY172" s="10"/>
      <c r="EZ172" s="10">
        <v>5990</v>
      </c>
      <c r="FA172" s="10"/>
      <c r="FB172" s="10"/>
      <c r="FC172" s="10"/>
      <c r="FD172" s="10">
        <v>7421</v>
      </c>
      <c r="FE172" s="10">
        <v>361344</v>
      </c>
      <c r="FF172" s="10"/>
      <c r="FG172" s="10"/>
      <c r="FH172" s="10">
        <v>94181</v>
      </c>
      <c r="FI172" s="10"/>
      <c r="FJ172" s="10"/>
      <c r="FK172" s="10"/>
      <c r="FL172" s="10">
        <v>20273</v>
      </c>
      <c r="FM172" s="10"/>
      <c r="FN172" s="10"/>
      <c r="FO172" s="10">
        <v>20432</v>
      </c>
      <c r="FP172" s="10">
        <v>1716</v>
      </c>
      <c r="FQ172" s="4">
        <v>3</v>
      </c>
    </row>
    <row r="173" spans="1:173" ht="12.75">
      <c r="A173" s="9">
        <v>119</v>
      </c>
      <c r="B173" s="7"/>
      <c r="C173" s="7" t="s">
        <v>522</v>
      </c>
      <c r="D173" s="10">
        <v>67044</v>
      </c>
      <c r="E173" s="10"/>
      <c r="F173" s="10"/>
      <c r="G173" s="10"/>
      <c r="H173" s="10"/>
      <c r="I173" s="10"/>
      <c r="J173" s="10"/>
      <c r="K173" s="10">
        <v>25953</v>
      </c>
      <c r="L173" s="10"/>
      <c r="M173" s="10">
        <v>518574</v>
      </c>
      <c r="N173" s="10"/>
      <c r="O173" s="10"/>
      <c r="P173" s="10"/>
      <c r="Q173" s="10">
        <v>121256</v>
      </c>
      <c r="R173" s="10">
        <v>1006552</v>
      </c>
      <c r="S173" s="10"/>
      <c r="T173" s="10"/>
      <c r="U173" s="10">
        <v>76646</v>
      </c>
      <c r="V173" s="10"/>
      <c r="W173" s="10"/>
      <c r="X173" s="10"/>
      <c r="Y173" s="10"/>
      <c r="Z173" s="10"/>
      <c r="AA173" s="10"/>
      <c r="AB173" s="10"/>
      <c r="AC173" s="10">
        <v>31531</v>
      </c>
      <c r="AD173" s="10">
        <v>8464</v>
      </c>
      <c r="AE173" s="10"/>
      <c r="AF173" s="10"/>
      <c r="AG173" s="10"/>
      <c r="AH173" s="10">
        <v>28562</v>
      </c>
      <c r="AI173" s="10"/>
      <c r="AJ173" s="10">
        <v>23938</v>
      </c>
      <c r="AK173" s="10"/>
      <c r="AL173" s="10"/>
      <c r="AM173" s="10"/>
      <c r="AN173" s="10">
        <v>9210</v>
      </c>
      <c r="AO173" s="10"/>
      <c r="AP173" s="10"/>
      <c r="AQ173" s="10"/>
      <c r="AR173" s="10"/>
      <c r="AS173" s="10"/>
      <c r="AT173" s="10"/>
      <c r="AU173" s="10"/>
      <c r="AV173" s="10">
        <v>23628</v>
      </c>
      <c r="AW173" s="10"/>
      <c r="AX173" s="10">
        <v>50922</v>
      </c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>
        <v>50082</v>
      </c>
      <c r="BP173" s="10">
        <v>319443</v>
      </c>
      <c r="BQ173" s="10"/>
      <c r="BR173" s="10"/>
      <c r="BS173" s="10">
        <v>43473</v>
      </c>
      <c r="BT173" s="10"/>
      <c r="BU173" s="10"/>
      <c r="BV173" s="10"/>
      <c r="BW173" s="10"/>
      <c r="BX173" s="10"/>
      <c r="BY173" s="10"/>
      <c r="BZ173" s="10">
        <v>109075</v>
      </c>
      <c r="CA173" s="10"/>
      <c r="CB173" s="10">
        <v>1531571</v>
      </c>
      <c r="CC173" s="10"/>
      <c r="CD173" s="10"/>
      <c r="CE173" s="10">
        <v>10782</v>
      </c>
      <c r="CF173" s="10"/>
      <c r="CG173" s="10"/>
      <c r="CH173" s="10"/>
      <c r="CI173" s="10"/>
      <c r="CJ173" s="10"/>
      <c r="CK173" s="10">
        <v>283847</v>
      </c>
      <c r="CL173" s="10"/>
      <c r="CM173" s="10"/>
      <c r="CN173" s="10"/>
      <c r="CO173" s="10"/>
      <c r="CP173" s="10"/>
      <c r="CQ173" s="10"/>
      <c r="CR173" s="10"/>
      <c r="CS173" s="10">
        <v>146378</v>
      </c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>
        <v>58797</v>
      </c>
      <c r="EB173" s="10">
        <v>2030418</v>
      </c>
      <c r="EC173" s="10"/>
      <c r="ED173" s="10"/>
      <c r="EE173" s="10"/>
      <c r="EF173" s="10"/>
      <c r="EG173" s="10"/>
      <c r="EH173" s="10"/>
      <c r="EI173" s="10">
        <v>22417</v>
      </c>
      <c r="EJ173" s="10">
        <v>88526</v>
      </c>
      <c r="EK173" s="10"/>
      <c r="EL173" s="10"/>
      <c r="EM173" s="10">
        <v>30213</v>
      </c>
      <c r="EN173" s="14"/>
      <c r="EO173" s="10"/>
      <c r="EP173" s="10"/>
      <c r="EQ173" s="10"/>
      <c r="ER173" s="10">
        <v>94905</v>
      </c>
      <c r="ES173" s="10"/>
      <c r="ET173" s="10">
        <v>35410</v>
      </c>
      <c r="EU173" s="10"/>
      <c r="EV173" s="10"/>
      <c r="EW173" s="10"/>
      <c r="EX173" s="10"/>
      <c r="EY173" s="10"/>
      <c r="EZ173" s="10"/>
      <c r="FA173" s="10"/>
      <c r="FB173" s="10"/>
      <c r="FC173" s="10"/>
      <c r="FD173" s="10">
        <v>23511</v>
      </c>
      <c r="FE173" s="10">
        <v>810450</v>
      </c>
      <c r="FF173" s="10"/>
      <c r="FG173" s="10"/>
      <c r="FH173" s="10">
        <v>95301</v>
      </c>
      <c r="FI173" s="10"/>
      <c r="FJ173" s="10"/>
      <c r="FK173" s="10"/>
      <c r="FL173" s="10"/>
      <c r="FM173" s="10"/>
      <c r="FN173" s="10"/>
      <c r="FO173" s="10"/>
      <c r="FP173" s="10">
        <v>101813</v>
      </c>
      <c r="FQ173" s="4">
        <v>1</v>
      </c>
    </row>
    <row r="174" spans="1:173" ht="12.75">
      <c r="A174" s="9">
        <v>119</v>
      </c>
      <c r="B174" s="7"/>
      <c r="C174" s="7" t="s">
        <v>523</v>
      </c>
      <c r="D174" s="10">
        <v>35730</v>
      </c>
      <c r="E174" s="10"/>
      <c r="F174" s="10"/>
      <c r="G174" s="10"/>
      <c r="H174" s="10"/>
      <c r="I174" s="10"/>
      <c r="J174" s="10"/>
      <c r="K174" s="10"/>
      <c r="L174" s="10"/>
      <c r="M174" s="10">
        <v>31964</v>
      </c>
      <c r="N174" s="10"/>
      <c r="O174" s="10"/>
      <c r="P174" s="10">
        <v>2118</v>
      </c>
      <c r="Q174" s="10">
        <v>11078</v>
      </c>
      <c r="R174" s="10">
        <v>554849</v>
      </c>
      <c r="S174" s="10"/>
      <c r="T174" s="10"/>
      <c r="U174" s="10">
        <v>49278</v>
      </c>
      <c r="V174" s="10"/>
      <c r="W174" s="10">
        <v>28238</v>
      </c>
      <c r="X174" s="10"/>
      <c r="Y174" s="10"/>
      <c r="Z174" s="10"/>
      <c r="AA174" s="10"/>
      <c r="AB174" s="10"/>
      <c r="AC174" s="10">
        <v>12667</v>
      </c>
      <c r="AD174" s="10">
        <v>9148</v>
      </c>
      <c r="AE174" s="10"/>
      <c r="AF174" s="10">
        <v>355</v>
      </c>
      <c r="AG174" s="10"/>
      <c r="AH174" s="10">
        <v>2906</v>
      </c>
      <c r="AI174" s="10"/>
      <c r="AJ174" s="10">
        <v>12606</v>
      </c>
      <c r="AK174" s="10"/>
      <c r="AL174" s="10"/>
      <c r="AM174" s="10"/>
      <c r="AN174" s="10">
        <v>12283</v>
      </c>
      <c r="AO174" s="10"/>
      <c r="AP174" s="10"/>
      <c r="AQ174" s="10"/>
      <c r="AR174" s="10"/>
      <c r="AS174" s="10"/>
      <c r="AT174" s="10"/>
      <c r="AU174" s="10"/>
      <c r="AV174" s="10">
        <v>12827</v>
      </c>
      <c r="AW174" s="10"/>
      <c r="AX174" s="10">
        <v>16532</v>
      </c>
      <c r="AY174" s="10"/>
      <c r="AZ174" s="10"/>
      <c r="BA174" s="10">
        <v>17584</v>
      </c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>
        <v>14690</v>
      </c>
      <c r="BP174" s="10">
        <v>130749</v>
      </c>
      <c r="BQ174" s="10"/>
      <c r="BR174" s="10"/>
      <c r="BS174" s="10">
        <v>13477</v>
      </c>
      <c r="BT174" s="10"/>
      <c r="BU174" s="10"/>
      <c r="BV174" s="23"/>
      <c r="BW174" s="10"/>
      <c r="BX174" s="10"/>
      <c r="BY174" s="10"/>
      <c r="BZ174" s="10">
        <v>37233</v>
      </c>
      <c r="CA174" s="10"/>
      <c r="CB174" s="10">
        <v>387689</v>
      </c>
      <c r="CC174" s="10"/>
      <c r="CD174" s="10"/>
      <c r="CE174" s="10">
        <v>865</v>
      </c>
      <c r="CF174" s="10"/>
      <c r="CG174" s="10"/>
      <c r="CH174" s="10"/>
      <c r="CI174" s="10"/>
      <c r="CJ174" s="10"/>
      <c r="CK174" s="10">
        <v>87349</v>
      </c>
      <c r="CL174" s="10"/>
      <c r="CM174" s="10"/>
      <c r="CN174" s="10"/>
      <c r="CO174" s="10"/>
      <c r="CP174" s="10"/>
      <c r="CQ174" s="10"/>
      <c r="CR174" s="10"/>
      <c r="CS174" s="10">
        <v>16444</v>
      </c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>
        <v>819</v>
      </c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>
        <v>28591</v>
      </c>
      <c r="EB174" s="10">
        <v>295308</v>
      </c>
      <c r="EC174" s="10"/>
      <c r="ED174" s="10"/>
      <c r="EE174" s="10"/>
      <c r="EF174" s="10"/>
      <c r="EG174" s="10"/>
      <c r="EH174" s="10"/>
      <c r="EI174" s="10">
        <v>24387</v>
      </c>
      <c r="EJ174" s="10">
        <v>62274</v>
      </c>
      <c r="EK174" s="10"/>
      <c r="EL174" s="10"/>
      <c r="EM174" s="10">
        <v>11650</v>
      </c>
      <c r="EN174" s="14"/>
      <c r="EO174" s="10"/>
      <c r="EP174" s="10"/>
      <c r="EQ174" s="10"/>
      <c r="ER174" s="10">
        <v>31004</v>
      </c>
      <c r="ES174" s="10"/>
      <c r="ET174" s="10">
        <v>3880</v>
      </c>
      <c r="EU174" s="10"/>
      <c r="EV174" s="10"/>
      <c r="EW174" s="10"/>
      <c r="EX174" s="10"/>
      <c r="EY174" s="10"/>
      <c r="EZ174" s="10"/>
      <c r="FA174" s="10"/>
      <c r="FB174" s="10"/>
      <c r="FC174" s="10"/>
      <c r="FD174" s="10">
        <v>13108</v>
      </c>
      <c r="FE174" s="10">
        <v>331577</v>
      </c>
      <c r="FF174" s="10"/>
      <c r="FG174" s="10"/>
      <c r="FH174" s="10">
        <v>36854</v>
      </c>
      <c r="FI174" s="10"/>
      <c r="FJ174" s="10"/>
      <c r="FK174" s="10"/>
      <c r="FL174" s="10"/>
      <c r="FM174" s="10"/>
      <c r="FN174" s="10"/>
      <c r="FO174" s="10"/>
      <c r="FP174" s="10">
        <v>63226</v>
      </c>
      <c r="FQ174" s="4">
        <v>2</v>
      </c>
    </row>
    <row r="175" spans="1:173" ht="12.75">
      <c r="A175" s="9">
        <v>119</v>
      </c>
      <c r="B175" s="7"/>
      <c r="C175" s="7" t="s">
        <v>524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>
        <v>6244</v>
      </c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 t="s">
        <v>360</v>
      </c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4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4">
        <v>3</v>
      </c>
    </row>
    <row r="176" spans="1:173" ht="12.75">
      <c r="A176" s="9">
        <v>119</v>
      </c>
      <c r="B176" s="7"/>
      <c r="C176" s="7" t="s">
        <v>525</v>
      </c>
      <c r="D176" s="10">
        <v>2723</v>
      </c>
      <c r="E176" s="10"/>
      <c r="F176" s="10"/>
      <c r="G176" s="10"/>
      <c r="H176" s="10"/>
      <c r="I176" s="10"/>
      <c r="J176" s="10"/>
      <c r="K176" s="10"/>
      <c r="L176" s="10"/>
      <c r="M176" s="10">
        <v>101997</v>
      </c>
      <c r="N176" s="10"/>
      <c r="O176" s="10"/>
      <c r="P176" s="10"/>
      <c r="Q176" s="10"/>
      <c r="R176" s="10">
        <v>32606</v>
      </c>
      <c r="S176" s="10"/>
      <c r="T176" s="10"/>
      <c r="U176" s="10">
        <v>719</v>
      </c>
      <c r="V176" s="10"/>
      <c r="W176" s="10"/>
      <c r="X176" s="10"/>
      <c r="Y176" s="10"/>
      <c r="Z176" s="10"/>
      <c r="AA176" s="10"/>
      <c r="AB176" s="10"/>
      <c r="AC176" s="10">
        <v>4000</v>
      </c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>
        <v>1416</v>
      </c>
      <c r="AW176" s="10"/>
      <c r="AX176" s="10">
        <v>16368</v>
      </c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>
        <v>2901</v>
      </c>
      <c r="BP176" s="10">
        <v>14451</v>
      </c>
      <c r="BQ176" s="10"/>
      <c r="BR176" s="10"/>
      <c r="BS176" s="10">
        <v>16792</v>
      </c>
      <c r="BT176" s="10"/>
      <c r="BU176" s="10"/>
      <c r="BV176" s="10"/>
      <c r="BW176" s="10"/>
      <c r="BX176" s="10"/>
      <c r="BY176" s="10"/>
      <c r="BZ176" s="10">
        <v>3455</v>
      </c>
      <c r="CA176" s="10"/>
      <c r="CB176" s="10">
        <v>26870</v>
      </c>
      <c r="CC176" s="10"/>
      <c r="CD176" s="10"/>
      <c r="CE176" s="10"/>
      <c r="CF176" s="10"/>
      <c r="CG176" s="10"/>
      <c r="CH176" s="10"/>
      <c r="CI176" s="10"/>
      <c r="CJ176" s="10"/>
      <c r="CK176" s="10">
        <v>23022</v>
      </c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>
        <v>3650</v>
      </c>
      <c r="EB176" s="10"/>
      <c r="EC176" s="10"/>
      <c r="ED176" s="10"/>
      <c r="EE176" s="10"/>
      <c r="EF176" s="10"/>
      <c r="EG176" s="10"/>
      <c r="EH176" s="10"/>
      <c r="EI176" s="10"/>
      <c r="EJ176" s="10">
        <v>14805</v>
      </c>
      <c r="EK176" s="10"/>
      <c r="EL176" s="10"/>
      <c r="EM176" s="10">
        <v>374</v>
      </c>
      <c r="EN176" s="14"/>
      <c r="EO176" s="10"/>
      <c r="EP176" s="10"/>
      <c r="EQ176" s="10"/>
      <c r="ER176" s="10">
        <v>14226</v>
      </c>
      <c r="ES176" s="10"/>
      <c r="ET176" s="10">
        <v>2339</v>
      </c>
      <c r="EU176" s="10"/>
      <c r="EV176" s="10"/>
      <c r="EW176" s="10"/>
      <c r="EX176" s="10"/>
      <c r="EY176" s="10"/>
      <c r="EZ176" s="10"/>
      <c r="FA176" s="10"/>
      <c r="FB176" s="10"/>
      <c r="FC176" s="10"/>
      <c r="FD176" s="10">
        <v>741</v>
      </c>
      <c r="FE176" s="10">
        <v>22790</v>
      </c>
      <c r="FF176" s="10"/>
      <c r="FG176" s="10"/>
      <c r="FH176" s="10">
        <v>1440</v>
      </c>
      <c r="FI176" s="10"/>
      <c r="FJ176" s="10"/>
      <c r="FK176" s="10"/>
      <c r="FL176" s="10"/>
      <c r="FM176" s="10"/>
      <c r="FN176" s="10"/>
      <c r="FO176" s="10"/>
      <c r="FP176" s="10">
        <v>13718</v>
      </c>
      <c r="FQ176" s="4">
        <v>3</v>
      </c>
    </row>
    <row r="177" spans="1:173" ht="12.75">
      <c r="A177" s="9">
        <v>120</v>
      </c>
      <c r="B177" s="7"/>
      <c r="C177" s="7" t="s">
        <v>526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>
        <v>4027</v>
      </c>
      <c r="AR177" s="10"/>
      <c r="AS177" s="10"/>
      <c r="AT177" s="10"/>
      <c r="AU177" s="10"/>
      <c r="AV177" s="23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>
        <v>6000</v>
      </c>
      <c r="EI177" s="10"/>
      <c r="EJ177" s="10"/>
      <c r="EK177" s="10"/>
      <c r="EL177" s="10"/>
      <c r="EM177" s="10"/>
      <c r="EN177" s="14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>
        <v>24153</v>
      </c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4">
        <v>1</v>
      </c>
    </row>
    <row r="178" spans="1:173" ht="12.75">
      <c r="A178" s="9">
        <v>120</v>
      </c>
      <c r="B178" s="7"/>
      <c r="C178" s="7" t="s">
        <v>527</v>
      </c>
      <c r="D178" s="10"/>
      <c r="E178" s="10">
        <v>15000</v>
      </c>
      <c r="F178" s="10"/>
      <c r="G178" s="10"/>
      <c r="H178" s="10"/>
      <c r="I178" s="10"/>
      <c r="J178" s="10"/>
      <c r="K178" s="10"/>
      <c r="L178" s="10"/>
      <c r="M178" s="10">
        <v>50140</v>
      </c>
      <c r="N178" s="10"/>
      <c r="O178" s="10"/>
      <c r="P178" s="10"/>
      <c r="Q178" s="10"/>
      <c r="R178" s="10">
        <v>11250</v>
      </c>
      <c r="S178" s="10"/>
      <c r="T178" s="10">
        <v>3220</v>
      </c>
      <c r="U178" s="10"/>
      <c r="V178" s="10"/>
      <c r="W178" s="10"/>
      <c r="X178" s="10"/>
      <c r="Y178" s="10">
        <v>40800</v>
      </c>
      <c r="Z178" s="10"/>
      <c r="AA178" s="10"/>
      <c r="AB178" s="10"/>
      <c r="AC178" s="10"/>
      <c r="AD178" s="10"/>
      <c r="AE178" s="10">
        <v>1000</v>
      </c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>
        <v>11486</v>
      </c>
      <c r="AR178" s="10"/>
      <c r="AS178" s="10"/>
      <c r="AT178" s="10"/>
      <c r="AU178" s="10"/>
      <c r="AV178" s="23"/>
      <c r="AW178" s="10"/>
      <c r="AX178" s="10"/>
      <c r="AY178" s="10"/>
      <c r="AZ178" s="10"/>
      <c r="BA178" s="10">
        <v>15750</v>
      </c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>
        <v>50650</v>
      </c>
      <c r="BP178" s="10"/>
      <c r="BQ178" s="10"/>
      <c r="BR178" s="10"/>
      <c r="BS178" s="10">
        <v>5000</v>
      </c>
      <c r="BT178" s="10"/>
      <c r="BU178" s="10"/>
      <c r="BV178" s="10">
        <v>1228</v>
      </c>
      <c r="BW178" s="10">
        <v>6078</v>
      </c>
      <c r="BX178" s="10"/>
      <c r="BY178" s="10"/>
      <c r="BZ178" s="10">
        <v>2500</v>
      </c>
      <c r="CA178" s="10">
        <v>1500</v>
      </c>
      <c r="CB178" s="10"/>
      <c r="CC178" s="10"/>
      <c r="CD178" s="10"/>
      <c r="CE178" s="10">
        <v>2590</v>
      </c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>
        <v>8000</v>
      </c>
      <c r="CS178" s="10">
        <v>23829</v>
      </c>
      <c r="CT178" s="10"/>
      <c r="CU178" s="10"/>
      <c r="CV178" s="10">
        <v>3592</v>
      </c>
      <c r="CW178" s="10"/>
      <c r="CX178" s="10"/>
      <c r="CY178" s="10">
        <v>1000</v>
      </c>
      <c r="CZ178" s="10">
        <v>3404</v>
      </c>
      <c r="DA178" s="10"/>
      <c r="DB178" s="10"/>
      <c r="DC178" s="10">
        <v>16500</v>
      </c>
      <c r="DD178" s="10"/>
      <c r="DE178" s="10"/>
      <c r="DF178" s="10"/>
      <c r="DG178" s="10"/>
      <c r="DH178" s="10">
        <v>6007</v>
      </c>
      <c r="DI178" s="10"/>
      <c r="DJ178" s="10">
        <v>4000</v>
      </c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>
        <v>10000</v>
      </c>
      <c r="DW178" s="10">
        <v>400</v>
      </c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>
        <v>600</v>
      </c>
      <c r="EJ178" s="10"/>
      <c r="EK178" s="10"/>
      <c r="EL178" s="10"/>
      <c r="EM178" s="10">
        <v>6500</v>
      </c>
      <c r="EN178" s="14"/>
      <c r="EO178" s="10">
        <v>2000</v>
      </c>
      <c r="EP178" s="10"/>
      <c r="EQ178" s="10"/>
      <c r="ER178" s="10"/>
      <c r="ES178" s="10">
        <v>52941</v>
      </c>
      <c r="ET178" s="10"/>
      <c r="EU178" s="10">
        <v>600</v>
      </c>
      <c r="EV178" s="10"/>
      <c r="EW178" s="10"/>
      <c r="EX178" s="10">
        <v>2837</v>
      </c>
      <c r="EY178" s="10">
        <v>10000</v>
      </c>
      <c r="EZ178" s="10"/>
      <c r="FA178" s="10"/>
      <c r="FB178" s="10">
        <v>500</v>
      </c>
      <c r="FC178" s="10"/>
      <c r="FD178" s="10">
        <v>80227</v>
      </c>
      <c r="FE178" s="10"/>
      <c r="FF178" s="10"/>
      <c r="FG178" s="10"/>
      <c r="FH178" s="10">
        <v>2000</v>
      </c>
      <c r="FI178" s="10"/>
      <c r="FJ178" s="10">
        <v>5000</v>
      </c>
      <c r="FK178" s="10"/>
      <c r="FL178" s="10"/>
      <c r="FM178" s="10"/>
      <c r="FN178" s="10"/>
      <c r="FO178" s="10">
        <v>11000</v>
      </c>
      <c r="FP178" s="10">
        <v>17800</v>
      </c>
      <c r="FQ178" s="4">
        <v>2</v>
      </c>
    </row>
    <row r="179" spans="1:173" ht="12.75">
      <c r="A179" s="9">
        <v>120</v>
      </c>
      <c r="B179" s="7"/>
      <c r="C179" s="7" t="s">
        <v>528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23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>
        <v>0</v>
      </c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4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 t="s">
        <v>360</v>
      </c>
      <c r="FQ179" s="4">
        <v>3</v>
      </c>
    </row>
    <row r="180" spans="1:173" ht="12.75">
      <c r="A180" s="9">
        <v>120</v>
      </c>
      <c r="B180" s="7"/>
      <c r="C180" s="7" t="s">
        <v>529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23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>
        <v>0</v>
      </c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4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4">
        <v>3</v>
      </c>
    </row>
    <row r="181" spans="1:173" ht="12.75">
      <c r="A181" s="9">
        <v>121</v>
      </c>
      <c r="B181" s="7"/>
      <c r="C181" s="7" t="s">
        <v>530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>
        <v>16344</v>
      </c>
      <c r="AW181" s="10">
        <v>4858</v>
      </c>
      <c r="AX181" s="10"/>
      <c r="AY181" s="10"/>
      <c r="AZ181" s="10"/>
      <c r="BA181" s="10">
        <v>4415</v>
      </c>
      <c r="BB181" s="10"/>
      <c r="BC181" s="10"/>
      <c r="BD181" s="10"/>
      <c r="BE181" s="10"/>
      <c r="BF181" s="10"/>
      <c r="BG181" s="10"/>
      <c r="BH181" s="10"/>
      <c r="BI181" s="10">
        <v>1500</v>
      </c>
      <c r="BJ181" s="10"/>
      <c r="BK181" s="10"/>
      <c r="BL181" s="10"/>
      <c r="BM181" s="10"/>
      <c r="BN181" s="10"/>
      <c r="BO181" s="10"/>
      <c r="BP181" s="10">
        <v>135761</v>
      </c>
      <c r="BQ181" s="10"/>
      <c r="BR181" s="10"/>
      <c r="BS181" s="10"/>
      <c r="BT181" s="10"/>
      <c r="BU181" s="10"/>
      <c r="BV181" s="10"/>
      <c r="BW181" s="10"/>
      <c r="BX181" s="10"/>
      <c r="BY181" s="10"/>
      <c r="BZ181" s="10">
        <v>20915</v>
      </c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>
        <v>1420000</v>
      </c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4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4">
        <v>1</v>
      </c>
    </row>
    <row r="182" spans="1:173" ht="12.75">
      <c r="A182" s="9">
        <v>121</v>
      </c>
      <c r="B182" s="7"/>
      <c r="C182" s="7" t="s">
        <v>531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>
        <v>8557</v>
      </c>
      <c r="AW182" s="10">
        <v>955</v>
      </c>
      <c r="AX182" s="10"/>
      <c r="AY182" s="10"/>
      <c r="AZ182" s="10"/>
      <c r="BA182" s="10">
        <v>1279</v>
      </c>
      <c r="BB182" s="10"/>
      <c r="BC182" s="10"/>
      <c r="BD182" s="10"/>
      <c r="BE182" s="10"/>
      <c r="BF182" s="10"/>
      <c r="BG182" s="10"/>
      <c r="BH182" s="10"/>
      <c r="BI182" s="10"/>
      <c r="BJ182" s="10"/>
      <c r="BK182" s="10">
        <v>581</v>
      </c>
      <c r="BL182" s="10"/>
      <c r="BM182" s="10"/>
      <c r="BN182" s="10"/>
      <c r="BO182" s="10"/>
      <c r="BP182" s="10">
        <v>202846</v>
      </c>
      <c r="BQ182" s="10"/>
      <c r="BR182" s="10"/>
      <c r="BS182" s="10"/>
      <c r="BT182" s="10"/>
      <c r="BU182" s="10"/>
      <c r="BV182" s="10"/>
      <c r="BW182" s="10"/>
      <c r="BX182" s="10"/>
      <c r="BY182" s="10"/>
      <c r="BZ182" s="10">
        <v>16686</v>
      </c>
      <c r="CA182" s="10">
        <v>200</v>
      </c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>
        <v>1426000</v>
      </c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>
        <v>3576</v>
      </c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4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4">
        <v>2</v>
      </c>
    </row>
    <row r="183" spans="1:173" ht="12.75">
      <c r="A183" s="9">
        <v>121</v>
      </c>
      <c r="B183" s="7"/>
      <c r="C183" s="7" t="s">
        <v>532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>
        <v>27000</v>
      </c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4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4">
        <v>3</v>
      </c>
    </row>
    <row r="184" spans="1:173" ht="12.75">
      <c r="A184" s="9">
        <v>121</v>
      </c>
      <c r="B184" s="7"/>
      <c r="C184" s="7" t="s">
        <v>533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>
        <v>1340</v>
      </c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>
        <v>23639</v>
      </c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>
        <v>12000</v>
      </c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4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4">
        <v>3</v>
      </c>
    </row>
    <row r="185" spans="1:173" ht="12.75">
      <c r="A185" s="9">
        <v>122</v>
      </c>
      <c r="B185" s="7"/>
      <c r="C185" s="7" t="s">
        <v>534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>
        <v>79925</v>
      </c>
      <c r="R185" s="10"/>
      <c r="S185" s="10"/>
      <c r="T185" s="10"/>
      <c r="U185" s="10">
        <v>27513</v>
      </c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>
        <v>109445</v>
      </c>
      <c r="BZ185" s="10"/>
      <c r="CA185" s="10"/>
      <c r="CB185" s="10">
        <v>59367</v>
      </c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4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4">
        <v>1</v>
      </c>
    </row>
    <row r="186" spans="1:173" ht="12.75">
      <c r="A186" s="9">
        <v>122</v>
      </c>
      <c r="B186" s="7"/>
      <c r="C186" s="7" t="s">
        <v>535</v>
      </c>
      <c r="D186" s="10"/>
      <c r="E186" s="10"/>
      <c r="F186" s="10">
        <v>166</v>
      </c>
      <c r="G186" s="10"/>
      <c r="H186" s="10"/>
      <c r="I186" s="10"/>
      <c r="J186" s="10"/>
      <c r="K186" s="10"/>
      <c r="L186" s="10"/>
      <c r="M186" s="10">
        <v>3914</v>
      </c>
      <c r="N186" s="10"/>
      <c r="O186" s="10"/>
      <c r="P186" s="10"/>
      <c r="Q186" s="10">
        <v>22551</v>
      </c>
      <c r="R186" s="10">
        <v>228505</v>
      </c>
      <c r="S186" s="10"/>
      <c r="T186" s="10"/>
      <c r="U186" s="10">
        <v>17067</v>
      </c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>
        <v>232</v>
      </c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>
        <v>16654</v>
      </c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>
        <v>22492</v>
      </c>
      <c r="BZ186" s="10"/>
      <c r="CA186" s="10"/>
      <c r="CB186" s="10">
        <v>291166</v>
      </c>
      <c r="CC186" s="10">
        <v>3386</v>
      </c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>
        <v>23579</v>
      </c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>
        <v>1217</v>
      </c>
      <c r="ED186" s="10"/>
      <c r="EE186" s="10"/>
      <c r="EF186" s="10"/>
      <c r="EG186" s="10"/>
      <c r="EH186" s="10">
        <v>2017</v>
      </c>
      <c r="EI186" s="10">
        <v>300</v>
      </c>
      <c r="EJ186" s="10"/>
      <c r="EK186" s="10"/>
      <c r="EL186" s="10"/>
      <c r="EM186" s="10"/>
      <c r="EN186" s="14"/>
      <c r="EO186" s="10"/>
      <c r="EP186" s="10"/>
      <c r="EQ186" s="10"/>
      <c r="ER186" s="10"/>
      <c r="ES186" s="10"/>
      <c r="ET186" s="10"/>
      <c r="EU186" s="10">
        <v>300</v>
      </c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4">
        <v>2</v>
      </c>
    </row>
    <row r="187" spans="1:173" ht="12.75">
      <c r="A187" s="9">
        <v>122</v>
      </c>
      <c r="B187" s="7"/>
      <c r="C187" s="7" t="s">
        <v>536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23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4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4">
        <v>3</v>
      </c>
    </row>
    <row r="188" spans="1:173" ht="12.75">
      <c r="A188" s="9">
        <v>122</v>
      </c>
      <c r="B188" s="7"/>
      <c r="C188" s="7" t="s">
        <v>537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>
        <v>4178</v>
      </c>
      <c r="R188" s="10"/>
      <c r="S188" s="10"/>
      <c r="T188" s="10"/>
      <c r="U188" s="10">
        <v>998</v>
      </c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>
        <v>1605</v>
      </c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>
        <v>3000</v>
      </c>
      <c r="BZ188" s="10"/>
      <c r="CA188" s="10"/>
      <c r="CB188" s="10">
        <v>2382</v>
      </c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4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4">
        <v>3</v>
      </c>
    </row>
    <row r="189" spans="1:173" ht="12.75">
      <c r="A189" s="9">
        <v>123</v>
      </c>
      <c r="B189" s="8" t="s">
        <v>538</v>
      </c>
      <c r="C189" s="7" t="s">
        <v>539</v>
      </c>
      <c r="D189" s="10">
        <v>146931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>
        <v>211842</v>
      </c>
      <c r="R189" s="10">
        <v>111984</v>
      </c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>
        <v>4596</v>
      </c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>
        <v>42598</v>
      </c>
      <c r="AV189" s="10"/>
      <c r="AW189" s="10"/>
      <c r="AX189" s="10"/>
      <c r="AY189" s="10"/>
      <c r="AZ189" s="10"/>
      <c r="BA189" s="10"/>
      <c r="BB189" s="10"/>
      <c r="BC189" s="10"/>
      <c r="BD189" s="10"/>
      <c r="BE189" s="10">
        <v>62953</v>
      </c>
      <c r="BF189" s="10"/>
      <c r="BG189" s="10">
        <v>7209</v>
      </c>
      <c r="BH189" s="10">
        <v>96521</v>
      </c>
      <c r="BI189" s="10"/>
      <c r="BJ189" s="10"/>
      <c r="BK189" s="10"/>
      <c r="BL189" s="10"/>
      <c r="BM189" s="10"/>
      <c r="BN189" s="10"/>
      <c r="BO189" s="10"/>
      <c r="BP189" s="10">
        <v>242141</v>
      </c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>
        <v>145586</v>
      </c>
      <c r="CL189" s="10">
        <v>4093000</v>
      </c>
      <c r="CM189" s="10">
        <v>19606</v>
      </c>
      <c r="CN189" s="10"/>
      <c r="CO189" s="10"/>
      <c r="CP189" s="10"/>
      <c r="CQ189" s="10"/>
      <c r="CR189" s="10"/>
      <c r="CS189" s="10">
        <v>105785</v>
      </c>
      <c r="CT189" s="10"/>
      <c r="CU189" s="10"/>
      <c r="CV189" s="10"/>
      <c r="CW189" s="10"/>
      <c r="CX189" s="10"/>
      <c r="CY189" s="10"/>
      <c r="CZ189" s="10"/>
      <c r="DA189" s="10">
        <v>18874</v>
      </c>
      <c r="DB189" s="10"/>
      <c r="DC189" s="10"/>
      <c r="DD189" s="10"/>
      <c r="DE189" s="10"/>
      <c r="DF189" s="10"/>
      <c r="DG189" s="10"/>
      <c r="DH189" s="10"/>
      <c r="DI189" s="10"/>
      <c r="DJ189" s="10">
        <v>186932</v>
      </c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>
        <v>1634474</v>
      </c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4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>
        <v>1242059</v>
      </c>
      <c r="FF189" s="10"/>
      <c r="FG189" s="10"/>
      <c r="FH189" s="10"/>
      <c r="FI189" s="10"/>
      <c r="FJ189" s="10"/>
      <c r="FK189" s="10"/>
      <c r="FL189" s="10"/>
      <c r="FM189" s="10">
        <v>23772</v>
      </c>
      <c r="FN189" s="10"/>
      <c r="FO189" s="10"/>
      <c r="FP189" s="10"/>
      <c r="FQ189" s="4">
        <v>1</v>
      </c>
    </row>
    <row r="190" spans="1:173" ht="12.75">
      <c r="A190" s="9">
        <v>123</v>
      </c>
      <c r="B190" s="8" t="s">
        <v>540</v>
      </c>
      <c r="C190" s="7" t="s">
        <v>541</v>
      </c>
      <c r="D190" s="10">
        <v>112964</v>
      </c>
      <c r="E190" s="10"/>
      <c r="F190" s="10"/>
      <c r="G190" s="10"/>
      <c r="H190" s="10"/>
      <c r="I190" s="10">
        <v>6976</v>
      </c>
      <c r="J190" s="10"/>
      <c r="K190" s="10"/>
      <c r="L190" s="10"/>
      <c r="M190" s="10"/>
      <c r="N190" s="10"/>
      <c r="O190" s="10"/>
      <c r="P190" s="10"/>
      <c r="Q190" s="10">
        <v>65275</v>
      </c>
      <c r="R190" s="10">
        <v>1339470</v>
      </c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>
        <v>3820</v>
      </c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>
        <v>63245</v>
      </c>
      <c r="AV190" s="10"/>
      <c r="AW190" s="10"/>
      <c r="AX190" s="10"/>
      <c r="AY190" s="10"/>
      <c r="AZ190" s="10"/>
      <c r="BA190" s="10"/>
      <c r="BB190" s="10"/>
      <c r="BC190" s="10"/>
      <c r="BD190" s="10"/>
      <c r="BE190" s="10">
        <v>158611</v>
      </c>
      <c r="BF190" s="10"/>
      <c r="BG190" s="10">
        <v>2320</v>
      </c>
      <c r="BH190" s="10">
        <v>37722</v>
      </c>
      <c r="BI190" s="10"/>
      <c r="BJ190" s="10"/>
      <c r="BK190" s="10"/>
      <c r="BL190" s="10"/>
      <c r="BM190" s="10"/>
      <c r="BN190" s="10">
        <v>702</v>
      </c>
      <c r="BO190" s="10"/>
      <c r="BP190" s="10">
        <v>362509</v>
      </c>
      <c r="BQ190" s="10"/>
      <c r="BR190" s="10"/>
      <c r="BS190" s="10"/>
      <c r="BT190" s="10"/>
      <c r="BU190" s="10"/>
      <c r="BV190" s="10"/>
      <c r="BW190" s="10">
        <v>4189</v>
      </c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>
        <v>340585</v>
      </c>
      <c r="CL190" s="10">
        <v>2948000</v>
      </c>
      <c r="CM190" s="10">
        <v>50723</v>
      </c>
      <c r="CN190" s="10"/>
      <c r="CO190" s="10"/>
      <c r="CP190" s="10"/>
      <c r="CQ190" s="10"/>
      <c r="CR190" s="10"/>
      <c r="CS190" s="10">
        <v>20208</v>
      </c>
      <c r="CT190" s="10"/>
      <c r="CU190" s="10"/>
      <c r="CV190" s="10"/>
      <c r="CW190" s="10"/>
      <c r="CX190" s="10"/>
      <c r="CY190" s="10"/>
      <c r="CZ190" s="10"/>
      <c r="DA190" s="10">
        <v>30614</v>
      </c>
      <c r="DB190" s="10"/>
      <c r="DC190" s="10"/>
      <c r="DD190" s="10"/>
      <c r="DE190" s="10"/>
      <c r="DF190" s="10">
        <v>174</v>
      </c>
      <c r="DG190" s="10"/>
      <c r="DH190" s="10"/>
      <c r="DI190" s="10"/>
      <c r="DJ190" s="10">
        <v>87959</v>
      </c>
      <c r="DK190" s="10">
        <v>92</v>
      </c>
      <c r="DL190" s="10"/>
      <c r="DM190" s="10"/>
      <c r="DN190" s="10"/>
      <c r="DO190" s="10"/>
      <c r="DP190" s="10"/>
      <c r="DQ190" s="10"/>
      <c r="DR190" s="10">
        <v>138447</v>
      </c>
      <c r="DS190" s="10"/>
      <c r="DT190" s="10"/>
      <c r="DU190" s="10"/>
      <c r="DV190" s="10">
        <v>114717</v>
      </c>
      <c r="DW190" s="10"/>
      <c r="DX190" s="10"/>
      <c r="DY190" s="10"/>
      <c r="DZ190" s="10"/>
      <c r="EA190" s="10"/>
      <c r="EB190" s="10">
        <v>465858</v>
      </c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4"/>
      <c r="EO190" s="10"/>
      <c r="EP190" s="10"/>
      <c r="EQ190" s="10">
        <v>115</v>
      </c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>
        <v>1567515</v>
      </c>
      <c r="FF190" s="10"/>
      <c r="FG190" s="10"/>
      <c r="FH190" s="10"/>
      <c r="FI190" s="10"/>
      <c r="FJ190" s="10">
        <v>548</v>
      </c>
      <c r="FK190" s="10"/>
      <c r="FL190" s="10"/>
      <c r="FM190" s="10">
        <v>87602</v>
      </c>
      <c r="FN190" s="10"/>
      <c r="FO190" s="10"/>
      <c r="FP190" s="10"/>
      <c r="FQ190" s="4">
        <v>2</v>
      </c>
    </row>
    <row r="191" spans="1:173" ht="12.75">
      <c r="A191" s="9">
        <v>123</v>
      </c>
      <c r="B191" s="7"/>
      <c r="C191" s="7" t="s">
        <v>542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23"/>
      <c r="R191" s="10">
        <v>74351</v>
      </c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4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>
        <v>20075</v>
      </c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4">
        <v>3</v>
      </c>
    </row>
    <row r="192" spans="1:173" ht="12.75">
      <c r="A192" s="9">
        <v>123</v>
      </c>
      <c r="B192" s="7"/>
      <c r="C192" s="7" t="s">
        <v>543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>
        <v>10065</v>
      </c>
      <c r="R192" s="10">
        <v>57507</v>
      </c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>
        <v>853</v>
      </c>
      <c r="AV192" s="10"/>
      <c r="AW192" s="10"/>
      <c r="AX192" s="10"/>
      <c r="AY192" s="10"/>
      <c r="AZ192" s="10"/>
      <c r="BA192" s="10"/>
      <c r="BB192" s="10"/>
      <c r="BC192" s="10"/>
      <c r="BD192" s="10"/>
      <c r="BE192" s="10">
        <v>5258</v>
      </c>
      <c r="BF192" s="10"/>
      <c r="BG192" s="10"/>
      <c r="BH192" s="10">
        <v>21076</v>
      </c>
      <c r="BI192" s="10"/>
      <c r="BJ192" s="10"/>
      <c r="BK192" s="10"/>
      <c r="BL192" s="10"/>
      <c r="BM192" s="10"/>
      <c r="BN192" s="10"/>
      <c r="BO192" s="10"/>
      <c r="BP192" s="10">
        <v>447</v>
      </c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>
        <v>2053</v>
      </c>
      <c r="CL192" s="10">
        <v>74000</v>
      </c>
      <c r="CM192" s="10">
        <v>3633</v>
      </c>
      <c r="CN192" s="10"/>
      <c r="CO192" s="10"/>
      <c r="CP192" s="10"/>
      <c r="CQ192" s="10"/>
      <c r="CR192" s="10"/>
      <c r="CS192" s="10">
        <v>2188</v>
      </c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>
        <v>131378</v>
      </c>
      <c r="DK192" s="10"/>
      <c r="DL192" s="10"/>
      <c r="DM192" s="10"/>
      <c r="DN192" s="10"/>
      <c r="DO192" s="10"/>
      <c r="DP192" s="10"/>
      <c r="DQ192" s="10"/>
      <c r="DR192" s="10">
        <v>34371</v>
      </c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4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>
        <v>121389</v>
      </c>
      <c r="FF192" s="10"/>
      <c r="FG192" s="10"/>
      <c r="FH192" s="10"/>
      <c r="FI192" s="10"/>
      <c r="FJ192" s="10"/>
      <c r="FK192" s="10"/>
      <c r="FL192" s="10"/>
      <c r="FM192" s="10">
        <v>42526</v>
      </c>
      <c r="FN192" s="10"/>
      <c r="FO192" s="10"/>
      <c r="FP192" s="10"/>
      <c r="FQ192" s="4">
        <v>3</v>
      </c>
    </row>
    <row r="193" spans="1:173" ht="12.75">
      <c r="A193" s="9">
        <v>124</v>
      </c>
      <c r="B193" s="7"/>
      <c r="C193" s="7" t="s">
        <v>544</v>
      </c>
      <c r="D193" s="10"/>
      <c r="E193" s="10">
        <v>163987</v>
      </c>
      <c r="F193" s="10"/>
      <c r="G193" s="10">
        <v>216637</v>
      </c>
      <c r="H193" s="10">
        <v>17774</v>
      </c>
      <c r="I193" s="10"/>
      <c r="J193" s="10">
        <v>19388</v>
      </c>
      <c r="K193" s="10"/>
      <c r="L193" s="10">
        <v>31658</v>
      </c>
      <c r="M193" s="10">
        <v>169958</v>
      </c>
      <c r="N193" s="10"/>
      <c r="O193" s="10"/>
      <c r="P193" s="10"/>
      <c r="Q193" s="10">
        <v>438960</v>
      </c>
      <c r="R193" s="10">
        <v>913808</v>
      </c>
      <c r="S193" s="10"/>
      <c r="T193" s="10"/>
      <c r="U193" s="10">
        <v>94760</v>
      </c>
      <c r="V193" s="10"/>
      <c r="W193" s="10">
        <v>9483</v>
      </c>
      <c r="X193" s="10"/>
      <c r="Y193" s="10">
        <v>92570</v>
      </c>
      <c r="Z193" s="10">
        <v>30543</v>
      </c>
      <c r="AA193" s="10">
        <v>8389</v>
      </c>
      <c r="AB193" s="10">
        <v>2533</v>
      </c>
      <c r="AC193" s="10"/>
      <c r="AD193" s="10"/>
      <c r="AE193" s="10"/>
      <c r="AF193" s="10">
        <v>2872</v>
      </c>
      <c r="AG193" s="10"/>
      <c r="AH193" s="10">
        <v>32170</v>
      </c>
      <c r="AI193" s="10">
        <v>161070</v>
      </c>
      <c r="AJ193" s="10">
        <v>52109</v>
      </c>
      <c r="AK193" s="10"/>
      <c r="AL193" s="10"/>
      <c r="AM193" s="10"/>
      <c r="AN193" s="10">
        <v>19279</v>
      </c>
      <c r="AO193" s="10"/>
      <c r="AP193" s="10"/>
      <c r="AQ193" s="10">
        <v>41967</v>
      </c>
      <c r="AR193" s="10"/>
      <c r="AS193" s="10">
        <v>183959</v>
      </c>
      <c r="AT193" s="10">
        <v>49830</v>
      </c>
      <c r="AU193" s="10"/>
      <c r="AV193" s="10">
        <v>43466</v>
      </c>
      <c r="AW193" s="10">
        <v>72396</v>
      </c>
      <c r="AX193" s="10">
        <v>190778</v>
      </c>
      <c r="AY193" s="10"/>
      <c r="AZ193" s="10"/>
      <c r="BA193" s="10">
        <v>66004</v>
      </c>
      <c r="BB193" s="10"/>
      <c r="BC193" s="10"/>
      <c r="BD193" s="10"/>
      <c r="BE193" s="10">
        <v>176896</v>
      </c>
      <c r="BF193" s="10">
        <v>18807</v>
      </c>
      <c r="BG193" s="10"/>
      <c r="BH193" s="10"/>
      <c r="BI193" s="10"/>
      <c r="BJ193" s="10"/>
      <c r="BK193" s="10">
        <v>27610</v>
      </c>
      <c r="BL193" s="10">
        <v>1246</v>
      </c>
      <c r="BM193" s="10">
        <v>10596</v>
      </c>
      <c r="BN193" s="10"/>
      <c r="BO193" s="10">
        <v>18900</v>
      </c>
      <c r="BP193" s="10">
        <v>64611</v>
      </c>
      <c r="BQ193" s="10">
        <v>46460</v>
      </c>
      <c r="BR193" s="10"/>
      <c r="BS193" s="10">
        <v>476</v>
      </c>
      <c r="BT193" s="10"/>
      <c r="BU193" s="10">
        <v>12049</v>
      </c>
      <c r="BV193" s="10"/>
      <c r="BW193" s="10">
        <v>220254</v>
      </c>
      <c r="BX193" s="10">
        <v>28316</v>
      </c>
      <c r="BY193" s="10">
        <v>161533</v>
      </c>
      <c r="BZ193" s="10">
        <v>88533</v>
      </c>
      <c r="CA193" s="10"/>
      <c r="CB193" s="10">
        <v>595583</v>
      </c>
      <c r="CC193" s="10"/>
      <c r="CD193" s="10"/>
      <c r="CE193" s="10"/>
      <c r="CF193" s="10">
        <v>17446</v>
      </c>
      <c r="CG193" s="10"/>
      <c r="CH193" s="10"/>
      <c r="CI193" s="10"/>
      <c r="CJ193" s="10"/>
      <c r="CK193" s="10"/>
      <c r="CL193" s="10">
        <v>11887000</v>
      </c>
      <c r="CM193" s="10"/>
      <c r="CN193" s="10"/>
      <c r="CO193" s="10">
        <v>86213</v>
      </c>
      <c r="CP193" s="10">
        <v>20000</v>
      </c>
      <c r="CQ193" s="10"/>
      <c r="CR193" s="10">
        <v>19000</v>
      </c>
      <c r="CS193" s="10">
        <v>147920</v>
      </c>
      <c r="CT193" s="10">
        <v>63920</v>
      </c>
      <c r="CU193" s="10"/>
      <c r="CV193" s="10"/>
      <c r="CW193" s="10">
        <v>41351</v>
      </c>
      <c r="CX193" s="10">
        <v>9822</v>
      </c>
      <c r="CY193" s="10">
        <v>24184</v>
      </c>
      <c r="CZ193" s="10">
        <v>6196</v>
      </c>
      <c r="DA193" s="10"/>
      <c r="DB193" s="10">
        <v>46131</v>
      </c>
      <c r="DC193" s="10"/>
      <c r="DD193" s="10">
        <v>868400</v>
      </c>
      <c r="DE193" s="10"/>
      <c r="DF193" s="10"/>
      <c r="DG193" s="10">
        <v>146216</v>
      </c>
      <c r="DH193" s="10"/>
      <c r="DI193" s="10"/>
      <c r="DJ193" s="10"/>
      <c r="DK193" s="10"/>
      <c r="DL193" s="10">
        <v>89612</v>
      </c>
      <c r="DM193" s="10">
        <v>44258</v>
      </c>
      <c r="DN193" s="10"/>
      <c r="DO193" s="10"/>
      <c r="DP193" s="10">
        <v>78926</v>
      </c>
      <c r="DQ193" s="10"/>
      <c r="DR193" s="10">
        <v>93509</v>
      </c>
      <c r="DS193" s="10">
        <v>36346</v>
      </c>
      <c r="DT193" s="10"/>
      <c r="DU193" s="10">
        <v>11096</v>
      </c>
      <c r="DV193" s="10"/>
      <c r="DW193" s="10"/>
      <c r="DX193" s="10"/>
      <c r="DY193" s="10">
        <v>61979</v>
      </c>
      <c r="DZ193" s="10"/>
      <c r="EA193" s="10">
        <v>458651</v>
      </c>
      <c r="EB193" s="10">
        <v>3857263</v>
      </c>
      <c r="EC193" s="10"/>
      <c r="ED193" s="10"/>
      <c r="EE193" s="10"/>
      <c r="EF193" s="10">
        <v>16150</v>
      </c>
      <c r="EG193" s="10">
        <v>54330</v>
      </c>
      <c r="EH193" s="10">
        <v>287485</v>
      </c>
      <c r="EI193" s="10">
        <v>138989</v>
      </c>
      <c r="EJ193" s="10">
        <v>236015</v>
      </c>
      <c r="EK193" s="10"/>
      <c r="EL193" s="10"/>
      <c r="EM193" s="10">
        <v>203265</v>
      </c>
      <c r="EN193" s="14"/>
      <c r="EO193" s="10">
        <v>41002</v>
      </c>
      <c r="EP193" s="10"/>
      <c r="EQ193" s="10">
        <v>60576</v>
      </c>
      <c r="ER193" s="10"/>
      <c r="ES193" s="10">
        <v>105107</v>
      </c>
      <c r="ET193" s="10">
        <v>157468</v>
      </c>
      <c r="EU193" s="10"/>
      <c r="EV193" s="10"/>
      <c r="EW193" s="10"/>
      <c r="EX193" s="10"/>
      <c r="EY193" s="10"/>
      <c r="EZ193" s="10">
        <v>1380</v>
      </c>
      <c r="FA193" s="10">
        <v>1515</v>
      </c>
      <c r="FB193" s="10"/>
      <c r="FC193" s="10"/>
      <c r="FD193" s="10">
        <v>99746</v>
      </c>
      <c r="FE193" s="10">
        <v>670740</v>
      </c>
      <c r="FF193" s="10"/>
      <c r="FG193" s="10"/>
      <c r="FH193" s="10">
        <v>205846</v>
      </c>
      <c r="FI193" s="10">
        <v>22706</v>
      </c>
      <c r="FJ193" s="10"/>
      <c r="FK193" s="10"/>
      <c r="FL193" s="10">
        <v>250870</v>
      </c>
      <c r="FM193" s="10"/>
      <c r="FN193" s="10"/>
      <c r="FO193" s="10">
        <v>99890</v>
      </c>
      <c r="FP193" s="10">
        <v>141545</v>
      </c>
      <c r="FQ193" s="4">
        <v>1</v>
      </c>
    </row>
    <row r="194" spans="1:173" ht="12.75">
      <c r="A194" s="9">
        <v>124</v>
      </c>
      <c r="B194" s="7"/>
      <c r="C194" s="7" t="s">
        <v>545</v>
      </c>
      <c r="D194" s="10"/>
      <c r="E194" s="10">
        <v>126919</v>
      </c>
      <c r="F194" s="10"/>
      <c r="G194" s="10">
        <v>442013</v>
      </c>
      <c r="H194" s="10">
        <v>26123</v>
      </c>
      <c r="I194" s="10">
        <v>1159</v>
      </c>
      <c r="J194" s="10">
        <v>29386</v>
      </c>
      <c r="K194" s="10">
        <v>372500</v>
      </c>
      <c r="L194" s="10">
        <v>20184</v>
      </c>
      <c r="M194" s="10">
        <v>108489</v>
      </c>
      <c r="N194" s="10">
        <v>3313</v>
      </c>
      <c r="O194" s="10">
        <v>113060</v>
      </c>
      <c r="P194" s="10">
        <v>8629</v>
      </c>
      <c r="Q194" s="10">
        <v>851784</v>
      </c>
      <c r="R194" s="10">
        <v>2169914</v>
      </c>
      <c r="S194" s="10"/>
      <c r="T194" s="10">
        <v>10208</v>
      </c>
      <c r="U194" s="10">
        <v>182227</v>
      </c>
      <c r="V194" s="10"/>
      <c r="W194" s="10">
        <v>3519</v>
      </c>
      <c r="X194" s="10">
        <v>6554</v>
      </c>
      <c r="Y194" s="10">
        <v>31221</v>
      </c>
      <c r="Z194" s="10">
        <v>48027</v>
      </c>
      <c r="AA194" s="10">
        <v>20562</v>
      </c>
      <c r="AB194" s="10">
        <v>7143</v>
      </c>
      <c r="AC194" s="10">
        <v>138235</v>
      </c>
      <c r="AD194" s="10">
        <v>17856</v>
      </c>
      <c r="AE194" s="10">
        <v>6389</v>
      </c>
      <c r="AF194" s="10"/>
      <c r="AG194" s="10"/>
      <c r="AH194" s="10">
        <v>87553</v>
      </c>
      <c r="AI194" s="10">
        <v>104879</v>
      </c>
      <c r="AJ194" s="10">
        <v>28755</v>
      </c>
      <c r="AK194" s="10"/>
      <c r="AL194" s="10"/>
      <c r="AM194" s="10"/>
      <c r="AN194" s="10">
        <v>39678</v>
      </c>
      <c r="AO194" s="10"/>
      <c r="AP194" s="10"/>
      <c r="AQ194" s="10">
        <v>58674</v>
      </c>
      <c r="AR194" s="10">
        <v>279309</v>
      </c>
      <c r="AS194" s="10">
        <v>83888</v>
      </c>
      <c r="AT194" s="10">
        <v>130909</v>
      </c>
      <c r="AU194" s="10"/>
      <c r="AV194" s="10">
        <v>113686</v>
      </c>
      <c r="AW194" s="10">
        <v>61423</v>
      </c>
      <c r="AX194" s="10">
        <v>195079</v>
      </c>
      <c r="AY194" s="10"/>
      <c r="AZ194" s="10"/>
      <c r="BA194" s="10">
        <v>48269</v>
      </c>
      <c r="BB194" s="10">
        <v>17936</v>
      </c>
      <c r="BC194" s="10"/>
      <c r="BD194" s="10">
        <v>21394</v>
      </c>
      <c r="BE194" s="10">
        <v>201559</v>
      </c>
      <c r="BF194" s="10">
        <v>22297</v>
      </c>
      <c r="BG194" s="10"/>
      <c r="BH194" s="10"/>
      <c r="BI194" s="10">
        <v>14647</v>
      </c>
      <c r="BJ194" s="10">
        <v>54579</v>
      </c>
      <c r="BK194" s="10">
        <v>21422</v>
      </c>
      <c r="BL194" s="10">
        <v>9387</v>
      </c>
      <c r="BM194" s="10">
        <v>45648</v>
      </c>
      <c r="BN194" s="10"/>
      <c r="BO194" s="10">
        <v>54528</v>
      </c>
      <c r="BP194" s="10">
        <v>189778</v>
      </c>
      <c r="BQ194" s="10">
        <v>40036</v>
      </c>
      <c r="BR194" s="10">
        <v>177</v>
      </c>
      <c r="BS194" s="10">
        <v>28757</v>
      </c>
      <c r="BT194" s="10"/>
      <c r="BU194" s="10">
        <v>8295</v>
      </c>
      <c r="BV194" s="10">
        <v>24893</v>
      </c>
      <c r="BW194" s="10">
        <v>350020</v>
      </c>
      <c r="BX194" s="10">
        <v>35871</v>
      </c>
      <c r="BY194" s="10">
        <v>177055</v>
      </c>
      <c r="BZ194" s="10">
        <v>141071</v>
      </c>
      <c r="CA194" s="10">
        <v>44528</v>
      </c>
      <c r="CB194" s="10">
        <v>701857</v>
      </c>
      <c r="CC194" s="10"/>
      <c r="CD194" s="10"/>
      <c r="CE194" s="10">
        <v>189</v>
      </c>
      <c r="CF194" s="10"/>
      <c r="CG194" s="10"/>
      <c r="CH194" s="10"/>
      <c r="CI194" s="10">
        <v>67</v>
      </c>
      <c r="CJ194" s="10">
        <v>31387</v>
      </c>
      <c r="CK194" s="10"/>
      <c r="CL194" s="10">
        <v>1559000</v>
      </c>
      <c r="CM194" s="10"/>
      <c r="CN194" s="10"/>
      <c r="CO194" s="10">
        <v>283637</v>
      </c>
      <c r="CP194" s="10">
        <v>30550</v>
      </c>
      <c r="CQ194" s="10">
        <v>148515</v>
      </c>
      <c r="CR194" s="10">
        <v>55500</v>
      </c>
      <c r="CS194" s="10">
        <v>65849</v>
      </c>
      <c r="CT194" s="10">
        <v>109611</v>
      </c>
      <c r="CU194" s="10"/>
      <c r="CV194" s="10"/>
      <c r="CW194" s="10">
        <v>71108</v>
      </c>
      <c r="CX194" s="10">
        <v>39709</v>
      </c>
      <c r="CY194" s="10">
        <v>8939</v>
      </c>
      <c r="CZ194" s="10">
        <v>10726</v>
      </c>
      <c r="DA194" s="10"/>
      <c r="DB194" s="10">
        <v>26054</v>
      </c>
      <c r="DC194" s="10"/>
      <c r="DD194" s="10">
        <v>453492</v>
      </c>
      <c r="DE194" s="10"/>
      <c r="DF194" s="10"/>
      <c r="DG194" s="10">
        <v>268302</v>
      </c>
      <c r="DH194" s="10">
        <v>23477</v>
      </c>
      <c r="DI194" s="10">
        <v>7749</v>
      </c>
      <c r="DJ194" s="10"/>
      <c r="DK194" s="10">
        <v>7696</v>
      </c>
      <c r="DL194" s="10">
        <v>88943</v>
      </c>
      <c r="DM194" s="10">
        <v>23557</v>
      </c>
      <c r="DN194" s="10"/>
      <c r="DO194" s="10">
        <v>3427</v>
      </c>
      <c r="DP194" s="10">
        <v>93474</v>
      </c>
      <c r="DQ194" s="10"/>
      <c r="DR194" s="10"/>
      <c r="DS194" s="10">
        <v>79994</v>
      </c>
      <c r="DT194" s="10"/>
      <c r="DU194" s="10">
        <v>14468</v>
      </c>
      <c r="DV194" s="10">
        <v>17212</v>
      </c>
      <c r="DW194" s="10"/>
      <c r="DX194" s="10"/>
      <c r="DY194" s="10">
        <v>54179</v>
      </c>
      <c r="DZ194" s="10"/>
      <c r="EA194" s="10">
        <v>1693228</v>
      </c>
      <c r="EB194" s="10">
        <v>2021744</v>
      </c>
      <c r="EC194" s="10"/>
      <c r="ED194" s="10"/>
      <c r="EE194" s="10">
        <v>6510</v>
      </c>
      <c r="EF194" s="10">
        <v>22187</v>
      </c>
      <c r="EG194" s="10">
        <v>78011</v>
      </c>
      <c r="EH194" s="10">
        <v>601238</v>
      </c>
      <c r="EI194" s="10">
        <v>202213</v>
      </c>
      <c r="EJ194" s="10">
        <v>230433</v>
      </c>
      <c r="EK194" s="10">
        <v>160218</v>
      </c>
      <c r="EL194" s="10"/>
      <c r="EM194" s="10">
        <v>225413</v>
      </c>
      <c r="EN194" s="14"/>
      <c r="EO194" s="10">
        <v>50272</v>
      </c>
      <c r="EP194" s="10"/>
      <c r="EQ194" s="10">
        <v>60923</v>
      </c>
      <c r="ER194" s="10"/>
      <c r="ES194" s="10">
        <v>106519</v>
      </c>
      <c r="ET194" s="10">
        <v>106945</v>
      </c>
      <c r="EU194" s="10">
        <v>17348</v>
      </c>
      <c r="EV194" s="10">
        <v>6212</v>
      </c>
      <c r="EW194" s="10">
        <v>14672</v>
      </c>
      <c r="EX194" s="10"/>
      <c r="EY194" s="10">
        <v>8571</v>
      </c>
      <c r="EZ194" s="10">
        <v>6550</v>
      </c>
      <c r="FA194" s="10">
        <v>4648</v>
      </c>
      <c r="FB194" s="10">
        <v>25</v>
      </c>
      <c r="FC194" s="10"/>
      <c r="FD194" s="10">
        <v>56386</v>
      </c>
      <c r="FE194" s="10">
        <v>1806378</v>
      </c>
      <c r="FF194" s="10"/>
      <c r="FG194" s="10"/>
      <c r="FH194" s="10">
        <v>212163</v>
      </c>
      <c r="FI194" s="10">
        <v>12906</v>
      </c>
      <c r="FJ194" s="10">
        <v>69333</v>
      </c>
      <c r="FK194" s="10">
        <v>21454</v>
      </c>
      <c r="FL194" s="10">
        <v>199422</v>
      </c>
      <c r="FM194" s="10"/>
      <c r="FN194" s="10">
        <v>12086</v>
      </c>
      <c r="FO194" s="10">
        <v>45866</v>
      </c>
      <c r="FP194" s="10">
        <v>133748</v>
      </c>
      <c r="FQ194" s="4">
        <v>2</v>
      </c>
    </row>
    <row r="195" spans="1:173" ht="12.75">
      <c r="A195" s="9">
        <v>124</v>
      </c>
      <c r="B195" s="7"/>
      <c r="C195" s="7" t="s">
        <v>546</v>
      </c>
      <c r="D195" s="10"/>
      <c r="E195" s="10"/>
      <c r="F195" s="10">
        <v>320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>
        <v>963607</v>
      </c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>
        <v>100405</v>
      </c>
      <c r="AJ195" s="10"/>
      <c r="AK195" s="10"/>
      <c r="AL195" s="10"/>
      <c r="AM195" s="10"/>
      <c r="AN195" s="10"/>
      <c r="AO195" s="10"/>
      <c r="AP195" s="10"/>
      <c r="AQ195" s="10"/>
      <c r="AR195" s="10"/>
      <c r="AS195" s="10">
        <v>860</v>
      </c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>
        <v>450415</v>
      </c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>
        <v>731940</v>
      </c>
      <c r="CC195" s="10"/>
      <c r="CD195" s="10"/>
      <c r="CE195" s="10"/>
      <c r="CF195" s="10"/>
      <c r="CG195" s="10"/>
      <c r="CH195" s="10"/>
      <c r="CI195" s="10"/>
      <c r="CJ195" s="10"/>
      <c r="CK195" s="10"/>
      <c r="CL195" s="10">
        <v>12338000</v>
      </c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>
        <v>292148</v>
      </c>
      <c r="DE195" s="10"/>
      <c r="DF195" s="10"/>
      <c r="DG195" s="10">
        <v>36994</v>
      </c>
      <c r="DH195" s="10"/>
      <c r="DI195" s="10"/>
      <c r="DJ195" s="10"/>
      <c r="DK195" s="10"/>
      <c r="DL195" s="10">
        <v>23109</v>
      </c>
      <c r="DM195" s="10"/>
      <c r="DN195" s="10"/>
      <c r="DO195" s="10"/>
      <c r="DP195" s="10">
        <v>57803</v>
      </c>
      <c r="DQ195" s="10"/>
      <c r="DR195" s="10"/>
      <c r="DS195" s="10"/>
      <c r="DT195" s="10"/>
      <c r="DU195" s="10">
        <v>49719</v>
      </c>
      <c r="DV195" s="10"/>
      <c r="DW195" s="10"/>
      <c r="DX195" s="10"/>
      <c r="DY195" s="10"/>
      <c r="DZ195" s="10"/>
      <c r="EA195" s="10"/>
      <c r="EB195" s="10">
        <v>0</v>
      </c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4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>
        <v>66287</v>
      </c>
      <c r="FE195" s="10">
        <v>1606810</v>
      </c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4">
        <v>3</v>
      </c>
    </row>
    <row r="196" spans="1:173" ht="12.75">
      <c r="A196" s="9">
        <v>124</v>
      </c>
      <c r="B196" s="7"/>
      <c r="C196" s="7" t="s">
        <v>547</v>
      </c>
      <c r="D196" s="10"/>
      <c r="E196" s="10"/>
      <c r="F196" s="10"/>
      <c r="G196" s="10"/>
      <c r="H196" s="10">
        <v>5799</v>
      </c>
      <c r="I196" s="10"/>
      <c r="J196" s="10">
        <v>7762</v>
      </c>
      <c r="K196" s="10"/>
      <c r="L196" s="10"/>
      <c r="M196" s="10">
        <v>4628</v>
      </c>
      <c r="N196" s="10"/>
      <c r="O196" s="10"/>
      <c r="P196" s="10"/>
      <c r="Q196" s="10">
        <v>64434</v>
      </c>
      <c r="R196" s="10">
        <v>116652</v>
      </c>
      <c r="S196" s="10"/>
      <c r="T196" s="10"/>
      <c r="U196" s="10">
        <v>12575</v>
      </c>
      <c r="V196" s="10"/>
      <c r="W196" s="10"/>
      <c r="X196" s="10"/>
      <c r="Y196" s="10">
        <v>33079</v>
      </c>
      <c r="Z196" s="10">
        <v>31289</v>
      </c>
      <c r="AA196" s="10">
        <v>4000</v>
      </c>
      <c r="AB196" s="10"/>
      <c r="AC196" s="10"/>
      <c r="AD196" s="10"/>
      <c r="AE196" s="10"/>
      <c r="AF196" s="10"/>
      <c r="AG196" s="10"/>
      <c r="AH196" s="10">
        <v>42646</v>
      </c>
      <c r="AI196" s="10">
        <v>95207</v>
      </c>
      <c r="AJ196" s="10">
        <v>10250</v>
      </c>
      <c r="AK196" s="10">
        <v>12000</v>
      </c>
      <c r="AL196" s="10"/>
      <c r="AM196" s="10"/>
      <c r="AN196" s="10"/>
      <c r="AO196" s="10"/>
      <c r="AP196" s="10"/>
      <c r="AQ196" s="10"/>
      <c r="AR196" s="10">
        <v>604</v>
      </c>
      <c r="AS196" s="10">
        <v>24951</v>
      </c>
      <c r="AT196" s="10">
        <v>60983</v>
      </c>
      <c r="AU196" s="10"/>
      <c r="AV196" s="10">
        <v>3814</v>
      </c>
      <c r="AW196" s="10">
        <v>15580</v>
      </c>
      <c r="AX196" s="10">
        <v>248534</v>
      </c>
      <c r="AY196" s="10"/>
      <c r="AZ196" s="10"/>
      <c r="BA196" s="10">
        <v>15895</v>
      </c>
      <c r="BB196" s="10"/>
      <c r="BC196" s="10"/>
      <c r="BD196" s="10"/>
      <c r="BE196" s="10">
        <v>15913</v>
      </c>
      <c r="BF196" s="10">
        <v>1619</v>
      </c>
      <c r="BG196" s="10"/>
      <c r="BH196" s="10"/>
      <c r="BI196" s="10"/>
      <c r="BJ196" s="10"/>
      <c r="BK196" s="10">
        <v>400</v>
      </c>
      <c r="BL196" s="10"/>
      <c r="BM196" s="10">
        <v>809</v>
      </c>
      <c r="BN196" s="10"/>
      <c r="BO196" s="10">
        <v>1865</v>
      </c>
      <c r="BP196" s="10">
        <v>145382</v>
      </c>
      <c r="BQ196" s="10">
        <v>9364</v>
      </c>
      <c r="BR196" s="10"/>
      <c r="BS196" s="10"/>
      <c r="BT196" s="10"/>
      <c r="BU196" s="10"/>
      <c r="BV196" s="10"/>
      <c r="BW196" s="10">
        <v>1504</v>
      </c>
      <c r="BX196" s="10"/>
      <c r="BY196" s="10">
        <v>5614</v>
      </c>
      <c r="BZ196" s="10">
        <v>2676</v>
      </c>
      <c r="CA196" s="10">
        <v>11188</v>
      </c>
      <c r="CB196" s="10">
        <v>184386</v>
      </c>
      <c r="CC196" s="10"/>
      <c r="CD196" s="10"/>
      <c r="CE196" s="10"/>
      <c r="CF196" s="10"/>
      <c r="CG196" s="10"/>
      <c r="CH196" s="10"/>
      <c r="CI196" s="10"/>
      <c r="CJ196" s="10">
        <v>1219</v>
      </c>
      <c r="CK196" s="10"/>
      <c r="CL196" s="10">
        <v>1033000</v>
      </c>
      <c r="CM196" s="10"/>
      <c r="CN196" s="10"/>
      <c r="CO196" s="10"/>
      <c r="CP196" s="10"/>
      <c r="CQ196" s="10">
        <v>539487</v>
      </c>
      <c r="CR196" s="10">
        <v>51289</v>
      </c>
      <c r="CS196" s="10">
        <v>92015</v>
      </c>
      <c r="CT196" s="10">
        <v>52014</v>
      </c>
      <c r="CU196" s="10"/>
      <c r="CV196" s="10"/>
      <c r="CW196" s="10"/>
      <c r="CX196" s="10">
        <v>7069</v>
      </c>
      <c r="CY196" s="10">
        <v>38911</v>
      </c>
      <c r="CZ196" s="10"/>
      <c r="DA196" s="10"/>
      <c r="DB196" s="10"/>
      <c r="DC196" s="10"/>
      <c r="DD196" s="10">
        <v>161394</v>
      </c>
      <c r="DE196" s="10"/>
      <c r="DF196" s="10"/>
      <c r="DG196" s="10">
        <v>24451</v>
      </c>
      <c r="DH196" s="10"/>
      <c r="DI196" s="10"/>
      <c r="DJ196" s="10"/>
      <c r="DK196" s="10"/>
      <c r="DL196" s="10">
        <v>4635</v>
      </c>
      <c r="DM196" s="10">
        <v>120071</v>
      </c>
      <c r="DN196" s="10"/>
      <c r="DO196" s="10"/>
      <c r="DP196" s="10">
        <v>4664</v>
      </c>
      <c r="DQ196" s="10"/>
      <c r="DR196" s="10"/>
      <c r="DS196" s="10">
        <v>485</v>
      </c>
      <c r="DT196" s="10"/>
      <c r="DU196" s="10"/>
      <c r="DV196" s="10"/>
      <c r="DW196" s="10"/>
      <c r="DX196" s="10"/>
      <c r="DY196" s="10"/>
      <c r="DZ196" s="10"/>
      <c r="EA196" s="10">
        <v>78389</v>
      </c>
      <c r="EB196" s="10">
        <v>-78251</v>
      </c>
      <c r="EC196" s="10"/>
      <c r="ED196" s="10"/>
      <c r="EE196" s="10"/>
      <c r="EF196" s="10"/>
      <c r="EG196" s="10"/>
      <c r="EH196" s="10">
        <v>713</v>
      </c>
      <c r="EI196" s="10">
        <v>15625</v>
      </c>
      <c r="EJ196" s="10">
        <v>1976</v>
      </c>
      <c r="EK196" s="10"/>
      <c r="EL196" s="10"/>
      <c r="EM196" s="10">
        <v>1876</v>
      </c>
      <c r="EN196" s="14"/>
      <c r="EO196" s="10">
        <v>78201</v>
      </c>
      <c r="EP196" s="10"/>
      <c r="EQ196" s="10">
        <v>63634</v>
      </c>
      <c r="ER196" s="10"/>
      <c r="ES196" s="10"/>
      <c r="ET196" s="10">
        <v>19120</v>
      </c>
      <c r="EU196" s="10"/>
      <c r="EV196" s="10"/>
      <c r="EW196" s="10"/>
      <c r="EX196" s="10"/>
      <c r="EY196" s="10"/>
      <c r="EZ196" s="10"/>
      <c r="FA196" s="10"/>
      <c r="FB196" s="10"/>
      <c r="FC196" s="10"/>
      <c r="FD196" s="10">
        <v>15352</v>
      </c>
      <c r="FE196" s="10">
        <v>212542</v>
      </c>
      <c r="FF196" s="10"/>
      <c r="FG196" s="10"/>
      <c r="FH196" s="10">
        <v>40033</v>
      </c>
      <c r="FI196" s="10">
        <v>11395</v>
      </c>
      <c r="FJ196" s="10">
        <v>13510</v>
      </c>
      <c r="FK196" s="10"/>
      <c r="FL196" s="10">
        <v>128972</v>
      </c>
      <c r="FM196" s="10"/>
      <c r="FN196" s="10"/>
      <c r="FO196" s="10">
        <v>33402</v>
      </c>
      <c r="FP196" s="10">
        <v>54158</v>
      </c>
      <c r="FQ196" s="4">
        <v>3</v>
      </c>
    </row>
    <row r="197" spans="1:173" ht="12.75">
      <c r="A197" s="9">
        <v>125</v>
      </c>
      <c r="B197" s="7"/>
      <c r="C197" s="7" t="s">
        <v>548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>
        <v>76200</v>
      </c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>
        <v>13787</v>
      </c>
      <c r="AI197" s="10"/>
      <c r="AJ197" s="10"/>
      <c r="AK197" s="10">
        <v>53995</v>
      </c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>
        <v>38280</v>
      </c>
      <c r="BI197" s="10"/>
      <c r="BJ197" s="10"/>
      <c r="BK197" s="10"/>
      <c r="BL197" s="10"/>
      <c r="BM197" s="10"/>
      <c r="BN197" s="10"/>
      <c r="BO197" s="10"/>
      <c r="BP197" s="10">
        <v>70522</v>
      </c>
      <c r="BQ197" s="10"/>
      <c r="BR197" s="10"/>
      <c r="BS197" s="10"/>
      <c r="BT197" s="10"/>
      <c r="BU197" s="10"/>
      <c r="BV197" s="10"/>
      <c r="BW197" s="10">
        <v>17525</v>
      </c>
      <c r="BX197" s="10"/>
      <c r="BY197" s="10"/>
      <c r="BZ197" s="10">
        <v>196323</v>
      </c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>
        <v>278662</v>
      </c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>
        <v>497885</v>
      </c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4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>
        <v>36516</v>
      </c>
      <c r="EY197" s="10"/>
      <c r="EZ197" s="10"/>
      <c r="FA197" s="10"/>
      <c r="FB197" s="10"/>
      <c r="FC197" s="10"/>
      <c r="FD197" s="10">
        <v>263075</v>
      </c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4">
        <v>1</v>
      </c>
    </row>
    <row r="198" spans="1:173" ht="12.75">
      <c r="A198" s="9">
        <v>125</v>
      </c>
      <c r="B198" s="7"/>
      <c r="C198" s="7" t="s">
        <v>549</v>
      </c>
      <c r="D198" s="10">
        <v>96123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>
        <v>125214</v>
      </c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20474</v>
      </c>
      <c r="AE198" s="10"/>
      <c r="AF198" s="10"/>
      <c r="AG198" s="10"/>
      <c r="AH198" s="10">
        <v>11462</v>
      </c>
      <c r="AI198" s="10"/>
      <c r="AJ198" s="10"/>
      <c r="AK198" s="10">
        <v>153798</v>
      </c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>
        <v>86203</v>
      </c>
      <c r="BI198" s="10"/>
      <c r="BJ198" s="10"/>
      <c r="BK198" s="10" t="s">
        <v>360</v>
      </c>
      <c r="BL198" s="10"/>
      <c r="BM198" s="10"/>
      <c r="BN198" s="10"/>
      <c r="BO198" s="10"/>
      <c r="BP198" s="10">
        <v>24129</v>
      </c>
      <c r="BQ198" s="10"/>
      <c r="BR198" s="10"/>
      <c r="BS198" s="10"/>
      <c r="BT198" s="10"/>
      <c r="BU198" s="10"/>
      <c r="BV198" s="10"/>
      <c r="BW198" s="10">
        <v>22085</v>
      </c>
      <c r="BX198" s="10"/>
      <c r="BY198" s="10"/>
      <c r="BZ198" s="10">
        <v>120718</v>
      </c>
      <c r="CA198" s="10"/>
      <c r="CB198" s="10"/>
      <c r="CC198" s="10"/>
      <c r="CD198" s="10">
        <v>6128</v>
      </c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>
        <v>10521</v>
      </c>
      <c r="CR198" s="10"/>
      <c r="CS198" s="10"/>
      <c r="CT198" s="10"/>
      <c r="CU198" s="10"/>
      <c r="CV198" s="10">
        <v>25317</v>
      </c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>
        <v>21702</v>
      </c>
      <c r="DR198" s="10">
        <v>111064</v>
      </c>
      <c r="DS198" s="10"/>
      <c r="DT198" s="10"/>
      <c r="DU198" s="10"/>
      <c r="DV198" s="10"/>
      <c r="DW198" s="10"/>
      <c r="DX198" s="10"/>
      <c r="DY198" s="10"/>
      <c r="DZ198" s="10"/>
      <c r="EA198" s="10"/>
      <c r="EB198" s="10">
        <v>256533</v>
      </c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4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>
        <v>92000</v>
      </c>
      <c r="EY198" s="10"/>
      <c r="EZ198" s="10"/>
      <c r="FA198" s="10"/>
      <c r="FB198" s="10"/>
      <c r="FC198" s="10"/>
      <c r="FD198" s="10">
        <v>94939</v>
      </c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4">
        <v>2</v>
      </c>
    </row>
    <row r="199" spans="1:173" ht="12.75">
      <c r="A199" s="9">
        <v>125</v>
      </c>
      <c r="B199" s="7"/>
      <c r="C199" s="7" t="s">
        <v>550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>
        <v>1282</v>
      </c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>
        <v>14166</v>
      </c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>
        <v>0</v>
      </c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>
        <v>89590</v>
      </c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4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4">
        <v>3</v>
      </c>
    </row>
    <row r="200" spans="1:173" ht="12.75">
      <c r="A200" s="9">
        <v>125</v>
      </c>
      <c r="B200" s="7"/>
      <c r="C200" s="7" t="s">
        <v>551</v>
      </c>
      <c r="D200" s="10">
        <v>5377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>
        <v>41579</v>
      </c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>
        <v>361898</v>
      </c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>
        <v>52617</v>
      </c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4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>
        <v>36165</v>
      </c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4">
        <v>3</v>
      </c>
    </row>
    <row r="201" spans="1:173" ht="12.75">
      <c r="A201" s="9">
        <v>126</v>
      </c>
      <c r="B201" s="7"/>
      <c r="C201" s="7" t="s">
        <v>552</v>
      </c>
      <c r="D201" s="10"/>
      <c r="E201" s="10"/>
      <c r="F201" s="10"/>
      <c r="G201" s="10">
        <v>392020</v>
      </c>
      <c r="H201" s="10"/>
      <c r="I201" s="10"/>
      <c r="J201" s="10"/>
      <c r="K201" s="10">
        <v>21139</v>
      </c>
      <c r="L201" s="10"/>
      <c r="M201" s="10"/>
      <c r="N201" s="10"/>
      <c r="O201" s="10">
        <v>140025</v>
      </c>
      <c r="P201" s="10">
        <v>4846</v>
      </c>
      <c r="Q201" s="10"/>
      <c r="R201" s="10">
        <v>550359</v>
      </c>
      <c r="S201" s="10"/>
      <c r="T201" s="10"/>
      <c r="U201" s="10"/>
      <c r="V201" s="10"/>
      <c r="W201" s="10"/>
      <c r="X201" s="10"/>
      <c r="Y201" s="10">
        <v>88364</v>
      </c>
      <c r="Z201" s="10"/>
      <c r="AA201" s="10"/>
      <c r="AB201" s="10"/>
      <c r="AC201" s="10"/>
      <c r="AD201" s="10"/>
      <c r="AE201" s="10">
        <v>3676</v>
      </c>
      <c r="AF201" s="10"/>
      <c r="AG201" s="10"/>
      <c r="AH201" s="10"/>
      <c r="AI201" s="10"/>
      <c r="AJ201" s="10"/>
      <c r="AK201" s="10">
        <v>23141</v>
      </c>
      <c r="AL201" s="10"/>
      <c r="AM201" s="10"/>
      <c r="AN201" s="10">
        <v>82217</v>
      </c>
      <c r="AO201" s="10"/>
      <c r="AP201" s="10"/>
      <c r="AQ201" s="10"/>
      <c r="AR201" s="10">
        <v>33151</v>
      </c>
      <c r="AS201" s="10">
        <v>23625</v>
      </c>
      <c r="AT201" s="10"/>
      <c r="AU201" s="10"/>
      <c r="AV201" s="10">
        <v>45920</v>
      </c>
      <c r="AW201" s="10">
        <v>28456</v>
      </c>
      <c r="AX201" s="10"/>
      <c r="AY201" s="10"/>
      <c r="AZ201" s="10"/>
      <c r="BA201" s="10">
        <v>23923</v>
      </c>
      <c r="BB201" s="10"/>
      <c r="BC201" s="10"/>
      <c r="BD201" s="10"/>
      <c r="BE201" s="10"/>
      <c r="BF201" s="10">
        <v>53581</v>
      </c>
      <c r="BG201" s="10"/>
      <c r="BH201" s="10">
        <v>134683</v>
      </c>
      <c r="BI201" s="10"/>
      <c r="BJ201" s="10"/>
      <c r="BK201" s="10"/>
      <c r="BL201" s="10"/>
      <c r="BM201" s="10"/>
      <c r="BN201" s="10"/>
      <c r="BO201" s="10">
        <v>27043</v>
      </c>
      <c r="BP201" s="10">
        <v>633892</v>
      </c>
      <c r="BQ201" s="10"/>
      <c r="BR201" s="10"/>
      <c r="BS201" s="10">
        <v>1426</v>
      </c>
      <c r="BT201" s="10"/>
      <c r="BU201" s="10"/>
      <c r="BV201" s="10"/>
      <c r="BW201" s="10"/>
      <c r="BX201" s="10">
        <v>14186</v>
      </c>
      <c r="BY201" s="10"/>
      <c r="BZ201" s="10"/>
      <c r="CA201" s="10">
        <v>24589</v>
      </c>
      <c r="CB201" s="10"/>
      <c r="CC201" s="10"/>
      <c r="CD201" s="10"/>
      <c r="CE201" s="10"/>
      <c r="CF201" s="10">
        <v>69390</v>
      </c>
      <c r="CG201" s="10"/>
      <c r="CH201" s="10"/>
      <c r="CI201" s="10"/>
      <c r="CJ201" s="10"/>
      <c r="CK201" s="10">
        <v>282946</v>
      </c>
      <c r="CL201" s="10">
        <v>22000</v>
      </c>
      <c r="CM201" s="10">
        <v>32557</v>
      </c>
      <c r="CN201" s="10"/>
      <c r="CO201" s="10">
        <v>19397</v>
      </c>
      <c r="CP201" s="10"/>
      <c r="CQ201" s="10"/>
      <c r="CR201" s="10">
        <v>5000</v>
      </c>
      <c r="CS201" s="10"/>
      <c r="CT201" s="10">
        <v>42365</v>
      </c>
      <c r="CU201" s="10"/>
      <c r="CV201" s="10">
        <v>0</v>
      </c>
      <c r="CW201" s="10"/>
      <c r="CX201" s="10">
        <v>35000</v>
      </c>
      <c r="CY201" s="10"/>
      <c r="CZ201" s="10"/>
      <c r="DA201" s="10"/>
      <c r="DB201" s="10"/>
      <c r="DC201" s="10"/>
      <c r="DD201" s="10">
        <v>490358</v>
      </c>
      <c r="DE201" s="10"/>
      <c r="DF201" s="10"/>
      <c r="DG201" s="10">
        <v>45928</v>
      </c>
      <c r="DH201" s="10"/>
      <c r="DI201" s="10"/>
      <c r="DJ201" s="10"/>
      <c r="DK201" s="10"/>
      <c r="DL201" s="10"/>
      <c r="DM201" s="10">
        <v>26256</v>
      </c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>
        <v>46168</v>
      </c>
      <c r="EB201" s="10"/>
      <c r="EC201" s="10"/>
      <c r="ED201" s="10"/>
      <c r="EE201" s="10"/>
      <c r="EF201" s="10"/>
      <c r="EG201" s="10"/>
      <c r="EH201" s="10"/>
      <c r="EI201" s="10"/>
      <c r="EJ201" s="10"/>
      <c r="EK201" s="10">
        <v>68853</v>
      </c>
      <c r="EL201" s="10">
        <v>11647</v>
      </c>
      <c r="EM201" s="10"/>
      <c r="EN201" s="14"/>
      <c r="EO201" s="10"/>
      <c r="EP201" s="10"/>
      <c r="EQ201" s="10">
        <v>51164</v>
      </c>
      <c r="ER201" s="10"/>
      <c r="ES201" s="10"/>
      <c r="ET201" s="10"/>
      <c r="EU201" s="10"/>
      <c r="EV201" s="10">
        <v>511</v>
      </c>
      <c r="EW201" s="10">
        <v>24599</v>
      </c>
      <c r="EX201" s="10">
        <v>18014</v>
      </c>
      <c r="EY201" s="10"/>
      <c r="EZ201" s="10"/>
      <c r="FA201" s="10"/>
      <c r="FB201" s="10"/>
      <c r="FC201" s="10"/>
      <c r="FD201" s="10"/>
      <c r="FE201" s="10"/>
      <c r="FF201" s="10"/>
      <c r="FG201" s="10"/>
      <c r="FH201" s="10">
        <v>48279</v>
      </c>
      <c r="FI201" s="10"/>
      <c r="FJ201" s="10">
        <v>43967</v>
      </c>
      <c r="FK201" s="10"/>
      <c r="FL201" s="10"/>
      <c r="FM201" s="10"/>
      <c r="FN201" s="10"/>
      <c r="FO201" s="10"/>
      <c r="FP201" s="10"/>
      <c r="FQ201" s="4">
        <v>1</v>
      </c>
    </row>
    <row r="202" spans="1:173" ht="12.75">
      <c r="A202" s="9">
        <v>126</v>
      </c>
      <c r="B202" s="7"/>
      <c r="C202" s="7" t="s">
        <v>553</v>
      </c>
      <c r="D202" s="10"/>
      <c r="E202" s="10">
        <v>76927</v>
      </c>
      <c r="F202" s="10"/>
      <c r="G202" s="10">
        <v>235272</v>
      </c>
      <c r="H202" s="10">
        <v>41621</v>
      </c>
      <c r="I202" s="10"/>
      <c r="J202" s="10"/>
      <c r="K202" s="10">
        <v>29327</v>
      </c>
      <c r="L202" s="10">
        <v>19240</v>
      </c>
      <c r="M202" s="10">
        <v>89524</v>
      </c>
      <c r="N202" s="10"/>
      <c r="O202" s="10">
        <v>54187</v>
      </c>
      <c r="P202" s="10">
        <v>2373</v>
      </c>
      <c r="Q202" s="10"/>
      <c r="R202" s="10">
        <v>925128</v>
      </c>
      <c r="S202" s="10"/>
      <c r="T202" s="10"/>
      <c r="U202" s="10">
        <v>90596</v>
      </c>
      <c r="V202" s="10"/>
      <c r="W202" s="10"/>
      <c r="X202" s="10">
        <v>1287</v>
      </c>
      <c r="Y202" s="10">
        <v>28022</v>
      </c>
      <c r="Z202" s="10">
        <v>79032</v>
      </c>
      <c r="AA202" s="10"/>
      <c r="AB202" s="10">
        <v>14708</v>
      </c>
      <c r="AC202" s="10"/>
      <c r="AD202" s="10"/>
      <c r="AE202" s="10">
        <v>2348</v>
      </c>
      <c r="AF202" s="10">
        <v>46178</v>
      </c>
      <c r="AG202" s="10"/>
      <c r="AH202" s="10"/>
      <c r="AI202" s="10">
        <v>966</v>
      </c>
      <c r="AJ202" s="10">
        <v>16000</v>
      </c>
      <c r="AK202" s="10">
        <v>82217</v>
      </c>
      <c r="AL202" s="10"/>
      <c r="AM202" s="10"/>
      <c r="AN202" s="10">
        <v>43735</v>
      </c>
      <c r="AO202" s="10"/>
      <c r="AP202" s="10"/>
      <c r="AQ202" s="10"/>
      <c r="AR202" s="10">
        <v>16112</v>
      </c>
      <c r="AS202" s="10">
        <v>37944</v>
      </c>
      <c r="AT202" s="10"/>
      <c r="AU202" s="10"/>
      <c r="AV202" s="10">
        <v>126309</v>
      </c>
      <c r="AW202" s="10">
        <v>32966</v>
      </c>
      <c r="AX202" s="10">
        <v>72324</v>
      </c>
      <c r="AY202" s="10"/>
      <c r="AZ202" s="10">
        <v>5077</v>
      </c>
      <c r="BA202" s="10">
        <v>103533</v>
      </c>
      <c r="BB202" s="10">
        <v>101223</v>
      </c>
      <c r="BC202" s="10">
        <v>5387</v>
      </c>
      <c r="BD202" s="10">
        <v>5435</v>
      </c>
      <c r="BE202" s="10">
        <v>126023</v>
      </c>
      <c r="BF202" s="10"/>
      <c r="BG202" s="10"/>
      <c r="BH202" s="10">
        <v>47347</v>
      </c>
      <c r="BI202" s="10">
        <v>19532</v>
      </c>
      <c r="BJ202" s="10"/>
      <c r="BK202" s="10">
        <v>139</v>
      </c>
      <c r="BL202" s="10"/>
      <c r="BM202" s="10">
        <v>14343</v>
      </c>
      <c r="BN202" s="10">
        <v>5407</v>
      </c>
      <c r="BO202" s="10">
        <v>80773</v>
      </c>
      <c r="BP202" s="10">
        <v>718366</v>
      </c>
      <c r="BQ202" s="10">
        <v>4726</v>
      </c>
      <c r="BR202" s="10"/>
      <c r="BS202" s="10">
        <v>28985</v>
      </c>
      <c r="BT202" s="10"/>
      <c r="BU202" s="10">
        <v>405</v>
      </c>
      <c r="BV202" s="10">
        <v>22420</v>
      </c>
      <c r="BW202" s="10">
        <v>209277</v>
      </c>
      <c r="BX202" s="10">
        <v>54019</v>
      </c>
      <c r="BY202" s="10">
        <v>209994</v>
      </c>
      <c r="BZ202" s="10"/>
      <c r="CA202" s="10">
        <v>2081</v>
      </c>
      <c r="CB202" s="10"/>
      <c r="CC202" s="10"/>
      <c r="CD202" s="10">
        <v>3000</v>
      </c>
      <c r="CE202" s="10"/>
      <c r="CF202" s="10"/>
      <c r="CG202" s="10">
        <v>4818</v>
      </c>
      <c r="CH202" s="10"/>
      <c r="CI202" s="10">
        <v>20517</v>
      </c>
      <c r="CJ202" s="10">
        <v>555</v>
      </c>
      <c r="CK202" s="10">
        <v>493188</v>
      </c>
      <c r="CL202" s="10">
        <v>10013000</v>
      </c>
      <c r="CM202" s="10">
        <v>80407</v>
      </c>
      <c r="CN202" s="10"/>
      <c r="CO202" s="10">
        <v>13222</v>
      </c>
      <c r="CP202" s="10"/>
      <c r="CQ202" s="10"/>
      <c r="CR202" s="10">
        <v>10170</v>
      </c>
      <c r="CS202" s="10">
        <v>149574</v>
      </c>
      <c r="CT202" s="10">
        <v>118762</v>
      </c>
      <c r="CU202" s="10">
        <v>1590</v>
      </c>
      <c r="CV202" s="10">
        <v>921964</v>
      </c>
      <c r="CW202" s="10">
        <v>19731</v>
      </c>
      <c r="CX202" s="10">
        <v>23910</v>
      </c>
      <c r="CY202" s="10">
        <v>235</v>
      </c>
      <c r="CZ202" s="10">
        <v>2250</v>
      </c>
      <c r="DA202" s="10"/>
      <c r="DB202" s="10">
        <v>10283</v>
      </c>
      <c r="DC202" s="10"/>
      <c r="DD202" s="10">
        <v>680931</v>
      </c>
      <c r="DE202" s="10">
        <v>10540</v>
      </c>
      <c r="DF202" s="10">
        <v>90</v>
      </c>
      <c r="DG202" s="10">
        <v>125434</v>
      </c>
      <c r="DH202" s="10">
        <v>200</v>
      </c>
      <c r="DI202" s="10">
        <v>53162</v>
      </c>
      <c r="DJ202" s="10"/>
      <c r="DK202" s="10"/>
      <c r="DL202" s="10"/>
      <c r="DM202" s="10">
        <v>8168</v>
      </c>
      <c r="DN202" s="10">
        <v>3517</v>
      </c>
      <c r="DO202" s="10">
        <v>11465</v>
      </c>
      <c r="DP202" s="10"/>
      <c r="DQ202" s="10"/>
      <c r="DR202" s="10"/>
      <c r="DS202" s="10"/>
      <c r="DT202" s="10"/>
      <c r="DU202" s="10"/>
      <c r="DV202" s="10">
        <v>75870</v>
      </c>
      <c r="DW202" s="10"/>
      <c r="DX202" s="10"/>
      <c r="DY202" s="10"/>
      <c r="DZ202" s="10"/>
      <c r="EA202" s="10">
        <v>232599</v>
      </c>
      <c r="EB202" s="10">
        <v>728653</v>
      </c>
      <c r="EC202" s="10"/>
      <c r="ED202" s="10"/>
      <c r="EE202" s="10">
        <v>19260</v>
      </c>
      <c r="EF202" s="10">
        <v>7057</v>
      </c>
      <c r="EG202" s="10"/>
      <c r="EH202" s="10"/>
      <c r="EI202" s="10">
        <v>76809</v>
      </c>
      <c r="EJ202" s="10">
        <v>42923</v>
      </c>
      <c r="EK202" s="10">
        <v>189022</v>
      </c>
      <c r="EL202" s="10"/>
      <c r="EM202" s="10">
        <v>187681</v>
      </c>
      <c r="EN202" s="14">
        <v>29015</v>
      </c>
      <c r="EO202" s="10">
        <v>9133</v>
      </c>
      <c r="EP202" s="10"/>
      <c r="EQ202" s="10">
        <v>34526</v>
      </c>
      <c r="ER202" s="10">
        <v>115325</v>
      </c>
      <c r="ES202" s="10"/>
      <c r="ET202" s="10">
        <v>218097</v>
      </c>
      <c r="EU202" s="10"/>
      <c r="EV202" s="10">
        <v>979</v>
      </c>
      <c r="EW202" s="10">
        <v>31474</v>
      </c>
      <c r="EX202" s="10">
        <v>6032</v>
      </c>
      <c r="EY202" s="10">
        <v>1542</v>
      </c>
      <c r="EZ202" s="10">
        <v>654</v>
      </c>
      <c r="FA202" s="10"/>
      <c r="FB202" s="10"/>
      <c r="FC202" s="10">
        <v>24101</v>
      </c>
      <c r="FD202" s="10"/>
      <c r="FE202" s="10">
        <v>104500</v>
      </c>
      <c r="FF202" s="10"/>
      <c r="FG202" s="10">
        <v>33781</v>
      </c>
      <c r="FH202" s="10">
        <v>151738</v>
      </c>
      <c r="FI202" s="10"/>
      <c r="FJ202" s="10">
        <v>28962</v>
      </c>
      <c r="FK202" s="10">
        <v>34024</v>
      </c>
      <c r="FL202" s="10">
        <v>134208</v>
      </c>
      <c r="FM202" s="10"/>
      <c r="FN202" s="10">
        <v>8043</v>
      </c>
      <c r="FO202" s="10"/>
      <c r="FP202" s="10">
        <v>71664</v>
      </c>
      <c r="FQ202" s="4">
        <v>2</v>
      </c>
    </row>
    <row r="203" spans="1:173" ht="12.75">
      <c r="A203" s="9">
        <v>126</v>
      </c>
      <c r="B203" s="7"/>
      <c r="C203" s="7" t="s">
        <v>554</v>
      </c>
      <c r="D203" s="10"/>
      <c r="E203" s="10"/>
      <c r="F203" s="10">
        <v>2895</v>
      </c>
      <c r="G203" s="10"/>
      <c r="H203" s="10"/>
      <c r="I203" s="10"/>
      <c r="J203" s="10">
        <v>149620</v>
      </c>
      <c r="K203" s="10"/>
      <c r="L203" s="10"/>
      <c r="M203" s="10">
        <v>173677</v>
      </c>
      <c r="N203" s="10"/>
      <c r="O203" s="23"/>
      <c r="P203" s="10"/>
      <c r="Q203" s="10"/>
      <c r="R203" s="10">
        <v>133190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>
        <v>59342</v>
      </c>
      <c r="AI203" s="10"/>
      <c r="AJ203" s="10">
        <v>17988</v>
      </c>
      <c r="AK203" s="10">
        <v>144857</v>
      </c>
      <c r="AL203" s="10"/>
      <c r="AM203" s="10"/>
      <c r="AN203" s="10"/>
      <c r="AO203" s="10"/>
      <c r="AP203" s="10"/>
      <c r="AQ203" s="10"/>
      <c r="AR203" s="10"/>
      <c r="AS203" s="10">
        <v>36845</v>
      </c>
      <c r="AT203" s="10"/>
      <c r="AU203" s="10"/>
      <c r="AV203" s="10">
        <v>103965</v>
      </c>
      <c r="AW203" s="10"/>
      <c r="AX203" s="10"/>
      <c r="AY203" s="10"/>
      <c r="AZ203" s="10"/>
      <c r="BA203" s="10"/>
      <c r="BB203" s="10"/>
      <c r="BC203" s="10"/>
      <c r="BD203" s="10"/>
      <c r="BE203" s="10">
        <v>33314</v>
      </c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>
        <v>37736</v>
      </c>
      <c r="BR203" s="10"/>
      <c r="BS203" s="10">
        <v>84586</v>
      </c>
      <c r="BT203" s="10"/>
      <c r="BU203" s="10"/>
      <c r="BV203" s="10"/>
      <c r="BW203" s="10"/>
      <c r="BX203" s="10"/>
      <c r="BY203" s="10"/>
      <c r="BZ203" s="10"/>
      <c r="CA203" s="10"/>
      <c r="CB203" s="10">
        <v>113109</v>
      </c>
      <c r="CC203" s="10"/>
      <c r="CD203" s="10"/>
      <c r="CE203" s="10"/>
      <c r="CF203" s="10"/>
      <c r="CG203" s="10"/>
      <c r="CH203" s="10"/>
      <c r="CI203" s="10"/>
      <c r="CJ203" s="10">
        <v>140506</v>
      </c>
      <c r="CK203" s="10">
        <v>441813</v>
      </c>
      <c r="CL203" s="10">
        <v>3205000</v>
      </c>
      <c r="CM203" s="10">
        <v>171982</v>
      </c>
      <c r="CN203" s="10"/>
      <c r="CO203" s="10"/>
      <c r="CP203" s="10"/>
      <c r="CQ203" s="10"/>
      <c r="CR203" s="10">
        <v>11614</v>
      </c>
      <c r="CS203" s="10"/>
      <c r="CT203" s="10"/>
      <c r="CU203" s="10"/>
      <c r="CV203" s="10">
        <v>0</v>
      </c>
      <c r="CW203" s="10"/>
      <c r="CX203" s="10"/>
      <c r="CY203" s="10"/>
      <c r="CZ203" s="10"/>
      <c r="DA203" s="10"/>
      <c r="DB203" s="10"/>
      <c r="DC203" s="10"/>
      <c r="DD203" s="10"/>
      <c r="DE203" s="10"/>
      <c r="DF203" s="10">
        <v>85000</v>
      </c>
      <c r="DG203" s="10">
        <v>42048</v>
      </c>
      <c r="DH203" s="10"/>
      <c r="DI203" s="10"/>
      <c r="DJ203" s="10"/>
      <c r="DK203" s="10">
        <v>25236</v>
      </c>
      <c r="DL203" s="10">
        <v>76503</v>
      </c>
      <c r="DM203" s="10"/>
      <c r="DN203" s="10"/>
      <c r="DO203" s="10"/>
      <c r="DP203" s="10"/>
      <c r="DQ203" s="10"/>
      <c r="DR203" s="10"/>
      <c r="DS203" s="10">
        <v>48755</v>
      </c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>
        <v>654994</v>
      </c>
      <c r="EI203" s="10"/>
      <c r="EJ203" s="10"/>
      <c r="EK203" s="10"/>
      <c r="EL203" s="10"/>
      <c r="EM203" s="10"/>
      <c r="EN203" s="14"/>
      <c r="EO203" s="10"/>
      <c r="EP203" s="10"/>
      <c r="EQ203" s="10">
        <v>132399</v>
      </c>
      <c r="ER203" s="10"/>
      <c r="ES203" s="10"/>
      <c r="ET203" s="10"/>
      <c r="EU203" s="10"/>
      <c r="EV203" s="10"/>
      <c r="EW203" s="10"/>
      <c r="EX203" s="10"/>
      <c r="EY203" s="10"/>
      <c r="EZ203" s="10">
        <v>37645</v>
      </c>
      <c r="FA203" s="10"/>
      <c r="FB203" s="10"/>
      <c r="FC203" s="10"/>
      <c r="FD203" s="10"/>
      <c r="FE203" s="10">
        <v>1983018</v>
      </c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4">
        <v>3</v>
      </c>
    </row>
    <row r="204" spans="1:173" ht="12.75">
      <c r="A204" s="9">
        <v>126</v>
      </c>
      <c r="B204" s="7"/>
      <c r="C204" s="7" t="s">
        <v>555</v>
      </c>
      <c r="D204" s="10"/>
      <c r="E204" s="10"/>
      <c r="F204" s="10"/>
      <c r="G204" s="10">
        <v>18995</v>
      </c>
      <c r="H204" s="10"/>
      <c r="I204" s="10"/>
      <c r="J204" s="10"/>
      <c r="K204" s="10"/>
      <c r="L204" s="10"/>
      <c r="M204" s="10">
        <v>74095</v>
      </c>
      <c r="N204" s="10"/>
      <c r="O204" s="10">
        <v>44251</v>
      </c>
      <c r="P204" s="10">
        <v>181</v>
      </c>
      <c r="Q204" s="10"/>
      <c r="R204" s="10">
        <v>566350</v>
      </c>
      <c r="S204" s="10"/>
      <c r="T204" s="10"/>
      <c r="U204" s="10"/>
      <c r="V204" s="10"/>
      <c r="W204" s="10"/>
      <c r="X204" s="10"/>
      <c r="Y204" s="10"/>
      <c r="Z204" s="10">
        <v>690</v>
      </c>
      <c r="AA204" s="10"/>
      <c r="AB204" s="10"/>
      <c r="AC204" s="10"/>
      <c r="AD204" s="10"/>
      <c r="AE204" s="10">
        <v>1096</v>
      </c>
      <c r="AF204" s="10"/>
      <c r="AG204" s="10"/>
      <c r="AH204" s="10"/>
      <c r="AI204" s="10"/>
      <c r="AJ204" s="10"/>
      <c r="AK204" s="10"/>
      <c r="AL204" s="10"/>
      <c r="AM204" s="10"/>
      <c r="AN204" s="10">
        <v>24231</v>
      </c>
      <c r="AO204" s="10"/>
      <c r="AP204" s="10"/>
      <c r="AQ204" s="10"/>
      <c r="AR204" s="10">
        <v>5860</v>
      </c>
      <c r="AS204" s="10">
        <v>9672</v>
      </c>
      <c r="AT204" s="10"/>
      <c r="AU204" s="10"/>
      <c r="AV204" s="10">
        <v>46187</v>
      </c>
      <c r="AW204" s="10">
        <v>9270</v>
      </c>
      <c r="AX204" s="10"/>
      <c r="AY204" s="10"/>
      <c r="AZ204" s="10"/>
      <c r="BA204" s="10">
        <v>103383</v>
      </c>
      <c r="BB204" s="10"/>
      <c r="BC204" s="10"/>
      <c r="BD204" s="10"/>
      <c r="BE204" s="10">
        <v>36483</v>
      </c>
      <c r="BF204" s="10">
        <v>2350</v>
      </c>
      <c r="BG204" s="10"/>
      <c r="BH204" s="10">
        <v>32372</v>
      </c>
      <c r="BI204" s="10"/>
      <c r="BJ204" s="10"/>
      <c r="BK204" s="10"/>
      <c r="BL204" s="10"/>
      <c r="BM204" s="10"/>
      <c r="BN204" s="10"/>
      <c r="BO204" s="10">
        <v>7295</v>
      </c>
      <c r="BP204" s="10"/>
      <c r="BQ204" s="10">
        <v>6297</v>
      </c>
      <c r="BR204" s="10"/>
      <c r="BS204" s="10"/>
      <c r="BT204" s="10"/>
      <c r="BU204" s="10"/>
      <c r="BV204" s="10"/>
      <c r="BW204" s="10"/>
      <c r="BX204" s="10">
        <v>35255</v>
      </c>
      <c r="BY204" s="10"/>
      <c r="BZ204" s="10"/>
      <c r="CA204" s="10">
        <v>12000</v>
      </c>
      <c r="CB204" s="10"/>
      <c r="CC204" s="10"/>
      <c r="CD204" s="10"/>
      <c r="CE204" s="10"/>
      <c r="CF204" s="10"/>
      <c r="CG204" s="10"/>
      <c r="CH204" s="10"/>
      <c r="CI204" s="10"/>
      <c r="CJ204" s="10"/>
      <c r="CK204" s="10">
        <v>4633</v>
      </c>
      <c r="CL204" s="10">
        <v>1011000</v>
      </c>
      <c r="CM204" s="10"/>
      <c r="CN204" s="10"/>
      <c r="CO204" s="10">
        <v>6271</v>
      </c>
      <c r="CP204" s="10"/>
      <c r="CQ204" s="10"/>
      <c r="CR204" s="10"/>
      <c r="CS204" s="10"/>
      <c r="CT204" s="10">
        <v>38450</v>
      </c>
      <c r="CU204" s="10"/>
      <c r="CV204" s="10">
        <v>0</v>
      </c>
      <c r="CW204" s="10"/>
      <c r="CX204" s="10"/>
      <c r="CY204" s="10"/>
      <c r="CZ204" s="10"/>
      <c r="DA204" s="10"/>
      <c r="DB204" s="10">
        <v>44728</v>
      </c>
      <c r="DC204" s="10"/>
      <c r="DD204" s="10">
        <v>41029</v>
      </c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>
        <v>139401</v>
      </c>
      <c r="EB204" s="10">
        <v>3082830</v>
      </c>
      <c r="EC204" s="10"/>
      <c r="ED204" s="10"/>
      <c r="EE204" s="10">
        <v>1859</v>
      </c>
      <c r="EF204" s="10"/>
      <c r="EG204" s="10"/>
      <c r="EH204" s="10"/>
      <c r="EI204" s="10"/>
      <c r="EJ204" s="10">
        <v>158409</v>
      </c>
      <c r="EK204" s="10"/>
      <c r="EL204" s="10">
        <v>7100</v>
      </c>
      <c r="EM204" s="10">
        <v>920</v>
      </c>
      <c r="EN204" s="14"/>
      <c r="EO204" s="10">
        <v>26283</v>
      </c>
      <c r="EP204" s="10"/>
      <c r="EQ204" s="10"/>
      <c r="ER204" s="10"/>
      <c r="ES204" s="10"/>
      <c r="ET204" s="10"/>
      <c r="EU204" s="10"/>
      <c r="EV204" s="10"/>
      <c r="EW204" s="10">
        <v>5000</v>
      </c>
      <c r="EX204" s="10">
        <v>19679</v>
      </c>
      <c r="EY204" s="10"/>
      <c r="EZ204" s="10"/>
      <c r="FA204" s="10"/>
      <c r="FB204" s="10"/>
      <c r="FC204" s="10"/>
      <c r="FD204" s="10">
        <v>215732</v>
      </c>
      <c r="FE204" s="10"/>
      <c r="FF204" s="10"/>
      <c r="FG204" s="10">
        <v>28990</v>
      </c>
      <c r="FH204" s="10"/>
      <c r="FI204" s="10"/>
      <c r="FJ204" s="10"/>
      <c r="FK204" s="10"/>
      <c r="FL204" s="10"/>
      <c r="FM204" s="10"/>
      <c r="FN204" s="10">
        <v>2307</v>
      </c>
      <c r="FO204" s="10"/>
      <c r="FP204" s="10">
        <v>9390</v>
      </c>
      <c r="FQ204" s="4">
        <v>3</v>
      </c>
    </row>
    <row r="205" spans="1:173" ht="12.75">
      <c r="A205" s="9">
        <v>127</v>
      </c>
      <c r="B205" s="7"/>
      <c r="C205" s="7" t="s">
        <v>556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23"/>
      <c r="Q205" s="10"/>
      <c r="R205" s="10">
        <v>273281</v>
      </c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>
        <v>326192</v>
      </c>
      <c r="CL205" s="10">
        <v>16000</v>
      </c>
      <c r="CM205" s="10"/>
      <c r="CN205" s="10"/>
      <c r="CO205" s="10"/>
      <c r="CP205" s="10"/>
      <c r="CQ205" s="10"/>
      <c r="CR205" s="10"/>
      <c r="CS205" s="10"/>
      <c r="CT205" s="10"/>
      <c r="CU205" s="10"/>
      <c r="CV205" s="10">
        <v>128676</v>
      </c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>
        <v>441813</v>
      </c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4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>
        <v>58822</v>
      </c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4">
        <v>1</v>
      </c>
    </row>
    <row r="206" spans="1:173" ht="12.75">
      <c r="A206" s="9">
        <v>127</v>
      </c>
      <c r="B206" s="7"/>
      <c r="C206" s="7" t="s">
        <v>557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>
        <v>263418</v>
      </c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>
        <v>11412</v>
      </c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>
        <v>1340575</v>
      </c>
      <c r="CL206" s="10">
        <v>549000</v>
      </c>
      <c r="CM206" s="10"/>
      <c r="CN206" s="10"/>
      <c r="CO206" s="10"/>
      <c r="CP206" s="10"/>
      <c r="CQ206" s="10"/>
      <c r="CR206" s="10"/>
      <c r="CS206" s="10"/>
      <c r="CT206" s="10"/>
      <c r="CU206" s="10"/>
      <c r="CV206" s="10">
        <v>41165</v>
      </c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>
        <v>164321</v>
      </c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4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>
        <v>102891</v>
      </c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4">
        <v>2</v>
      </c>
    </row>
    <row r="207" spans="1:173" ht="12.75">
      <c r="A207" s="9">
        <v>127</v>
      </c>
      <c r="B207" s="7"/>
      <c r="C207" s="7" t="s">
        <v>558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>
        <v>5504</v>
      </c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>
        <v>117000</v>
      </c>
      <c r="CM207" s="10"/>
      <c r="CN207" s="10"/>
      <c r="CO207" s="10"/>
      <c r="CP207" s="10"/>
      <c r="CQ207" s="10"/>
      <c r="CR207" s="10"/>
      <c r="CS207" s="10"/>
      <c r="CT207" s="10"/>
      <c r="CU207" s="10"/>
      <c r="CV207" s="10">
        <v>0</v>
      </c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4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>
        <v>0</v>
      </c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4">
        <v>3</v>
      </c>
    </row>
    <row r="208" spans="1:173" ht="12.75">
      <c r="A208" s="9">
        <v>127</v>
      </c>
      <c r="B208" s="7"/>
      <c r="C208" s="7" t="s">
        <v>559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>
        <v>38051</v>
      </c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>
        <v>2259</v>
      </c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4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>
        <v>0</v>
      </c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4">
        <v>3</v>
      </c>
    </row>
    <row r="209" spans="1:173" ht="12.75">
      <c r="A209" s="9">
        <v>128</v>
      </c>
      <c r="B209" s="7"/>
      <c r="C209" s="7" t="s">
        <v>560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>
        <v>3112795</v>
      </c>
      <c r="CL209" s="10">
        <v>11460000</v>
      </c>
      <c r="CM209" s="10"/>
      <c r="CN209" s="10"/>
      <c r="CO209" s="10"/>
      <c r="CP209" s="10"/>
      <c r="CQ209" s="10"/>
      <c r="CR209" s="10"/>
      <c r="CS209" s="10"/>
      <c r="CT209" s="10"/>
      <c r="CU209" s="10"/>
      <c r="CV209" s="10">
        <v>0</v>
      </c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>
        <v>258503</v>
      </c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4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>
        <v>1436494</v>
      </c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4">
        <v>1</v>
      </c>
    </row>
    <row r="210" spans="1:173" ht="12.75">
      <c r="A210" s="9">
        <v>128</v>
      </c>
      <c r="B210" s="7"/>
      <c r="C210" s="7" t="s">
        <v>561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>
        <v>12727</v>
      </c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>
        <v>15144</v>
      </c>
      <c r="CF210" s="10"/>
      <c r="CG210" s="10"/>
      <c r="CH210" s="10"/>
      <c r="CI210" s="10"/>
      <c r="CJ210" s="10"/>
      <c r="CK210" s="10">
        <v>2149171</v>
      </c>
      <c r="CL210" s="10">
        <v>11512000</v>
      </c>
      <c r="CM210" s="10"/>
      <c r="CN210" s="10"/>
      <c r="CO210" s="10"/>
      <c r="CP210" s="10"/>
      <c r="CQ210" s="10"/>
      <c r="CR210" s="10"/>
      <c r="CS210" s="10"/>
      <c r="CT210" s="10"/>
      <c r="CU210" s="10"/>
      <c r="CV210" s="10">
        <v>0</v>
      </c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>
        <v>5300246</v>
      </c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4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>
        <v>1402809</v>
      </c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4">
        <v>2</v>
      </c>
    </row>
    <row r="211" spans="1:173" ht="12.75">
      <c r="A211" s="9">
        <v>128</v>
      </c>
      <c r="B211" s="7"/>
      <c r="C211" s="7" t="s">
        <v>562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>
        <v>1822000</v>
      </c>
      <c r="CM211" s="10"/>
      <c r="CN211" s="10"/>
      <c r="CO211" s="10"/>
      <c r="CP211" s="10"/>
      <c r="CQ211" s="10"/>
      <c r="CR211" s="10"/>
      <c r="CS211" s="10"/>
      <c r="CT211" s="10"/>
      <c r="CU211" s="10"/>
      <c r="CV211" s="10">
        <v>0</v>
      </c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4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>
        <v>1780</v>
      </c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4">
        <v>3</v>
      </c>
    </row>
    <row r="212" spans="1:173" ht="12.75">
      <c r="A212" s="9">
        <v>128</v>
      </c>
      <c r="B212" s="7"/>
      <c r="C212" s="7" t="s">
        <v>563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>
        <v>2327544</v>
      </c>
      <c r="CL212" s="10">
        <v>544000</v>
      </c>
      <c r="CM212" s="10"/>
      <c r="CN212" s="10"/>
      <c r="CO212" s="10"/>
      <c r="CP212" s="10"/>
      <c r="CQ212" s="10"/>
      <c r="CR212" s="10"/>
      <c r="CS212" s="10"/>
      <c r="CT212" s="10"/>
      <c r="CU212" s="10"/>
      <c r="CV212" s="10">
        <v>0</v>
      </c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>
        <v>201256</v>
      </c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4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>
        <v>1608597</v>
      </c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4">
        <v>3</v>
      </c>
    </row>
    <row r="213" spans="1:173" ht="12.75">
      <c r="A213" s="9">
        <v>129</v>
      </c>
      <c r="B213" s="7"/>
      <c r="C213" s="7" t="s">
        <v>564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>
        <v>1482183</v>
      </c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>
        <v>0</v>
      </c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>
        <v>2026</v>
      </c>
      <c r="EI213" s="10"/>
      <c r="EJ213" s="10"/>
      <c r="EK213" s="10"/>
      <c r="EL213" s="10"/>
      <c r="EM213" s="10"/>
      <c r="EN213" s="14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4">
        <v>2</v>
      </c>
    </row>
    <row r="214" spans="1:173" ht="12.75">
      <c r="A214" s="9">
        <v>130</v>
      </c>
      <c r="B214" s="7"/>
      <c r="C214" s="7" t="s">
        <v>565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>
        <v>6242000</v>
      </c>
      <c r="CM214" s="10"/>
      <c r="CN214" s="10"/>
      <c r="CO214" s="10"/>
      <c r="CP214" s="10"/>
      <c r="CQ214" s="10"/>
      <c r="CR214" s="10"/>
      <c r="CS214" s="10"/>
      <c r="CT214" s="10"/>
      <c r="CU214" s="10"/>
      <c r="CV214" s="10">
        <v>0</v>
      </c>
      <c r="CW214" s="10"/>
      <c r="CX214" s="10"/>
      <c r="CY214" s="10"/>
      <c r="CZ214" s="10"/>
      <c r="DA214" s="10"/>
      <c r="DB214" s="10"/>
      <c r="DC214" s="10"/>
      <c r="DD214" s="10">
        <v>552061</v>
      </c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>
        <v>12807</v>
      </c>
      <c r="EJ214" s="10"/>
      <c r="EK214" s="10"/>
      <c r="EL214" s="10"/>
      <c r="EM214" s="23"/>
      <c r="EN214" s="14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>
        <v>469854</v>
      </c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4">
        <v>1</v>
      </c>
    </row>
    <row r="215" spans="1:173" ht="12.75">
      <c r="A215" s="9">
        <v>130</v>
      </c>
      <c r="B215" s="7"/>
      <c r="C215" s="7" t="s">
        <v>566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>
        <v>29341</v>
      </c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>
        <v>50000</v>
      </c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>
        <v>23114000</v>
      </c>
      <c r="CM215" s="10"/>
      <c r="CN215" s="10"/>
      <c r="CO215" s="10"/>
      <c r="CP215" s="10"/>
      <c r="CQ215" s="10"/>
      <c r="CR215" s="10"/>
      <c r="CS215" s="10"/>
      <c r="CT215" s="10"/>
      <c r="CU215" s="10"/>
      <c r="CV215" s="10">
        <v>23580</v>
      </c>
      <c r="CW215" s="10"/>
      <c r="CX215" s="10"/>
      <c r="CY215" s="10"/>
      <c r="CZ215" s="10"/>
      <c r="DA215" s="10"/>
      <c r="DB215" s="10"/>
      <c r="DC215" s="10"/>
      <c r="DD215" s="10">
        <v>1385962</v>
      </c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>
        <v>12500</v>
      </c>
      <c r="EC215" s="10"/>
      <c r="ED215" s="10"/>
      <c r="EE215" s="10"/>
      <c r="EF215" s="10"/>
      <c r="EG215" s="10"/>
      <c r="EH215" s="10"/>
      <c r="EI215" s="10">
        <v>121705</v>
      </c>
      <c r="EJ215" s="10"/>
      <c r="EK215" s="10"/>
      <c r="EL215" s="10"/>
      <c r="EM215" s="10">
        <v>26901</v>
      </c>
      <c r="EN215" s="14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>
        <v>942445</v>
      </c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4">
        <v>2</v>
      </c>
    </row>
    <row r="216" spans="1:173" ht="12.75">
      <c r="A216" s="9">
        <v>130</v>
      </c>
      <c r="B216" s="7"/>
      <c r="C216" s="7" t="s">
        <v>567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>
        <v>1200949</v>
      </c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>
        <v>43982000</v>
      </c>
      <c r="CM216" s="10"/>
      <c r="CN216" s="10"/>
      <c r="CO216" s="10"/>
      <c r="CP216" s="10"/>
      <c r="CQ216" s="10"/>
      <c r="CR216" s="10"/>
      <c r="CS216" s="10"/>
      <c r="CT216" s="10"/>
      <c r="CU216" s="10"/>
      <c r="CV216" s="10">
        <v>0</v>
      </c>
      <c r="CW216" s="10"/>
      <c r="CX216" s="10"/>
      <c r="CY216" s="10"/>
      <c r="CZ216" s="10"/>
      <c r="DA216" s="10"/>
      <c r="DB216" s="10"/>
      <c r="DC216" s="10"/>
      <c r="DD216" s="10">
        <v>1980387</v>
      </c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>
        <v>0</v>
      </c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4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>
        <v>117515</v>
      </c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4">
        <v>3</v>
      </c>
    </row>
    <row r="217" spans="1:173" ht="12.75">
      <c r="A217" s="9">
        <v>130</v>
      </c>
      <c r="B217" s="7"/>
      <c r="C217" s="7" t="s">
        <v>568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>
        <v>42821</v>
      </c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>
        <v>707000</v>
      </c>
      <c r="CM217" s="10"/>
      <c r="CN217" s="10"/>
      <c r="CO217" s="10"/>
      <c r="CP217" s="10"/>
      <c r="CQ217" s="10"/>
      <c r="CR217" s="10"/>
      <c r="CS217" s="10"/>
      <c r="CT217" s="10"/>
      <c r="CU217" s="10"/>
      <c r="CV217" s="10">
        <v>0</v>
      </c>
      <c r="CW217" s="10"/>
      <c r="CX217" s="10"/>
      <c r="CY217" s="10"/>
      <c r="CZ217" s="10"/>
      <c r="DA217" s="10"/>
      <c r="DB217" s="10"/>
      <c r="DC217" s="10"/>
      <c r="DD217" s="10">
        <v>46142</v>
      </c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>
        <v>0</v>
      </c>
      <c r="EC217" s="10"/>
      <c r="ED217" s="10"/>
      <c r="EE217" s="10"/>
      <c r="EF217" s="10"/>
      <c r="EG217" s="10"/>
      <c r="EH217" s="10"/>
      <c r="EI217" s="10">
        <v>617243</v>
      </c>
      <c r="EJ217" s="10"/>
      <c r="EK217" s="10"/>
      <c r="EL217" s="10"/>
      <c r="EM217" s="10"/>
      <c r="EN217" s="14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>
        <v>21257</v>
      </c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4">
        <v>3</v>
      </c>
    </row>
    <row r="218" spans="1:173" ht="12.75">
      <c r="A218" s="9">
        <v>131</v>
      </c>
      <c r="B218" s="7"/>
      <c r="C218" s="7" t="s">
        <v>569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>
        <v>215951</v>
      </c>
      <c r="R218" s="10"/>
      <c r="S218" s="10"/>
      <c r="T218" s="10"/>
      <c r="U218" s="10"/>
      <c r="V218" s="10"/>
      <c r="W218" s="10">
        <v>25744</v>
      </c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>
        <v>470072</v>
      </c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>
        <v>81859</v>
      </c>
      <c r="BX218" s="10"/>
      <c r="BY218" s="10"/>
      <c r="BZ218" s="10">
        <v>10986</v>
      </c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>
        <v>12000</v>
      </c>
      <c r="CM218" s="10">
        <v>31008</v>
      </c>
      <c r="CN218" s="10"/>
      <c r="CO218" s="10"/>
      <c r="CP218" s="10"/>
      <c r="CQ218" s="10"/>
      <c r="CR218" s="10"/>
      <c r="CS218" s="10"/>
      <c r="CT218" s="10"/>
      <c r="CU218" s="10"/>
      <c r="CV218" s="10">
        <v>35649</v>
      </c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>
        <v>0</v>
      </c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>
        <v>28151</v>
      </c>
      <c r="EN218" s="14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>
        <v>28302</v>
      </c>
      <c r="FH218" s="10"/>
      <c r="FI218" s="10"/>
      <c r="FJ218" s="10"/>
      <c r="FK218" s="10"/>
      <c r="FL218" s="10"/>
      <c r="FM218" s="10"/>
      <c r="FN218" s="10"/>
      <c r="FO218" s="10"/>
      <c r="FP218" s="10"/>
      <c r="FQ218" s="4">
        <v>1</v>
      </c>
    </row>
    <row r="219" spans="1:173" ht="12.75">
      <c r="A219" s="9">
        <v>131</v>
      </c>
      <c r="B219" s="7"/>
      <c r="C219" s="7" t="s">
        <v>570</v>
      </c>
      <c r="D219" s="10"/>
      <c r="E219" s="10"/>
      <c r="F219" s="10">
        <v>2819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>
        <v>27175</v>
      </c>
      <c r="R219" s="10"/>
      <c r="S219" s="10"/>
      <c r="T219" s="10"/>
      <c r="U219" s="10"/>
      <c r="V219" s="10"/>
      <c r="W219" s="10">
        <v>51884</v>
      </c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>
        <v>6577</v>
      </c>
      <c r="AW219" s="10"/>
      <c r="AX219" s="10"/>
      <c r="AY219" s="10"/>
      <c r="AZ219" s="10"/>
      <c r="BA219" s="10"/>
      <c r="BB219" s="10"/>
      <c r="BC219" s="10"/>
      <c r="BD219" s="10"/>
      <c r="BE219" s="10">
        <v>277855</v>
      </c>
      <c r="BF219" s="10"/>
      <c r="BG219" s="10"/>
      <c r="BH219" s="10"/>
      <c r="BI219" s="10"/>
      <c r="BJ219" s="10"/>
      <c r="BK219" s="10"/>
      <c r="BL219" s="10"/>
      <c r="BM219" s="10">
        <v>1000</v>
      </c>
      <c r="BN219" s="10"/>
      <c r="BO219" s="10"/>
      <c r="BP219" s="10"/>
      <c r="BQ219" s="10"/>
      <c r="BR219" s="10"/>
      <c r="BS219" s="10"/>
      <c r="BT219" s="10"/>
      <c r="BU219" s="10"/>
      <c r="BV219" s="10"/>
      <c r="BW219" s="10">
        <v>40567</v>
      </c>
      <c r="BX219" s="10"/>
      <c r="BY219" s="10"/>
      <c r="BZ219" s="10">
        <v>4014</v>
      </c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>
        <v>12823</v>
      </c>
      <c r="CN219" s="10"/>
      <c r="CO219" s="10"/>
      <c r="CP219" s="10"/>
      <c r="CQ219" s="10"/>
      <c r="CR219" s="10"/>
      <c r="CS219" s="10">
        <v>775539</v>
      </c>
      <c r="CT219" s="10"/>
      <c r="CU219" s="10">
        <v>9108</v>
      </c>
      <c r="CV219" s="10">
        <v>3998</v>
      </c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>
        <v>2147</v>
      </c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>
        <v>74</v>
      </c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>
        <v>41900</v>
      </c>
      <c r="EN219" s="14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>
        <v>5210</v>
      </c>
      <c r="EZ219" s="10"/>
      <c r="FA219" s="10"/>
      <c r="FB219" s="10"/>
      <c r="FC219" s="10"/>
      <c r="FD219" s="10"/>
      <c r="FE219" s="10"/>
      <c r="FF219" s="10"/>
      <c r="FG219" s="10">
        <v>36854</v>
      </c>
      <c r="FH219" s="10"/>
      <c r="FI219" s="10"/>
      <c r="FJ219" s="10"/>
      <c r="FK219" s="10">
        <v>7096</v>
      </c>
      <c r="FL219" s="10"/>
      <c r="FM219" s="10"/>
      <c r="FN219" s="10"/>
      <c r="FO219" s="10"/>
      <c r="FP219" s="10"/>
      <c r="FQ219" s="4">
        <v>2</v>
      </c>
    </row>
    <row r="220" spans="1:173" ht="12.75">
      <c r="A220" s="9">
        <v>131</v>
      </c>
      <c r="B220" s="7"/>
      <c r="C220" s="7" t="s">
        <v>571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>
        <v>87259</v>
      </c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>
        <v>244000</v>
      </c>
      <c r="CM220" s="10"/>
      <c r="CN220" s="10"/>
      <c r="CO220" s="10"/>
      <c r="CP220" s="10"/>
      <c r="CQ220" s="10"/>
      <c r="CR220" s="10"/>
      <c r="CS220" s="10"/>
      <c r="CT220" s="10"/>
      <c r="CU220" s="10"/>
      <c r="CV220" s="10">
        <v>0</v>
      </c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4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4">
        <v>3</v>
      </c>
    </row>
    <row r="221" spans="1:173" ht="12.75">
      <c r="A221" s="9">
        <v>131</v>
      </c>
      <c r="B221" s="7"/>
      <c r="C221" s="7" t="s">
        <v>572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>
        <v>9775</v>
      </c>
      <c r="R221" s="10">
        <v>6858</v>
      </c>
      <c r="S221" s="10"/>
      <c r="T221" s="10"/>
      <c r="U221" s="10"/>
      <c r="V221" s="10"/>
      <c r="W221" s="10">
        <v>14972</v>
      </c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>
        <v>1878</v>
      </c>
      <c r="AW221" s="10"/>
      <c r="AX221" s="10"/>
      <c r="AY221" s="10"/>
      <c r="AZ221" s="10"/>
      <c r="BA221" s="10"/>
      <c r="BB221" s="10"/>
      <c r="BC221" s="10"/>
      <c r="BD221" s="10"/>
      <c r="BE221" s="10">
        <v>206460</v>
      </c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>
        <v>2528</v>
      </c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>
        <v>110</v>
      </c>
      <c r="CN221" s="10"/>
      <c r="CO221" s="10"/>
      <c r="CP221" s="10"/>
      <c r="CQ221" s="10"/>
      <c r="CR221" s="10"/>
      <c r="CS221" s="10"/>
      <c r="CT221" s="10"/>
      <c r="CU221" s="10"/>
      <c r="CV221" s="10">
        <v>0</v>
      </c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>
        <v>36840</v>
      </c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>
        <v>1399</v>
      </c>
      <c r="EN221" s="14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>
        <v>193067</v>
      </c>
      <c r="FH221" s="10"/>
      <c r="FI221" s="10"/>
      <c r="FJ221" s="10"/>
      <c r="FK221" s="10"/>
      <c r="FL221" s="10"/>
      <c r="FM221" s="10"/>
      <c r="FN221" s="10"/>
      <c r="FO221" s="10"/>
      <c r="FP221" s="10"/>
      <c r="FQ221" s="4">
        <v>3</v>
      </c>
    </row>
    <row r="222" spans="1:173" ht="12.75">
      <c r="A222" s="9">
        <v>132</v>
      </c>
      <c r="B222" s="8" t="s">
        <v>573</v>
      </c>
      <c r="C222" s="7" t="s">
        <v>574</v>
      </c>
      <c r="D222" s="10">
        <v>97954</v>
      </c>
      <c r="E222" s="10">
        <v>41214</v>
      </c>
      <c r="F222" s="10"/>
      <c r="G222" s="10">
        <v>244015</v>
      </c>
      <c r="H222" s="10"/>
      <c r="I222" s="10"/>
      <c r="J222" s="10">
        <v>41308</v>
      </c>
      <c r="K222" s="10"/>
      <c r="L222" s="10">
        <v>23753</v>
      </c>
      <c r="M222" s="10"/>
      <c r="N222" s="10"/>
      <c r="O222" s="10"/>
      <c r="P222" s="10"/>
      <c r="Q222" s="10">
        <v>341305</v>
      </c>
      <c r="R222" s="10">
        <v>1062050</v>
      </c>
      <c r="S222" s="10"/>
      <c r="T222" s="10">
        <v>4696</v>
      </c>
      <c r="U222" s="10">
        <v>75174</v>
      </c>
      <c r="V222" s="10"/>
      <c r="W222" s="10"/>
      <c r="X222" s="10">
        <v>7728</v>
      </c>
      <c r="Y222" s="10"/>
      <c r="Z222" s="10"/>
      <c r="AA222" s="10">
        <v>14707</v>
      </c>
      <c r="AB222" s="10">
        <v>4434</v>
      </c>
      <c r="AC222" s="10">
        <v>68832</v>
      </c>
      <c r="AD222" s="10">
        <v>13271</v>
      </c>
      <c r="AE222" s="10">
        <v>8500</v>
      </c>
      <c r="AF222" s="10">
        <v>45778</v>
      </c>
      <c r="AG222" s="10"/>
      <c r="AH222" s="10">
        <v>303374</v>
      </c>
      <c r="AI222" s="10">
        <v>44792</v>
      </c>
      <c r="AJ222" s="10"/>
      <c r="AK222" s="10"/>
      <c r="AL222" s="10"/>
      <c r="AM222" s="10"/>
      <c r="AN222" s="10">
        <v>50565</v>
      </c>
      <c r="AO222" s="10"/>
      <c r="AP222" s="10"/>
      <c r="AQ222" s="10">
        <v>10398</v>
      </c>
      <c r="AR222" s="10"/>
      <c r="AS222" s="10"/>
      <c r="AT222" s="10"/>
      <c r="AU222" s="10"/>
      <c r="AV222" s="10"/>
      <c r="AW222" s="10"/>
      <c r="AX222" s="10">
        <v>109797</v>
      </c>
      <c r="AY222" s="10"/>
      <c r="AZ222" s="10"/>
      <c r="BA222" s="10"/>
      <c r="BB222" s="10">
        <v>44079</v>
      </c>
      <c r="BC222" s="10"/>
      <c r="BD222" s="10"/>
      <c r="BE222" s="10"/>
      <c r="BF222" s="10">
        <v>15906</v>
      </c>
      <c r="BG222" s="10"/>
      <c r="BH222" s="10">
        <v>135540</v>
      </c>
      <c r="BI222" s="10"/>
      <c r="BJ222" s="10"/>
      <c r="BK222" s="10">
        <v>21000</v>
      </c>
      <c r="BL222" s="10"/>
      <c r="BM222" s="10"/>
      <c r="BN222" s="10"/>
      <c r="BO222" s="10"/>
      <c r="BP222" s="10">
        <v>427408</v>
      </c>
      <c r="BQ222" s="10"/>
      <c r="BR222" s="10"/>
      <c r="BS222" s="10">
        <v>5885</v>
      </c>
      <c r="BT222" s="10"/>
      <c r="BU222" s="10">
        <v>6378</v>
      </c>
      <c r="BV222" s="10">
        <v>16600</v>
      </c>
      <c r="BW222" s="10">
        <v>94518</v>
      </c>
      <c r="BX222" s="10">
        <v>1708</v>
      </c>
      <c r="BY222" s="10">
        <v>85094</v>
      </c>
      <c r="BZ222" s="10">
        <v>237104</v>
      </c>
      <c r="CA222" s="10">
        <v>10932</v>
      </c>
      <c r="CB222" s="10">
        <v>1246767</v>
      </c>
      <c r="CC222" s="10"/>
      <c r="CD222" s="10"/>
      <c r="CE222" s="10"/>
      <c r="CF222" s="10">
        <v>3713</v>
      </c>
      <c r="CG222" s="10"/>
      <c r="CH222" s="10"/>
      <c r="CI222" s="10"/>
      <c r="CJ222" s="10"/>
      <c r="CK222" s="10">
        <v>1004541</v>
      </c>
      <c r="CL222" s="10">
        <v>7259000</v>
      </c>
      <c r="CM222" s="10">
        <v>133621</v>
      </c>
      <c r="CN222" s="10"/>
      <c r="CO222" s="10"/>
      <c r="CP222" s="10">
        <v>65738</v>
      </c>
      <c r="CQ222" s="10"/>
      <c r="CR222" s="10">
        <v>20134</v>
      </c>
      <c r="CS222" s="10"/>
      <c r="CT222" s="10"/>
      <c r="CU222" s="10"/>
      <c r="CV222" s="10">
        <v>235643</v>
      </c>
      <c r="CW222" s="10"/>
      <c r="CX222" s="10">
        <v>27889</v>
      </c>
      <c r="CY222" s="10"/>
      <c r="CZ222" s="10">
        <v>4274</v>
      </c>
      <c r="DA222" s="10"/>
      <c r="DB222" s="10"/>
      <c r="DC222" s="10"/>
      <c r="DD222" s="10"/>
      <c r="DE222" s="10"/>
      <c r="DF222" s="10"/>
      <c r="DG222" s="10">
        <v>164053</v>
      </c>
      <c r="DH222" s="10">
        <v>45060</v>
      </c>
      <c r="DI222" s="10"/>
      <c r="DJ222" s="10"/>
      <c r="DK222" s="10"/>
      <c r="DL222" s="10"/>
      <c r="DM222" s="10"/>
      <c r="DN222" s="10"/>
      <c r="DO222" s="10"/>
      <c r="DP222" s="10">
        <v>80113</v>
      </c>
      <c r="DQ222" s="10"/>
      <c r="DR222" s="10"/>
      <c r="DS222" s="10"/>
      <c r="DT222" s="10"/>
      <c r="DU222" s="10">
        <v>17396</v>
      </c>
      <c r="DV222" s="10"/>
      <c r="DW222" s="10"/>
      <c r="DX222" s="10"/>
      <c r="DY222" s="10"/>
      <c r="DZ222" s="10"/>
      <c r="EA222" s="10"/>
      <c r="EB222" s="10">
        <v>4894088</v>
      </c>
      <c r="EC222" s="10"/>
      <c r="ED222" s="10"/>
      <c r="EE222" s="10">
        <v>3256</v>
      </c>
      <c r="EF222" s="10"/>
      <c r="EG222" s="10">
        <v>54330</v>
      </c>
      <c r="EH222" s="10">
        <v>257792</v>
      </c>
      <c r="EI222" s="10">
        <v>144461</v>
      </c>
      <c r="EJ222" s="10">
        <v>408819</v>
      </c>
      <c r="EK222" s="10"/>
      <c r="EL222" s="10"/>
      <c r="EM222" s="10">
        <v>108144</v>
      </c>
      <c r="EN222" s="14"/>
      <c r="EO222" s="10"/>
      <c r="EP222" s="10">
        <v>131660</v>
      </c>
      <c r="EQ222" s="10"/>
      <c r="ER222" s="10"/>
      <c r="ES222" s="10">
        <v>70702</v>
      </c>
      <c r="ET222" s="10"/>
      <c r="EU222" s="10"/>
      <c r="EV222" s="10">
        <v>1609</v>
      </c>
      <c r="EW222" s="10"/>
      <c r="EX222" s="10">
        <v>30582</v>
      </c>
      <c r="EY222" s="10"/>
      <c r="EZ222" s="10"/>
      <c r="FA222" s="10"/>
      <c r="FB222" s="10"/>
      <c r="FC222" s="10"/>
      <c r="FD222" s="10"/>
      <c r="FE222" s="10">
        <v>1641569</v>
      </c>
      <c r="FF222" s="10"/>
      <c r="FG222" s="10"/>
      <c r="FH222" s="10"/>
      <c r="FI222" s="10">
        <v>11399</v>
      </c>
      <c r="FJ222" s="10">
        <v>45736</v>
      </c>
      <c r="FK222" s="10"/>
      <c r="FL222" s="10"/>
      <c r="FM222" s="10"/>
      <c r="FN222" s="10"/>
      <c r="FO222" s="10">
        <v>67331</v>
      </c>
      <c r="FP222" s="10">
        <v>97711</v>
      </c>
      <c r="FQ222" s="4">
        <v>1</v>
      </c>
    </row>
    <row r="223" spans="1:173" ht="12.75">
      <c r="A223" s="9">
        <v>132</v>
      </c>
      <c r="B223" s="8" t="s">
        <v>575</v>
      </c>
      <c r="C223" s="7" t="s">
        <v>576</v>
      </c>
      <c r="D223" s="10">
        <v>107571</v>
      </c>
      <c r="E223" s="10">
        <v>309736</v>
      </c>
      <c r="F223" s="10">
        <v>25729</v>
      </c>
      <c r="G223" s="10">
        <v>1363638</v>
      </c>
      <c r="H223" s="10">
        <v>42292</v>
      </c>
      <c r="I223" s="10">
        <v>31155</v>
      </c>
      <c r="J223" s="10">
        <v>9852</v>
      </c>
      <c r="K223" s="10"/>
      <c r="L223" s="10"/>
      <c r="M223" s="10">
        <v>501084</v>
      </c>
      <c r="N223" s="10"/>
      <c r="O223" s="10">
        <v>335104</v>
      </c>
      <c r="P223" s="10">
        <v>26000</v>
      </c>
      <c r="Q223" s="10">
        <v>626707</v>
      </c>
      <c r="R223" s="10">
        <v>1808692</v>
      </c>
      <c r="S223" s="10"/>
      <c r="T223" s="10">
        <v>11797</v>
      </c>
      <c r="U223" s="10">
        <v>430109</v>
      </c>
      <c r="V223" s="10"/>
      <c r="W223" s="10"/>
      <c r="X223" s="10">
        <v>4757</v>
      </c>
      <c r="Y223" s="10">
        <v>185496</v>
      </c>
      <c r="Z223" s="10"/>
      <c r="AA223" s="10">
        <v>48082</v>
      </c>
      <c r="AB223" s="10">
        <v>9063</v>
      </c>
      <c r="AC223" s="10">
        <v>71165</v>
      </c>
      <c r="AD223" s="10">
        <v>22723</v>
      </c>
      <c r="AE223" s="10"/>
      <c r="AF223" s="10"/>
      <c r="AG223" s="10"/>
      <c r="AH223" s="10">
        <v>252170</v>
      </c>
      <c r="AI223" s="10">
        <v>90771</v>
      </c>
      <c r="AJ223" s="10">
        <v>138526</v>
      </c>
      <c r="AK223" s="10">
        <v>506650</v>
      </c>
      <c r="AL223" s="10">
        <v>5682</v>
      </c>
      <c r="AM223" s="10"/>
      <c r="AN223" s="10">
        <v>154884</v>
      </c>
      <c r="AO223" s="10"/>
      <c r="AP223" s="10">
        <v>17446</v>
      </c>
      <c r="AQ223" s="10">
        <v>73796</v>
      </c>
      <c r="AR223" s="10">
        <v>102770</v>
      </c>
      <c r="AS223" s="10">
        <v>27159</v>
      </c>
      <c r="AT223" s="10"/>
      <c r="AU223" s="10"/>
      <c r="AV223" s="10">
        <v>370072</v>
      </c>
      <c r="AW223" s="10">
        <v>75017</v>
      </c>
      <c r="AX223" s="10">
        <v>112229</v>
      </c>
      <c r="AY223" s="10"/>
      <c r="AZ223" s="10"/>
      <c r="BA223" s="10">
        <v>60143</v>
      </c>
      <c r="BB223" s="10">
        <v>36215</v>
      </c>
      <c r="BC223" s="10"/>
      <c r="BD223" s="10">
        <v>20901</v>
      </c>
      <c r="BE223" s="10">
        <v>229794</v>
      </c>
      <c r="BF223" s="10">
        <v>43319</v>
      </c>
      <c r="BG223" s="10">
        <v>12841</v>
      </c>
      <c r="BH223" s="10">
        <v>143125</v>
      </c>
      <c r="BI223" s="10">
        <v>9153</v>
      </c>
      <c r="BJ223" s="10"/>
      <c r="BK223" s="10">
        <v>11942</v>
      </c>
      <c r="BL223" s="10">
        <v>20937</v>
      </c>
      <c r="BM223" s="10"/>
      <c r="BN223" s="10"/>
      <c r="BO223" s="10">
        <v>270298</v>
      </c>
      <c r="BP223" s="10">
        <v>1088204</v>
      </c>
      <c r="BQ223" s="10">
        <v>79919</v>
      </c>
      <c r="BR223" s="10">
        <v>79065</v>
      </c>
      <c r="BS223" s="10">
        <v>148310</v>
      </c>
      <c r="BT223" s="10"/>
      <c r="BU223" s="10">
        <v>13384</v>
      </c>
      <c r="BV223" s="10">
        <v>58206</v>
      </c>
      <c r="BW223" s="10">
        <v>132091</v>
      </c>
      <c r="BX223" s="10">
        <v>67240</v>
      </c>
      <c r="BY223" s="10">
        <v>654839</v>
      </c>
      <c r="BZ223" s="10">
        <v>271635</v>
      </c>
      <c r="CA223" s="10">
        <v>81948</v>
      </c>
      <c r="CB223" s="10">
        <v>1461537</v>
      </c>
      <c r="CC223" s="10"/>
      <c r="CD223" s="10">
        <v>13671</v>
      </c>
      <c r="CE223" s="10">
        <v>39023</v>
      </c>
      <c r="CF223" s="10">
        <v>21386</v>
      </c>
      <c r="CG223" s="10"/>
      <c r="CH223" s="10"/>
      <c r="CI223" s="10">
        <v>12346</v>
      </c>
      <c r="CJ223" s="10">
        <v>191588</v>
      </c>
      <c r="CK223" s="10">
        <v>1496779</v>
      </c>
      <c r="CL223" s="10">
        <v>16560000</v>
      </c>
      <c r="CM223" s="10">
        <v>128725</v>
      </c>
      <c r="CN223" s="10"/>
      <c r="CO223" s="10">
        <v>168864</v>
      </c>
      <c r="CP223" s="10">
        <v>20430</v>
      </c>
      <c r="CQ223" s="10"/>
      <c r="CR223" s="10">
        <v>39901</v>
      </c>
      <c r="CS223" s="10">
        <v>334047</v>
      </c>
      <c r="CT223" s="10">
        <v>296826</v>
      </c>
      <c r="CU223" s="10">
        <v>20342</v>
      </c>
      <c r="CV223" s="10">
        <v>256701</v>
      </c>
      <c r="CW223" s="10"/>
      <c r="CX223" s="10">
        <v>25658</v>
      </c>
      <c r="CY223" s="10">
        <v>13717</v>
      </c>
      <c r="CZ223" s="10">
        <v>9242</v>
      </c>
      <c r="DA223" s="10"/>
      <c r="DB223" s="10">
        <v>123182</v>
      </c>
      <c r="DC223" s="10"/>
      <c r="DD223" s="10">
        <v>2248205</v>
      </c>
      <c r="DE223" s="10">
        <v>11159</v>
      </c>
      <c r="DF223" s="10">
        <v>25778</v>
      </c>
      <c r="DG223" s="10">
        <v>52002</v>
      </c>
      <c r="DH223" s="10">
        <v>23079</v>
      </c>
      <c r="DI223" s="10">
        <v>40252</v>
      </c>
      <c r="DJ223" s="10">
        <v>451404</v>
      </c>
      <c r="DK223" s="10"/>
      <c r="DL223" s="10">
        <v>96558</v>
      </c>
      <c r="DM223" s="10">
        <v>80661</v>
      </c>
      <c r="DN223" s="10">
        <v>17120</v>
      </c>
      <c r="DO223" s="10">
        <v>4800</v>
      </c>
      <c r="DP223" s="10">
        <v>106158</v>
      </c>
      <c r="DQ223" s="10">
        <v>5628</v>
      </c>
      <c r="DR223" s="10">
        <v>237616</v>
      </c>
      <c r="DS223" s="10"/>
      <c r="DT223" s="10"/>
      <c r="DU223" s="10">
        <v>6546</v>
      </c>
      <c r="DV223" s="10">
        <v>58788</v>
      </c>
      <c r="DW223" s="10"/>
      <c r="DX223" s="10"/>
      <c r="DY223" s="10">
        <v>35509</v>
      </c>
      <c r="DZ223" s="10"/>
      <c r="EA223" s="10">
        <v>501000</v>
      </c>
      <c r="EB223" s="10">
        <v>9091256</v>
      </c>
      <c r="EC223" s="10">
        <v>8160</v>
      </c>
      <c r="ED223" s="10"/>
      <c r="EE223" s="10">
        <v>14120</v>
      </c>
      <c r="EF223" s="10"/>
      <c r="EG223" s="10">
        <v>109627</v>
      </c>
      <c r="EH223" s="10">
        <v>870229</v>
      </c>
      <c r="EI223" s="10">
        <v>126112</v>
      </c>
      <c r="EJ223" s="10">
        <v>614299</v>
      </c>
      <c r="EK223" s="10">
        <v>428886</v>
      </c>
      <c r="EL223" s="10"/>
      <c r="EM223" s="10">
        <v>110739</v>
      </c>
      <c r="EN223" s="14">
        <v>21321</v>
      </c>
      <c r="EO223" s="10"/>
      <c r="EP223" s="10">
        <v>170966</v>
      </c>
      <c r="EQ223" s="10">
        <v>164880</v>
      </c>
      <c r="ER223" s="10"/>
      <c r="ES223" s="10">
        <v>162566</v>
      </c>
      <c r="ET223" s="10">
        <v>1073217</v>
      </c>
      <c r="EU223" s="10">
        <v>10147</v>
      </c>
      <c r="EV223" s="10">
        <v>1534</v>
      </c>
      <c r="EW223" s="10">
        <v>55721</v>
      </c>
      <c r="EX223" s="10">
        <v>188129</v>
      </c>
      <c r="EY223" s="10">
        <v>41947</v>
      </c>
      <c r="EZ223" s="10">
        <v>24414</v>
      </c>
      <c r="FA223" s="10"/>
      <c r="FB223" s="10">
        <v>6111</v>
      </c>
      <c r="FC223" s="10"/>
      <c r="FD223" s="10"/>
      <c r="FE223" s="10">
        <v>3428123</v>
      </c>
      <c r="FF223" s="10"/>
      <c r="FG223" s="10">
        <v>121631</v>
      </c>
      <c r="FH223" s="10">
        <v>812631</v>
      </c>
      <c r="FI223" s="10">
        <v>12840</v>
      </c>
      <c r="FJ223" s="10">
        <v>61431</v>
      </c>
      <c r="FK223" s="10"/>
      <c r="FL223" s="10"/>
      <c r="FM223" s="10">
        <v>133415</v>
      </c>
      <c r="FN223" s="10">
        <v>18880</v>
      </c>
      <c r="FO223" s="10">
        <v>14276</v>
      </c>
      <c r="FP223" s="10">
        <v>200909</v>
      </c>
      <c r="FQ223" s="4">
        <v>2</v>
      </c>
    </row>
    <row r="224" spans="1:173" ht="12.75">
      <c r="A224" s="9">
        <v>132</v>
      </c>
      <c r="B224" s="8" t="s">
        <v>577</v>
      </c>
      <c r="C224" s="7" t="s">
        <v>578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>
        <v>23718</v>
      </c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>
        <v>8000</v>
      </c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4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 t="s">
        <v>579</v>
      </c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4">
        <v>3</v>
      </c>
    </row>
    <row r="225" spans="1:173" ht="12.75">
      <c r="A225" s="9">
        <v>132</v>
      </c>
      <c r="B225" s="7"/>
      <c r="C225" s="7" t="s">
        <v>580</v>
      </c>
      <c r="D225" s="10">
        <v>5138</v>
      </c>
      <c r="E225" s="10"/>
      <c r="F225" s="10"/>
      <c r="G225" s="10">
        <v>60589</v>
      </c>
      <c r="H225" s="10"/>
      <c r="I225" s="10"/>
      <c r="J225" s="10">
        <v>338</v>
      </c>
      <c r="K225" s="10"/>
      <c r="L225" s="10"/>
      <c r="M225" s="10"/>
      <c r="N225" s="10"/>
      <c r="O225" s="10"/>
      <c r="P225" s="10"/>
      <c r="Q225" s="10">
        <v>26256</v>
      </c>
      <c r="R225" s="10">
        <v>90829</v>
      </c>
      <c r="S225" s="10"/>
      <c r="T225" s="10"/>
      <c r="U225" s="10">
        <v>64849</v>
      </c>
      <c r="V225" s="10"/>
      <c r="W225" s="10"/>
      <c r="X225" s="10"/>
      <c r="Y225" s="10"/>
      <c r="Z225" s="10"/>
      <c r="AA225" s="10">
        <v>9900</v>
      </c>
      <c r="AB225" s="10">
        <v>64</v>
      </c>
      <c r="AC225" s="10">
        <v>37648</v>
      </c>
      <c r="AD225" s="10">
        <v>725</v>
      </c>
      <c r="AE225" s="10"/>
      <c r="AF225" s="10"/>
      <c r="AG225" s="10"/>
      <c r="AH225" s="10">
        <v>78576</v>
      </c>
      <c r="AI225" s="10">
        <v>150027</v>
      </c>
      <c r="AJ225" s="10"/>
      <c r="AK225" s="10"/>
      <c r="AL225" s="10"/>
      <c r="AM225" s="10"/>
      <c r="AN225" s="10"/>
      <c r="AO225" s="10"/>
      <c r="AP225" s="10"/>
      <c r="AQ225" s="10">
        <v>6837</v>
      </c>
      <c r="AR225" s="10"/>
      <c r="AS225" s="10"/>
      <c r="AT225" s="10"/>
      <c r="AU225" s="10"/>
      <c r="AV225" s="10"/>
      <c r="AW225" s="10"/>
      <c r="AX225" s="10">
        <v>8707</v>
      </c>
      <c r="AY225" s="10"/>
      <c r="AZ225" s="10"/>
      <c r="BA225" s="10"/>
      <c r="BB225" s="10"/>
      <c r="BC225" s="10"/>
      <c r="BD225" s="10"/>
      <c r="BE225" s="10"/>
      <c r="BF225" s="10">
        <v>1798</v>
      </c>
      <c r="BG225" s="10"/>
      <c r="BH225" s="10">
        <v>32000</v>
      </c>
      <c r="BI225" s="10"/>
      <c r="BJ225" s="10"/>
      <c r="BK225" s="10"/>
      <c r="BL225" s="10"/>
      <c r="BM225" s="10"/>
      <c r="BN225" s="10"/>
      <c r="BO225" s="10"/>
      <c r="BP225" s="10">
        <v>67612</v>
      </c>
      <c r="BQ225" s="10"/>
      <c r="BR225" s="10"/>
      <c r="BS225" s="10"/>
      <c r="BT225" s="10"/>
      <c r="BU225" s="10"/>
      <c r="BV225" s="10"/>
      <c r="BW225" s="10"/>
      <c r="BX225" s="10"/>
      <c r="BY225" s="10">
        <v>4968</v>
      </c>
      <c r="BZ225" s="10">
        <v>876</v>
      </c>
      <c r="CA225" s="10">
        <v>4000</v>
      </c>
      <c r="CB225" s="10">
        <v>650703</v>
      </c>
      <c r="CC225" s="10"/>
      <c r="CD225" s="10"/>
      <c r="CE225" s="10"/>
      <c r="CF225" s="10"/>
      <c r="CG225" s="10"/>
      <c r="CH225" s="10"/>
      <c r="CI225" s="10"/>
      <c r="CJ225" s="10"/>
      <c r="CK225" s="10">
        <v>112098</v>
      </c>
      <c r="CL225" s="10">
        <v>2080000</v>
      </c>
      <c r="CM225" s="10">
        <v>35200</v>
      </c>
      <c r="CN225" s="10"/>
      <c r="CO225" s="10"/>
      <c r="CP225" s="10"/>
      <c r="CQ225" s="10"/>
      <c r="CR225" s="10"/>
      <c r="CS225" s="10"/>
      <c r="CT225" s="10"/>
      <c r="CU225" s="10"/>
      <c r="CV225" s="10">
        <v>67259</v>
      </c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>
        <v>123254</v>
      </c>
      <c r="DH225" s="10"/>
      <c r="DI225" s="10"/>
      <c r="DJ225" s="10"/>
      <c r="DK225" s="10"/>
      <c r="DL225" s="10"/>
      <c r="DM225" s="10"/>
      <c r="DN225" s="10"/>
      <c r="DO225" s="10"/>
      <c r="DP225" s="10">
        <v>700</v>
      </c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>
        <v>3698914</v>
      </c>
      <c r="EC225" s="10"/>
      <c r="ED225" s="10"/>
      <c r="EE225" s="10"/>
      <c r="EF225" s="10"/>
      <c r="EG225" s="10"/>
      <c r="EH225" s="10">
        <v>37196</v>
      </c>
      <c r="EI225" s="10">
        <v>99453</v>
      </c>
      <c r="EJ225" s="10">
        <v>240</v>
      </c>
      <c r="EK225" s="10"/>
      <c r="EL225" s="10"/>
      <c r="EM225" s="10"/>
      <c r="EN225" s="14"/>
      <c r="EO225" s="10"/>
      <c r="EP225" s="10"/>
      <c r="EQ225" s="10"/>
      <c r="ER225" s="10"/>
      <c r="ES225" s="10">
        <v>47515</v>
      </c>
      <c r="ET225" s="10"/>
      <c r="EU225" s="10"/>
      <c r="EV225" s="10">
        <v>1800</v>
      </c>
      <c r="EW225" s="10"/>
      <c r="EX225" s="10">
        <v>35886</v>
      </c>
      <c r="EY225" s="10"/>
      <c r="EZ225" s="10"/>
      <c r="FA225" s="10"/>
      <c r="FB225" s="10"/>
      <c r="FC225" s="10"/>
      <c r="FD225" s="10"/>
      <c r="FE225" s="10">
        <v>267777</v>
      </c>
      <c r="FF225" s="10"/>
      <c r="FG225" s="10">
        <v>30000</v>
      </c>
      <c r="FH225" s="10"/>
      <c r="FI225" s="10"/>
      <c r="FJ225" s="10"/>
      <c r="FK225" s="10"/>
      <c r="FL225" s="10"/>
      <c r="FM225" s="10"/>
      <c r="FN225" s="10"/>
      <c r="FO225" s="10">
        <v>71458</v>
      </c>
      <c r="FP225" s="10">
        <v>17687</v>
      </c>
      <c r="FQ225" s="4">
        <v>3</v>
      </c>
    </row>
    <row r="226" spans="1:173" ht="12.75">
      <c r="A226" s="9">
        <v>133</v>
      </c>
      <c r="B226" s="7"/>
      <c r="C226" s="7" t="s">
        <v>581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>
        <v>101045</v>
      </c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23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>
        <v>242959</v>
      </c>
      <c r="CL226" s="10">
        <v>1548000</v>
      </c>
      <c r="CM226" s="10"/>
      <c r="CN226" s="10"/>
      <c r="CO226" s="10"/>
      <c r="CP226" s="10"/>
      <c r="CQ226" s="10"/>
      <c r="CR226" s="10"/>
      <c r="CS226" s="10"/>
      <c r="CT226" s="10"/>
      <c r="CU226" s="10"/>
      <c r="CV226" s="10">
        <v>909</v>
      </c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23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>
        <v>1034281</v>
      </c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4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>
        <v>154727</v>
      </c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4">
        <v>1</v>
      </c>
    </row>
    <row r="227" spans="1:173" ht="12.75">
      <c r="A227" s="9">
        <v>133</v>
      </c>
      <c r="B227" s="7"/>
      <c r="C227" s="7" t="s">
        <v>582</v>
      </c>
      <c r="D227" s="10"/>
      <c r="E227" s="10">
        <v>5489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23"/>
      <c r="AC227" s="10"/>
      <c r="AD227" s="10"/>
      <c r="AE227" s="10"/>
      <c r="AF227" s="10"/>
      <c r="AG227" s="10"/>
      <c r="AH227" s="10">
        <v>84058</v>
      </c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23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>
        <v>22649</v>
      </c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>
        <v>109889</v>
      </c>
      <c r="CL227" s="10">
        <v>7503000</v>
      </c>
      <c r="CM227" s="10"/>
      <c r="CN227" s="10"/>
      <c r="CO227" s="10"/>
      <c r="CP227" s="10"/>
      <c r="CQ227" s="10"/>
      <c r="CR227" s="10"/>
      <c r="CS227" s="10"/>
      <c r="CT227" s="10"/>
      <c r="CU227" s="10"/>
      <c r="CV227" s="10">
        <v>4973</v>
      </c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23"/>
      <c r="DH227" s="10"/>
      <c r="DI227" s="10"/>
      <c r="DJ227" s="10">
        <v>125162</v>
      </c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>
        <v>31336</v>
      </c>
      <c r="DW227" s="10"/>
      <c r="DX227" s="10"/>
      <c r="DY227" s="10"/>
      <c r="DZ227" s="10"/>
      <c r="EA227" s="10"/>
      <c r="EB227" s="10">
        <v>772892</v>
      </c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4"/>
      <c r="EO227" s="10"/>
      <c r="EP227" s="10"/>
      <c r="EQ227" s="10"/>
      <c r="ER227" s="10"/>
      <c r="ES227" s="10">
        <v>8192</v>
      </c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>
        <v>1120503</v>
      </c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4">
        <v>2</v>
      </c>
    </row>
    <row r="228" spans="1:173" ht="12.75">
      <c r="A228" s="9">
        <v>133</v>
      </c>
      <c r="B228" s="7"/>
      <c r="C228" s="7" t="s">
        <v>583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23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>
        <v>54307</v>
      </c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>
        <v>7251</v>
      </c>
      <c r="CL228" s="10">
        <v>11023000</v>
      </c>
      <c r="CM228" s="10"/>
      <c r="CN228" s="10"/>
      <c r="CO228" s="10"/>
      <c r="CP228" s="10"/>
      <c r="CQ228" s="10"/>
      <c r="CR228" s="10"/>
      <c r="CS228" s="10"/>
      <c r="CT228" s="10"/>
      <c r="CU228" s="10"/>
      <c r="CV228" s="10">
        <v>0</v>
      </c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23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>
        <v>0</v>
      </c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4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>
        <v>557464</v>
      </c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4">
        <v>3</v>
      </c>
    </row>
    <row r="229" spans="1:173" ht="12.75">
      <c r="A229" s="9">
        <v>133</v>
      </c>
      <c r="B229" s="7"/>
      <c r="C229" s="7" t="s">
        <v>584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>
        <v>50917</v>
      </c>
      <c r="CL229" s="10">
        <v>32000</v>
      </c>
      <c r="CM229" s="10"/>
      <c r="CN229" s="10"/>
      <c r="CO229" s="10"/>
      <c r="CP229" s="10"/>
      <c r="CQ229" s="10"/>
      <c r="CR229" s="10"/>
      <c r="CS229" s="10"/>
      <c r="CT229" s="10"/>
      <c r="CU229" s="10"/>
      <c r="CV229" s="10">
        <v>0</v>
      </c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23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>
        <v>0</v>
      </c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4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>
        <v>119107</v>
      </c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4">
        <v>3</v>
      </c>
    </row>
    <row r="230" spans="1:173" ht="12.75">
      <c r="A230" s="9">
        <v>134</v>
      </c>
      <c r="B230" s="7"/>
      <c r="C230" s="7" t="s">
        <v>585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>
        <v>89220</v>
      </c>
      <c r="S230" s="10"/>
      <c r="T230" s="10"/>
      <c r="U230" s="10"/>
      <c r="V230" s="10"/>
      <c r="W230" s="10"/>
      <c r="X230" s="10"/>
      <c r="Y230" s="10"/>
      <c r="Z230" s="10"/>
      <c r="AA230" s="10">
        <v>71</v>
      </c>
      <c r="AB230" s="10"/>
      <c r="AC230" s="10"/>
      <c r="AD230" s="10"/>
      <c r="AE230" s="10"/>
      <c r="AF230" s="10"/>
      <c r="AG230" s="10"/>
      <c r="AH230" s="10">
        <v>4596</v>
      </c>
      <c r="AI230" s="10"/>
      <c r="AJ230" s="10"/>
      <c r="AK230" s="10"/>
      <c r="AL230" s="10"/>
      <c r="AM230" s="10"/>
      <c r="AN230" s="10"/>
      <c r="AO230" s="10"/>
      <c r="AP230" s="10"/>
      <c r="AQ230" s="10">
        <v>26516</v>
      </c>
      <c r="AR230" s="10"/>
      <c r="AS230" s="10"/>
      <c r="AT230" s="10"/>
      <c r="AU230" s="10">
        <v>2510</v>
      </c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>
        <v>6924</v>
      </c>
      <c r="BN230" s="10"/>
      <c r="BO230" s="10">
        <v>20206</v>
      </c>
      <c r="BP230" s="10">
        <v>389194</v>
      </c>
      <c r="BQ230" s="10"/>
      <c r="BR230" s="10"/>
      <c r="BS230" s="10"/>
      <c r="BT230" s="10"/>
      <c r="BU230" s="10"/>
      <c r="BV230" s="10"/>
      <c r="BW230" s="10">
        <v>4839</v>
      </c>
      <c r="BX230" s="10"/>
      <c r="BY230" s="10"/>
      <c r="BZ230" s="10"/>
      <c r="CA230" s="10">
        <v>10668</v>
      </c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>
        <v>215000</v>
      </c>
      <c r="CM230" s="10">
        <v>22426</v>
      </c>
      <c r="CN230" s="10"/>
      <c r="CO230" s="10"/>
      <c r="CP230" s="10"/>
      <c r="CQ230" s="10"/>
      <c r="CR230" s="10"/>
      <c r="CS230" s="10"/>
      <c r="CT230" s="10"/>
      <c r="CU230" s="10"/>
      <c r="CV230" s="10">
        <v>116746</v>
      </c>
      <c r="CW230" s="10"/>
      <c r="CX230" s="10"/>
      <c r="CY230" s="10"/>
      <c r="CZ230" s="10">
        <v>2500</v>
      </c>
      <c r="DA230" s="10"/>
      <c r="DB230" s="10"/>
      <c r="DC230" s="10"/>
      <c r="DD230" s="10"/>
      <c r="DE230" s="10"/>
      <c r="DF230" s="10"/>
      <c r="DG230" s="10">
        <v>30954</v>
      </c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>
        <v>612834</v>
      </c>
      <c r="EC230" s="10"/>
      <c r="ED230" s="10"/>
      <c r="EE230" s="10"/>
      <c r="EF230" s="10"/>
      <c r="EG230" s="10"/>
      <c r="EH230" s="10"/>
      <c r="EI230" s="10">
        <v>15412</v>
      </c>
      <c r="EJ230" s="10"/>
      <c r="EK230" s="10"/>
      <c r="EL230" s="10"/>
      <c r="EM230" s="10"/>
      <c r="EN230" s="14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>
        <v>156439</v>
      </c>
      <c r="FE230" s="10">
        <v>109985</v>
      </c>
      <c r="FF230" s="10"/>
      <c r="FG230" s="10"/>
      <c r="FH230" s="10">
        <v>20468</v>
      </c>
      <c r="FI230" s="10">
        <v>7260</v>
      </c>
      <c r="FJ230" s="10"/>
      <c r="FK230" s="10"/>
      <c r="FL230" s="10"/>
      <c r="FM230" s="10"/>
      <c r="FN230" s="10"/>
      <c r="FO230" s="10"/>
      <c r="FP230" s="10"/>
      <c r="FQ230" s="4">
        <v>1</v>
      </c>
    </row>
    <row r="231" spans="1:173" ht="12.75">
      <c r="A231" s="9">
        <v>134</v>
      </c>
      <c r="B231" s="7"/>
      <c r="C231" s="7" t="s">
        <v>586</v>
      </c>
      <c r="D231" s="10"/>
      <c r="E231" s="10"/>
      <c r="F231" s="10"/>
      <c r="G231" s="10"/>
      <c r="H231" s="10">
        <v>5842</v>
      </c>
      <c r="I231" s="10"/>
      <c r="J231" s="10">
        <v>13943</v>
      </c>
      <c r="K231" s="10"/>
      <c r="L231" s="10"/>
      <c r="M231" s="10">
        <v>19619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>
        <v>8804</v>
      </c>
      <c r="AB231" s="10"/>
      <c r="AC231" s="10"/>
      <c r="AD231" s="10"/>
      <c r="AE231" s="10"/>
      <c r="AF231" s="10"/>
      <c r="AG231" s="10"/>
      <c r="AH231" s="10">
        <v>3820</v>
      </c>
      <c r="AI231" s="10"/>
      <c r="AJ231" s="10">
        <v>7104</v>
      </c>
      <c r="AK231" s="10"/>
      <c r="AL231" s="10"/>
      <c r="AM231" s="10"/>
      <c r="AN231" s="10"/>
      <c r="AO231" s="10"/>
      <c r="AP231" s="10"/>
      <c r="AQ231" s="10">
        <v>7385</v>
      </c>
      <c r="AR231" s="10"/>
      <c r="AS231" s="10"/>
      <c r="AT231" s="10"/>
      <c r="AU231" s="10">
        <v>236</v>
      </c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>
        <v>182</v>
      </c>
      <c r="BK231" s="10">
        <v>592</v>
      </c>
      <c r="BL231" s="10"/>
      <c r="BM231" s="10">
        <v>2223</v>
      </c>
      <c r="BN231" s="10"/>
      <c r="BO231" s="10">
        <v>13176</v>
      </c>
      <c r="BP231" s="10">
        <v>225819</v>
      </c>
      <c r="BQ231" s="10"/>
      <c r="BR231" s="10"/>
      <c r="BS231" s="10"/>
      <c r="BT231" s="10"/>
      <c r="BU231" s="10"/>
      <c r="BV231" s="10">
        <v>13</v>
      </c>
      <c r="BW231" s="10">
        <v>509</v>
      </c>
      <c r="BX231" s="10"/>
      <c r="BY231" s="10"/>
      <c r="BZ231" s="10"/>
      <c r="CA231" s="10">
        <v>1933</v>
      </c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>
        <v>274000</v>
      </c>
      <c r="CM231" s="10">
        <v>6237</v>
      </c>
      <c r="CN231" s="10"/>
      <c r="CO231" s="10"/>
      <c r="CP231" s="10"/>
      <c r="CQ231" s="10"/>
      <c r="CR231" s="10"/>
      <c r="CS231" s="10"/>
      <c r="CT231" s="10"/>
      <c r="CU231" s="10"/>
      <c r="CV231" s="10">
        <v>27983</v>
      </c>
      <c r="CW231" s="10"/>
      <c r="CX231" s="10">
        <v>1739</v>
      </c>
      <c r="CY231" s="10"/>
      <c r="CZ231" s="10">
        <v>686</v>
      </c>
      <c r="DA231" s="10"/>
      <c r="DB231" s="10"/>
      <c r="DC231" s="10"/>
      <c r="DD231" s="10"/>
      <c r="DE231" s="10"/>
      <c r="DF231" s="10"/>
      <c r="DG231" s="10">
        <v>39257</v>
      </c>
      <c r="DH231" s="10">
        <v>3400</v>
      </c>
      <c r="DI231" s="10"/>
      <c r="DJ231" s="10"/>
      <c r="DK231" s="10"/>
      <c r="DL231" s="10"/>
      <c r="DM231" s="10"/>
      <c r="DN231" s="10"/>
      <c r="DO231" s="10"/>
      <c r="DP231" s="10"/>
      <c r="DQ231" s="10"/>
      <c r="DR231" s="10">
        <v>81</v>
      </c>
      <c r="DS231" s="10"/>
      <c r="DT231" s="10"/>
      <c r="DU231" s="10"/>
      <c r="DV231" s="23"/>
      <c r="DW231" s="10"/>
      <c r="DX231" s="10"/>
      <c r="DY231" s="10"/>
      <c r="DZ231" s="10"/>
      <c r="EA231" s="10"/>
      <c r="EB231" s="10">
        <v>142645</v>
      </c>
      <c r="EC231" s="10"/>
      <c r="ED231" s="10"/>
      <c r="EE231" s="10"/>
      <c r="EF231" s="10"/>
      <c r="EG231" s="10"/>
      <c r="EH231" s="10"/>
      <c r="EI231" s="10">
        <v>51388</v>
      </c>
      <c r="EJ231" s="10">
        <v>41025</v>
      </c>
      <c r="EK231" s="10"/>
      <c r="EL231" s="10"/>
      <c r="EM231" s="10">
        <v>18273</v>
      </c>
      <c r="EN231" s="14"/>
      <c r="EO231" s="10">
        <v>313</v>
      </c>
      <c r="EP231" s="10"/>
      <c r="EQ231" s="10">
        <v>4240</v>
      </c>
      <c r="ER231" s="10"/>
      <c r="ES231" s="10"/>
      <c r="ET231" s="10"/>
      <c r="EU231" s="10"/>
      <c r="EV231" s="10"/>
      <c r="EW231" s="10"/>
      <c r="EX231" s="10">
        <v>3805</v>
      </c>
      <c r="EY231" s="10">
        <v>4635</v>
      </c>
      <c r="EZ231" s="10"/>
      <c r="FA231" s="10"/>
      <c r="FB231" s="10"/>
      <c r="FC231" s="10"/>
      <c r="FD231" s="10">
        <v>44231</v>
      </c>
      <c r="FE231" s="10">
        <v>39389</v>
      </c>
      <c r="FF231" s="10"/>
      <c r="FG231" s="10"/>
      <c r="FH231" s="10">
        <v>7846</v>
      </c>
      <c r="FI231" s="10">
        <v>10552</v>
      </c>
      <c r="FJ231" s="10"/>
      <c r="FK231" s="10"/>
      <c r="FL231" s="10"/>
      <c r="FM231" s="10"/>
      <c r="FN231" s="10"/>
      <c r="FO231" s="10">
        <v>7855</v>
      </c>
      <c r="FP231" s="10"/>
      <c r="FQ231" s="4">
        <v>2</v>
      </c>
    </row>
    <row r="232" spans="1:173" ht="12.75">
      <c r="A232" s="9">
        <v>134</v>
      </c>
      <c r="B232" s="7"/>
      <c r="C232" s="7" t="s">
        <v>587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>
        <v>0</v>
      </c>
      <c r="CM232" s="10"/>
      <c r="CN232" s="10"/>
      <c r="CO232" s="10"/>
      <c r="CP232" s="10"/>
      <c r="CQ232" s="10"/>
      <c r="CR232" s="10"/>
      <c r="CS232" s="10"/>
      <c r="CT232" s="10"/>
      <c r="CU232" s="10"/>
      <c r="CV232" s="10">
        <v>0</v>
      </c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>
        <v>48130</v>
      </c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>
        <v>0</v>
      </c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4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4">
        <v>3</v>
      </c>
    </row>
    <row r="233" spans="1:173" ht="12.75">
      <c r="A233" s="9">
        <v>134</v>
      </c>
      <c r="B233" s="7"/>
      <c r="C233" s="7" t="s">
        <v>588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>
        <v>2795</v>
      </c>
      <c r="N233" s="10"/>
      <c r="O233" s="10"/>
      <c r="P233" s="10"/>
      <c r="Q233" s="10"/>
      <c r="R233" s="10">
        <v>3085</v>
      </c>
      <c r="S233" s="10"/>
      <c r="T233" s="10"/>
      <c r="U233" s="10"/>
      <c r="V233" s="10"/>
      <c r="W233" s="10"/>
      <c r="X233" s="10"/>
      <c r="Y233" s="10"/>
      <c r="Z233" s="10"/>
      <c r="AA233" s="10">
        <v>1500</v>
      </c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>
        <v>1560</v>
      </c>
      <c r="BP233" s="10">
        <v>227174</v>
      </c>
      <c r="BQ233" s="10"/>
      <c r="BR233" s="10"/>
      <c r="BS233" s="10"/>
      <c r="BT233" s="10"/>
      <c r="BU233" s="10"/>
      <c r="BV233" s="10"/>
      <c r="BW233" s="10">
        <v>1180</v>
      </c>
      <c r="BX233" s="10"/>
      <c r="BY233" s="10"/>
      <c r="BZ233" s="10"/>
      <c r="CA233" s="10">
        <v>6198</v>
      </c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>
        <v>36000</v>
      </c>
      <c r="CM233" s="10">
        <v>334</v>
      </c>
      <c r="CN233" s="10"/>
      <c r="CO233" s="10"/>
      <c r="CP233" s="10"/>
      <c r="CQ233" s="10"/>
      <c r="CR233" s="10"/>
      <c r="CS233" s="10"/>
      <c r="CT233" s="10"/>
      <c r="CU233" s="10"/>
      <c r="CV233" s="10">
        <v>57639</v>
      </c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>
        <v>1208</v>
      </c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>
        <v>81931</v>
      </c>
      <c r="EC233" s="10"/>
      <c r="ED233" s="10"/>
      <c r="EE233" s="10"/>
      <c r="EF233" s="10"/>
      <c r="EG233" s="10"/>
      <c r="EH233" s="10"/>
      <c r="EI233" s="10"/>
      <c r="EJ233" s="10">
        <v>600</v>
      </c>
      <c r="EK233" s="10"/>
      <c r="EL233" s="10"/>
      <c r="EM233" s="10"/>
      <c r="EN233" s="14"/>
      <c r="EO233" s="10">
        <v>287</v>
      </c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>
        <v>8289</v>
      </c>
      <c r="FE233" s="10"/>
      <c r="FF233" s="10"/>
      <c r="FG233" s="10"/>
      <c r="FH233" s="10">
        <v>9995</v>
      </c>
      <c r="FI233" s="10"/>
      <c r="FJ233" s="10"/>
      <c r="FK233" s="10"/>
      <c r="FL233" s="10"/>
      <c r="FM233" s="10"/>
      <c r="FN233" s="10"/>
      <c r="FO233" s="10"/>
      <c r="FP233" s="10"/>
      <c r="FQ233" s="4">
        <v>3</v>
      </c>
    </row>
    <row r="234" spans="1:173" ht="12.75">
      <c r="A234" s="9">
        <v>135</v>
      </c>
      <c r="B234" s="7"/>
      <c r="C234" s="7" t="s">
        <v>589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>
        <v>37715</v>
      </c>
      <c r="BN234" s="10"/>
      <c r="BO234" s="10">
        <v>29679</v>
      </c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>
        <v>225364</v>
      </c>
      <c r="CA234" s="10"/>
      <c r="CB234" s="10">
        <v>1131410</v>
      </c>
      <c r="CC234" s="10"/>
      <c r="CD234" s="10"/>
      <c r="CE234" s="10"/>
      <c r="CF234" s="10"/>
      <c r="CG234" s="10"/>
      <c r="CH234" s="10"/>
      <c r="CI234" s="10"/>
      <c r="CJ234" s="10"/>
      <c r="CK234" s="10"/>
      <c r="CL234" s="10">
        <v>34000</v>
      </c>
      <c r="CM234" s="10">
        <v>31007</v>
      </c>
      <c r="CN234" s="10"/>
      <c r="CO234" s="10"/>
      <c r="CP234" s="10"/>
      <c r="CQ234" s="10">
        <v>120006</v>
      </c>
      <c r="CR234" s="10"/>
      <c r="CS234" s="10"/>
      <c r="CT234" s="10"/>
      <c r="CU234" s="10"/>
      <c r="CV234" s="10">
        <v>0</v>
      </c>
      <c r="CW234" s="10"/>
      <c r="CX234" s="10"/>
      <c r="CY234" s="10"/>
      <c r="CZ234" s="10"/>
      <c r="DA234" s="10"/>
      <c r="DB234" s="10"/>
      <c r="DC234" s="10"/>
      <c r="DD234" s="10">
        <v>85567</v>
      </c>
      <c r="DE234" s="10"/>
      <c r="DF234" s="10"/>
      <c r="DG234" s="23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>
        <v>11072</v>
      </c>
      <c r="EJ234" s="10">
        <v>7722</v>
      </c>
      <c r="EK234" s="10"/>
      <c r="EL234" s="10"/>
      <c r="EM234" s="10"/>
      <c r="EN234" s="14"/>
      <c r="EO234" s="10"/>
      <c r="EP234" s="10"/>
      <c r="EQ234" s="10"/>
      <c r="ER234" s="10">
        <v>164977</v>
      </c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4">
        <v>1</v>
      </c>
    </row>
    <row r="235" spans="1:173" ht="12.75">
      <c r="A235" s="9">
        <v>135</v>
      </c>
      <c r="B235" s="7"/>
      <c r="C235" s="7" t="s">
        <v>590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>
        <v>15238</v>
      </c>
      <c r="S235" s="10"/>
      <c r="T235" s="10">
        <v>10072</v>
      </c>
      <c r="U235" s="10"/>
      <c r="V235" s="10"/>
      <c r="W235" s="10"/>
      <c r="X235" s="10"/>
      <c r="Y235" s="10"/>
      <c r="Z235" s="10"/>
      <c r="AA235" s="10"/>
      <c r="AB235" s="10"/>
      <c r="AC235" s="10">
        <v>2681</v>
      </c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>
        <v>18060</v>
      </c>
      <c r="BK235" s="10"/>
      <c r="BL235" s="10"/>
      <c r="BM235" s="10">
        <v>20657</v>
      </c>
      <c r="BN235" s="10"/>
      <c r="BO235" s="10">
        <v>444245</v>
      </c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>
        <v>222209</v>
      </c>
      <c r="CA235" s="10"/>
      <c r="CB235" s="10">
        <v>2874699</v>
      </c>
      <c r="CC235" s="10"/>
      <c r="CD235" s="10"/>
      <c r="CE235" s="10">
        <v>141</v>
      </c>
      <c r="CF235" s="10"/>
      <c r="CG235" s="10"/>
      <c r="CH235" s="10"/>
      <c r="CI235" s="10"/>
      <c r="CJ235" s="10"/>
      <c r="CK235" s="10">
        <v>41500</v>
      </c>
      <c r="CL235" s="10">
        <v>115000</v>
      </c>
      <c r="CM235" s="10">
        <v>12823</v>
      </c>
      <c r="CN235" s="10"/>
      <c r="CO235" s="10"/>
      <c r="CP235" s="10"/>
      <c r="CQ235" s="10">
        <v>129544</v>
      </c>
      <c r="CR235" s="10"/>
      <c r="CS235" s="10"/>
      <c r="CT235" s="10">
        <v>13033</v>
      </c>
      <c r="CU235" s="10">
        <v>486</v>
      </c>
      <c r="CV235" s="10">
        <v>0</v>
      </c>
      <c r="CW235" s="10"/>
      <c r="CX235" s="10">
        <v>85032</v>
      </c>
      <c r="CY235" s="10"/>
      <c r="CZ235" s="10"/>
      <c r="DA235" s="10">
        <v>484</v>
      </c>
      <c r="DB235" s="10"/>
      <c r="DC235" s="10"/>
      <c r="DD235" s="10">
        <v>29742</v>
      </c>
      <c r="DE235" s="10"/>
      <c r="DF235" s="10"/>
      <c r="DG235" s="23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>
        <v>1430</v>
      </c>
      <c r="ED235" s="10"/>
      <c r="EE235" s="10"/>
      <c r="EF235" s="10"/>
      <c r="EG235" s="10"/>
      <c r="EH235" s="10"/>
      <c r="EI235" s="10">
        <v>3061</v>
      </c>
      <c r="EJ235" s="10">
        <v>6030</v>
      </c>
      <c r="EK235" s="10"/>
      <c r="EL235" s="10"/>
      <c r="EM235" s="10"/>
      <c r="EN235" s="14"/>
      <c r="EO235" s="10"/>
      <c r="EP235" s="10">
        <v>17830</v>
      </c>
      <c r="EQ235" s="10"/>
      <c r="ER235" s="10">
        <v>1929428</v>
      </c>
      <c r="ES235" s="10"/>
      <c r="ET235" s="10"/>
      <c r="EU235" s="10"/>
      <c r="EV235" s="10"/>
      <c r="EW235" s="10"/>
      <c r="EX235" s="10"/>
      <c r="EY235" s="10">
        <v>105629</v>
      </c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4">
        <v>2</v>
      </c>
    </row>
    <row r="236" spans="1:173" ht="12.75">
      <c r="A236" s="9">
        <v>135</v>
      </c>
      <c r="B236" s="7"/>
      <c r="C236" s="7" t="s">
        <v>591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>
        <v>78973</v>
      </c>
      <c r="CC236" s="10"/>
      <c r="CD236" s="10"/>
      <c r="CE236" s="10"/>
      <c r="CF236" s="10"/>
      <c r="CG236" s="10"/>
      <c r="CH236" s="10"/>
      <c r="CI236" s="10"/>
      <c r="CJ236" s="10"/>
      <c r="CK236" s="10"/>
      <c r="CL236" s="10">
        <v>1924000</v>
      </c>
      <c r="CM236" s="10"/>
      <c r="CN236" s="10"/>
      <c r="CO236" s="10"/>
      <c r="CP236" s="10"/>
      <c r="CQ236" s="10"/>
      <c r="CR236" s="10"/>
      <c r="CS236" s="10"/>
      <c r="CT236" s="10"/>
      <c r="CU236" s="10"/>
      <c r="CV236" s="10">
        <v>0</v>
      </c>
      <c r="CW236" s="10"/>
      <c r="CX236" s="10"/>
      <c r="CY236" s="10"/>
      <c r="CZ236" s="10"/>
      <c r="DA236" s="10"/>
      <c r="DB236" s="10"/>
      <c r="DC236" s="10"/>
      <c r="DD236" s="10" t="s">
        <v>437</v>
      </c>
      <c r="DE236" s="10"/>
      <c r="DF236" s="10"/>
      <c r="DG236" s="23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4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4">
        <v>3</v>
      </c>
    </row>
    <row r="237" spans="1:173" ht="12.75">
      <c r="A237" s="9">
        <v>135</v>
      </c>
      <c r="B237" s="7"/>
      <c r="C237" s="7" t="s">
        <v>592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>
        <v>19767</v>
      </c>
      <c r="CA237" s="10"/>
      <c r="CB237" s="10">
        <v>580707</v>
      </c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>
        <v>111</v>
      </c>
      <c r="CN237" s="10"/>
      <c r="CO237" s="10"/>
      <c r="CP237" s="10"/>
      <c r="CQ237" s="10">
        <v>15867</v>
      </c>
      <c r="CR237" s="10"/>
      <c r="CS237" s="10"/>
      <c r="CT237" s="10"/>
      <c r="CU237" s="10">
        <v>2500</v>
      </c>
      <c r="CV237" s="10">
        <v>0</v>
      </c>
      <c r="CW237" s="10"/>
      <c r="CX237" s="10"/>
      <c r="CY237" s="10"/>
      <c r="CZ237" s="10"/>
      <c r="DA237" s="10"/>
      <c r="DB237" s="10"/>
      <c r="DC237" s="10"/>
      <c r="DD237" s="10">
        <v>10187</v>
      </c>
      <c r="DE237" s="10"/>
      <c r="DF237" s="10"/>
      <c r="DG237" s="23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4"/>
      <c r="EO237" s="10"/>
      <c r="EP237" s="10"/>
      <c r="EQ237" s="10"/>
      <c r="ER237" s="10">
        <v>17792</v>
      </c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4">
        <v>3</v>
      </c>
    </row>
    <row r="238" spans="1:173" ht="12.75">
      <c r="A238" s="9">
        <v>136</v>
      </c>
      <c r="B238" s="8" t="s">
        <v>593</v>
      </c>
      <c r="C238" s="7" t="s">
        <v>594</v>
      </c>
      <c r="D238" s="10"/>
      <c r="E238" s="10"/>
      <c r="F238" s="10"/>
      <c r="G238" s="10">
        <v>118376</v>
      </c>
      <c r="H238" s="10"/>
      <c r="I238" s="10"/>
      <c r="J238" s="10"/>
      <c r="K238" s="10"/>
      <c r="L238" s="10"/>
      <c r="M238" s="10">
        <v>222377</v>
      </c>
      <c r="N238" s="10"/>
      <c r="O238" s="10">
        <v>41763</v>
      </c>
      <c r="P238" s="10"/>
      <c r="Q238" s="10">
        <v>196329</v>
      </c>
      <c r="R238" s="10">
        <v>480670</v>
      </c>
      <c r="S238" s="10"/>
      <c r="T238" s="10"/>
      <c r="U238" s="10"/>
      <c r="V238" s="10"/>
      <c r="W238" s="10"/>
      <c r="X238" s="10"/>
      <c r="Y238" s="10">
        <v>33781</v>
      </c>
      <c r="Z238" s="10"/>
      <c r="AA238" s="10"/>
      <c r="AB238" s="10"/>
      <c r="AC238" s="10"/>
      <c r="AD238" s="10"/>
      <c r="AE238" s="10"/>
      <c r="AF238" s="10"/>
      <c r="AG238" s="10"/>
      <c r="AH238" s="10"/>
      <c r="AI238" s="10">
        <v>30241</v>
      </c>
      <c r="AJ238" s="10"/>
      <c r="AK238" s="10">
        <v>83142</v>
      </c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>
        <v>24134</v>
      </c>
      <c r="AW238" s="10"/>
      <c r="AX238" s="10"/>
      <c r="AY238" s="10"/>
      <c r="AZ238" s="10"/>
      <c r="BA238" s="10"/>
      <c r="BB238" s="10"/>
      <c r="BC238" s="10"/>
      <c r="BD238" s="10"/>
      <c r="BE238" s="10">
        <v>247574</v>
      </c>
      <c r="BF238" s="10"/>
      <c r="BG238" s="10"/>
      <c r="BH238" s="10">
        <v>113079</v>
      </c>
      <c r="BI238" s="10"/>
      <c r="BJ238" s="10"/>
      <c r="BK238" s="10"/>
      <c r="BL238" s="10"/>
      <c r="BM238" s="10"/>
      <c r="BN238" s="10"/>
      <c r="BO238" s="10"/>
      <c r="BP238" s="10">
        <v>231533</v>
      </c>
      <c r="BQ238" s="10"/>
      <c r="BR238" s="10"/>
      <c r="BS238" s="10">
        <v>336</v>
      </c>
      <c r="BT238" s="10"/>
      <c r="BU238" s="10"/>
      <c r="BV238" s="10"/>
      <c r="BW238" s="10"/>
      <c r="BX238" s="10"/>
      <c r="BY238" s="10">
        <v>41769</v>
      </c>
      <c r="BZ238" s="10">
        <v>300723</v>
      </c>
      <c r="CA238" s="10"/>
      <c r="CB238" s="10">
        <v>980927</v>
      </c>
      <c r="CC238" s="10"/>
      <c r="CD238" s="10"/>
      <c r="CE238" s="10"/>
      <c r="CF238" s="10"/>
      <c r="CG238" s="10"/>
      <c r="CH238" s="10"/>
      <c r="CI238" s="10"/>
      <c r="CJ238" s="10"/>
      <c r="CK238" s="10">
        <v>945293</v>
      </c>
      <c r="CL238" s="10">
        <v>1678000</v>
      </c>
      <c r="CM238" s="10">
        <v>21004</v>
      </c>
      <c r="CN238" s="10"/>
      <c r="CO238" s="10"/>
      <c r="CP238" s="10"/>
      <c r="CQ238" s="10"/>
      <c r="CR238" s="10"/>
      <c r="CS238" s="10">
        <v>82464</v>
      </c>
      <c r="CT238" s="10"/>
      <c r="CU238" s="10"/>
      <c r="CV238" s="10">
        <v>8194</v>
      </c>
      <c r="CW238" s="10"/>
      <c r="CX238" s="10">
        <v>34321</v>
      </c>
      <c r="CY238" s="10"/>
      <c r="CZ238" s="10"/>
      <c r="DA238" s="10"/>
      <c r="DB238" s="10"/>
      <c r="DC238" s="10"/>
      <c r="DD238" s="10">
        <v>565194</v>
      </c>
      <c r="DE238" s="10"/>
      <c r="DF238" s="10"/>
      <c r="DG238" s="10">
        <v>96580</v>
      </c>
      <c r="DH238" s="10"/>
      <c r="DI238" s="10"/>
      <c r="DJ238" s="10">
        <v>148227</v>
      </c>
      <c r="DK238" s="10"/>
      <c r="DL238" s="10"/>
      <c r="DM238" s="10"/>
      <c r="DN238" s="10"/>
      <c r="DO238" s="10"/>
      <c r="DP238" s="10"/>
      <c r="DQ238" s="10"/>
      <c r="DR238" s="10">
        <v>35169</v>
      </c>
      <c r="DS238" s="10"/>
      <c r="DT238" s="10"/>
      <c r="DU238" s="10"/>
      <c r="DV238" s="10"/>
      <c r="DW238" s="10"/>
      <c r="DX238" s="10"/>
      <c r="DY238" s="10"/>
      <c r="DZ238" s="10"/>
      <c r="EA238" s="10"/>
      <c r="EB238" s="10">
        <v>1874617</v>
      </c>
      <c r="EC238" s="10"/>
      <c r="ED238" s="10"/>
      <c r="EE238" s="10"/>
      <c r="EF238" s="10"/>
      <c r="EG238" s="10"/>
      <c r="EH238" s="10">
        <v>143754</v>
      </c>
      <c r="EI238" s="10"/>
      <c r="EJ238" s="10">
        <v>100348</v>
      </c>
      <c r="EK238" s="10"/>
      <c r="EL238" s="10"/>
      <c r="EM238" s="10"/>
      <c r="EN238" s="14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>
        <v>482</v>
      </c>
      <c r="FA238" s="10"/>
      <c r="FB238" s="10"/>
      <c r="FC238" s="10"/>
      <c r="FD238" s="10"/>
      <c r="FE238" s="10">
        <v>140760</v>
      </c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>
        <v>86547</v>
      </c>
      <c r="FQ238" s="4">
        <v>1</v>
      </c>
    </row>
    <row r="239" spans="1:173" ht="12.75">
      <c r="A239" s="9">
        <v>136</v>
      </c>
      <c r="B239" s="8" t="s">
        <v>595</v>
      </c>
      <c r="C239" s="7" t="s">
        <v>596</v>
      </c>
      <c r="D239" s="10"/>
      <c r="E239" s="10"/>
      <c r="F239" s="10"/>
      <c r="G239" s="10">
        <v>29290</v>
      </c>
      <c r="H239" s="10"/>
      <c r="I239" s="10"/>
      <c r="J239" s="10"/>
      <c r="K239" s="10"/>
      <c r="L239" s="10"/>
      <c r="M239" s="10">
        <v>48018</v>
      </c>
      <c r="N239" s="10"/>
      <c r="O239" s="10">
        <v>16809</v>
      </c>
      <c r="P239" s="10"/>
      <c r="Q239" s="10">
        <v>29672</v>
      </c>
      <c r="R239" s="10">
        <v>395857</v>
      </c>
      <c r="S239" s="10"/>
      <c r="T239" s="10"/>
      <c r="U239" s="10">
        <v>2976</v>
      </c>
      <c r="V239" s="10"/>
      <c r="W239" s="10"/>
      <c r="X239" s="10"/>
      <c r="Y239" s="10">
        <v>21288</v>
      </c>
      <c r="Z239" s="10"/>
      <c r="AA239" s="10"/>
      <c r="AB239" s="10"/>
      <c r="AC239" s="10"/>
      <c r="AD239" s="10"/>
      <c r="AE239" s="10"/>
      <c r="AF239" s="10"/>
      <c r="AG239" s="10"/>
      <c r="AH239" s="10">
        <v>47724</v>
      </c>
      <c r="AI239" s="10">
        <v>9879</v>
      </c>
      <c r="AJ239" s="10">
        <v>20281</v>
      </c>
      <c r="AK239" s="10">
        <v>43037</v>
      </c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>
        <v>9503</v>
      </c>
      <c r="AW239" s="10"/>
      <c r="AX239" s="10"/>
      <c r="AY239" s="10"/>
      <c r="AZ239" s="10"/>
      <c r="BA239" s="10"/>
      <c r="BB239" s="10"/>
      <c r="BC239" s="10"/>
      <c r="BD239" s="10"/>
      <c r="BE239" s="10">
        <v>112121</v>
      </c>
      <c r="BF239" s="10">
        <v>2764</v>
      </c>
      <c r="BG239" s="10"/>
      <c r="BH239" s="10">
        <v>18481</v>
      </c>
      <c r="BI239" s="10"/>
      <c r="BJ239" s="10"/>
      <c r="BK239" s="10"/>
      <c r="BL239" s="10"/>
      <c r="BM239" s="10"/>
      <c r="BN239" s="10"/>
      <c r="BO239" s="10">
        <v>27640</v>
      </c>
      <c r="BP239" s="10">
        <v>85079</v>
      </c>
      <c r="BQ239" s="10"/>
      <c r="BR239" s="10"/>
      <c r="BS239" s="10">
        <v>7124</v>
      </c>
      <c r="BT239" s="10"/>
      <c r="BU239" s="10"/>
      <c r="BV239" s="10"/>
      <c r="BW239" s="10">
        <v>89153</v>
      </c>
      <c r="BX239" s="10"/>
      <c r="BY239" s="10">
        <v>31547</v>
      </c>
      <c r="BZ239" s="10">
        <v>177880</v>
      </c>
      <c r="CA239" s="10">
        <v>1343</v>
      </c>
      <c r="CB239" s="10">
        <v>234501</v>
      </c>
      <c r="CC239" s="10"/>
      <c r="CD239" s="10"/>
      <c r="CE239" s="10"/>
      <c r="CF239" s="10"/>
      <c r="CG239" s="10"/>
      <c r="CH239" s="10"/>
      <c r="CI239" s="10">
        <v>100</v>
      </c>
      <c r="CJ239" s="10"/>
      <c r="CK239" s="10">
        <v>377311</v>
      </c>
      <c r="CL239" s="10">
        <v>790000</v>
      </c>
      <c r="CM239" s="10">
        <v>40309</v>
      </c>
      <c r="CN239" s="10"/>
      <c r="CO239" s="10">
        <v>44824</v>
      </c>
      <c r="CP239" s="10"/>
      <c r="CQ239" s="10"/>
      <c r="CR239" s="10"/>
      <c r="CS239" s="10">
        <v>10763</v>
      </c>
      <c r="CT239" s="10">
        <v>91201</v>
      </c>
      <c r="CU239" s="10"/>
      <c r="CV239" s="10">
        <v>506</v>
      </c>
      <c r="CW239" s="10"/>
      <c r="CX239" s="10">
        <v>13459</v>
      </c>
      <c r="CY239" s="10"/>
      <c r="CZ239" s="10"/>
      <c r="DA239" s="10"/>
      <c r="DB239" s="10"/>
      <c r="DC239" s="10"/>
      <c r="DD239" s="10">
        <v>325934</v>
      </c>
      <c r="DE239" s="10"/>
      <c r="DF239" s="10"/>
      <c r="DG239" s="10">
        <v>76666</v>
      </c>
      <c r="DH239" s="10"/>
      <c r="DI239" s="10"/>
      <c r="DJ239" s="10">
        <v>42692</v>
      </c>
      <c r="DK239" s="10"/>
      <c r="DL239" s="10"/>
      <c r="DM239" s="10"/>
      <c r="DN239" s="10"/>
      <c r="DO239" s="10"/>
      <c r="DP239" s="10"/>
      <c r="DQ239" s="10">
        <v>766</v>
      </c>
      <c r="DR239" s="10">
        <v>47165</v>
      </c>
      <c r="DS239" s="10"/>
      <c r="DT239" s="10"/>
      <c r="DU239" s="10"/>
      <c r="DV239" s="10"/>
      <c r="DW239" s="10">
        <v>40</v>
      </c>
      <c r="DX239" s="10"/>
      <c r="DY239" s="10"/>
      <c r="DZ239" s="10"/>
      <c r="EA239" s="10"/>
      <c r="EB239" s="10">
        <v>364131</v>
      </c>
      <c r="EC239" s="10"/>
      <c r="ED239" s="10"/>
      <c r="EE239" s="10"/>
      <c r="EF239" s="10"/>
      <c r="EG239" s="10">
        <v>37631</v>
      </c>
      <c r="EH239" s="10">
        <v>123974</v>
      </c>
      <c r="EI239" s="10"/>
      <c r="EJ239" s="10">
        <v>49164</v>
      </c>
      <c r="EK239" s="10"/>
      <c r="EL239" s="10"/>
      <c r="EM239" s="10"/>
      <c r="EN239" s="14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>
        <v>3577</v>
      </c>
      <c r="EY239" s="10"/>
      <c r="EZ239" s="10">
        <v>538</v>
      </c>
      <c r="FA239" s="10"/>
      <c r="FB239" s="10"/>
      <c r="FC239" s="10"/>
      <c r="FD239" s="10"/>
      <c r="FE239" s="10">
        <v>90388</v>
      </c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>
        <v>55625</v>
      </c>
      <c r="FQ239" s="4">
        <v>2</v>
      </c>
    </row>
    <row r="240" spans="1:173" ht="12.75">
      <c r="A240" s="9">
        <v>136</v>
      </c>
      <c r="B240" s="8" t="s">
        <v>597</v>
      </c>
      <c r="C240" s="7" t="s">
        <v>598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>
        <v>35000</v>
      </c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>
        <v>0</v>
      </c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4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4">
        <v>3</v>
      </c>
    </row>
    <row r="241" spans="1:173" ht="12.75">
      <c r="A241" s="9">
        <v>136</v>
      </c>
      <c r="B241" s="7"/>
      <c r="C241" s="7" t="s">
        <v>599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>
        <v>23332</v>
      </c>
      <c r="N241" s="10"/>
      <c r="O241" s="10">
        <v>1110</v>
      </c>
      <c r="P241" s="10"/>
      <c r="Q241" s="10">
        <v>3892</v>
      </c>
      <c r="R241" s="10">
        <v>15006</v>
      </c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>
        <v>2052</v>
      </c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>
        <v>1416</v>
      </c>
      <c r="AW241" s="10"/>
      <c r="AX241" s="10"/>
      <c r="AY241" s="10"/>
      <c r="AZ241" s="10"/>
      <c r="BA241" s="10"/>
      <c r="BB241" s="10"/>
      <c r="BC241" s="10"/>
      <c r="BD241" s="10"/>
      <c r="BE241" s="10">
        <v>14046</v>
      </c>
      <c r="BF241" s="10"/>
      <c r="BG241" s="10"/>
      <c r="BH241" s="10">
        <v>13724</v>
      </c>
      <c r="BI241" s="10"/>
      <c r="BJ241" s="10"/>
      <c r="BK241" s="10"/>
      <c r="BL241" s="10"/>
      <c r="BM241" s="10"/>
      <c r="BN241" s="10"/>
      <c r="BO241" s="10"/>
      <c r="BP241" s="10">
        <v>9926</v>
      </c>
      <c r="BQ241" s="10"/>
      <c r="BR241" s="10"/>
      <c r="BS241" s="10"/>
      <c r="BT241" s="10"/>
      <c r="BU241" s="10"/>
      <c r="BV241" s="10"/>
      <c r="BW241" s="10">
        <v>432</v>
      </c>
      <c r="BX241" s="10"/>
      <c r="BY241" s="10"/>
      <c r="BZ241" s="10">
        <v>7812</v>
      </c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>
        <v>29818</v>
      </c>
      <c r="CL241" s="10"/>
      <c r="CM241" s="10"/>
      <c r="CN241" s="10"/>
      <c r="CO241" s="10"/>
      <c r="CP241" s="10"/>
      <c r="CQ241" s="10"/>
      <c r="CR241" s="10"/>
      <c r="CS241" s="10">
        <v>450</v>
      </c>
      <c r="CT241" s="10"/>
      <c r="CU241" s="10"/>
      <c r="CV241" s="10">
        <v>398</v>
      </c>
      <c r="CW241" s="10"/>
      <c r="CX241" s="10"/>
      <c r="CY241" s="10"/>
      <c r="CZ241" s="10"/>
      <c r="DA241" s="10"/>
      <c r="DB241" s="10"/>
      <c r="DC241" s="10"/>
      <c r="DD241" s="10">
        <v>88010</v>
      </c>
      <c r="DE241" s="10"/>
      <c r="DF241" s="10"/>
      <c r="DG241" s="10">
        <v>4046</v>
      </c>
      <c r="DH241" s="10"/>
      <c r="DI241" s="10"/>
      <c r="DJ241" s="10">
        <v>3161</v>
      </c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>
        <v>0</v>
      </c>
      <c r="EC241" s="10"/>
      <c r="ED241" s="10"/>
      <c r="EE241" s="10"/>
      <c r="EF241" s="10"/>
      <c r="EG241" s="10"/>
      <c r="EH241" s="10">
        <v>2035</v>
      </c>
      <c r="EI241" s="10"/>
      <c r="EJ241" s="10">
        <v>2894</v>
      </c>
      <c r="EK241" s="10"/>
      <c r="EL241" s="10"/>
      <c r="EM241" s="10"/>
      <c r="EN241" s="14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>
        <v>9939</v>
      </c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>
        <v>39357</v>
      </c>
      <c r="FQ241" s="4">
        <v>3</v>
      </c>
    </row>
    <row r="242" spans="1:173" ht="12.75">
      <c r="A242" s="9">
        <v>137</v>
      </c>
      <c r="B242" s="7"/>
      <c r="C242" s="7" t="s">
        <v>600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>
        <v>47739</v>
      </c>
      <c r="BQ242" s="10"/>
      <c r="BR242" s="10"/>
      <c r="BS242" s="10"/>
      <c r="BT242" s="10"/>
      <c r="BU242" s="10"/>
      <c r="BV242" s="10"/>
      <c r="BW242" s="10"/>
      <c r="BX242" s="10"/>
      <c r="BY242" s="10">
        <v>11346</v>
      </c>
      <c r="BZ242" s="10">
        <v>295595</v>
      </c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>
        <v>237000</v>
      </c>
      <c r="CM242" s="10">
        <v>5601</v>
      </c>
      <c r="CN242" s="10"/>
      <c r="CO242" s="10"/>
      <c r="CP242" s="10"/>
      <c r="CQ242" s="10"/>
      <c r="CR242" s="10"/>
      <c r="CS242" s="10"/>
      <c r="CT242" s="10"/>
      <c r="CU242" s="10"/>
      <c r="CV242" s="10">
        <v>55046</v>
      </c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>
        <v>-129037</v>
      </c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4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4">
        <v>1</v>
      </c>
    </row>
    <row r="243" spans="1:173" ht="12.75">
      <c r="A243" s="9">
        <v>137</v>
      </c>
      <c r="B243" s="7"/>
      <c r="C243" s="7" t="s">
        <v>601</v>
      </c>
      <c r="D243" s="10">
        <v>12607</v>
      </c>
      <c r="E243" s="10">
        <v>1400</v>
      </c>
      <c r="F243" s="10"/>
      <c r="G243" s="10">
        <v>371075</v>
      </c>
      <c r="H243" s="10"/>
      <c r="I243" s="10"/>
      <c r="J243" s="10">
        <v>10711</v>
      </c>
      <c r="K243" s="10"/>
      <c r="L243" s="10"/>
      <c r="M243" s="10">
        <v>19186</v>
      </c>
      <c r="N243" s="10"/>
      <c r="O243" s="10"/>
      <c r="P243" s="10"/>
      <c r="Q243" s="10">
        <v>170000</v>
      </c>
      <c r="R243" s="10">
        <v>47693</v>
      </c>
      <c r="S243" s="10"/>
      <c r="T243" s="10"/>
      <c r="U243" s="10"/>
      <c r="V243" s="10"/>
      <c r="W243" s="10"/>
      <c r="X243" s="10"/>
      <c r="Y243" s="10">
        <v>33731</v>
      </c>
      <c r="Z243" s="10"/>
      <c r="AA243" s="10"/>
      <c r="AB243" s="10"/>
      <c r="AC243" s="10"/>
      <c r="AD243" s="10">
        <v>16152</v>
      </c>
      <c r="AE243" s="10"/>
      <c r="AF243" s="10"/>
      <c r="AG243" s="10"/>
      <c r="AH243" s="10">
        <v>1709</v>
      </c>
      <c r="AI243" s="10">
        <v>108309</v>
      </c>
      <c r="AJ243" s="10">
        <v>67527</v>
      </c>
      <c r="AK243" s="10"/>
      <c r="AL243" s="10"/>
      <c r="AM243" s="10"/>
      <c r="AN243" s="10"/>
      <c r="AO243" s="10"/>
      <c r="AP243" s="10"/>
      <c r="AQ243" s="10">
        <v>20161</v>
      </c>
      <c r="AR243" s="10">
        <v>55000</v>
      </c>
      <c r="AS243" s="10"/>
      <c r="AT243" s="10"/>
      <c r="AU243" s="10"/>
      <c r="AV243" s="10"/>
      <c r="AW243" s="10">
        <v>20619</v>
      </c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>
        <v>79713</v>
      </c>
      <c r="BQ243" s="10">
        <v>6375</v>
      </c>
      <c r="BR243" s="10"/>
      <c r="BS243" s="10">
        <v>4867</v>
      </c>
      <c r="BT243" s="10"/>
      <c r="BU243" s="10"/>
      <c r="BV243" s="10"/>
      <c r="BW243" s="10"/>
      <c r="BX243" s="10"/>
      <c r="BY243" s="10">
        <v>5014</v>
      </c>
      <c r="BZ243" s="10" t="s">
        <v>360</v>
      </c>
      <c r="CA243" s="10"/>
      <c r="CB243" s="10"/>
      <c r="CC243" s="10"/>
      <c r="CD243" s="10"/>
      <c r="CE243" s="10">
        <v>5412</v>
      </c>
      <c r="CF243" s="10"/>
      <c r="CG243" s="10"/>
      <c r="CH243" s="10"/>
      <c r="CI243" s="10"/>
      <c r="CJ243" s="10">
        <v>321511</v>
      </c>
      <c r="CK243" s="10"/>
      <c r="CL243" s="10">
        <v>2926000</v>
      </c>
      <c r="CM243" s="10">
        <v>15749</v>
      </c>
      <c r="CN243" s="10"/>
      <c r="CO243" s="10">
        <v>4580</v>
      </c>
      <c r="CP243" s="10"/>
      <c r="CQ243" s="10"/>
      <c r="CR243" s="10"/>
      <c r="CS243" s="10"/>
      <c r="CT243" s="10">
        <v>20000</v>
      </c>
      <c r="CU243" s="10"/>
      <c r="CV243" s="10">
        <v>230344</v>
      </c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>
        <v>60398</v>
      </c>
      <c r="DH243" s="10"/>
      <c r="DI243" s="10"/>
      <c r="DJ243" s="10">
        <v>461145</v>
      </c>
      <c r="DK243" s="10"/>
      <c r="DL243" s="10"/>
      <c r="DM243" s="10"/>
      <c r="DN243" s="10">
        <v>127709</v>
      </c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>
        <v>70504</v>
      </c>
      <c r="EC243" s="10"/>
      <c r="ED243" s="10"/>
      <c r="EE243" s="10"/>
      <c r="EF243" s="10"/>
      <c r="EG243" s="10"/>
      <c r="EH243" s="10">
        <v>6000</v>
      </c>
      <c r="EI243" s="10"/>
      <c r="EJ243" s="10">
        <v>3146</v>
      </c>
      <c r="EK243" s="10">
        <v>257073</v>
      </c>
      <c r="EL243" s="10"/>
      <c r="EM243" s="10"/>
      <c r="EN243" s="14"/>
      <c r="EO243" s="10"/>
      <c r="EP243" s="10">
        <v>53999</v>
      </c>
      <c r="EQ243" s="10">
        <v>41510</v>
      </c>
      <c r="ER243" s="10"/>
      <c r="ES243" s="10"/>
      <c r="ET243" s="10"/>
      <c r="EU243" s="10"/>
      <c r="EV243" s="10">
        <v>3518</v>
      </c>
      <c r="EW243" s="10"/>
      <c r="EX243" s="10">
        <v>20710</v>
      </c>
      <c r="EY243" s="10">
        <v>3400</v>
      </c>
      <c r="EZ243" s="10">
        <v>800</v>
      </c>
      <c r="FA243" s="10"/>
      <c r="FB243" s="10"/>
      <c r="FC243" s="10"/>
      <c r="FD243" s="10"/>
      <c r="FE243" s="10">
        <v>132059</v>
      </c>
      <c r="FF243" s="10"/>
      <c r="FG243" s="10"/>
      <c r="FH243" s="10">
        <v>16496</v>
      </c>
      <c r="FI243" s="10"/>
      <c r="FJ243" s="10"/>
      <c r="FK243" s="10"/>
      <c r="FL243" s="10"/>
      <c r="FM243" s="10">
        <v>177527</v>
      </c>
      <c r="FN243" s="10"/>
      <c r="FO243" s="10"/>
      <c r="FP243" s="10">
        <v>114034</v>
      </c>
      <c r="FQ243" s="4">
        <v>2</v>
      </c>
    </row>
    <row r="244" spans="1:173" ht="12.75">
      <c r="A244" s="9">
        <v>137</v>
      </c>
      <c r="B244" s="7"/>
      <c r="C244" s="7" t="s">
        <v>602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>
        <v>50653</v>
      </c>
      <c r="Z244" s="10"/>
      <c r="AA244" s="10"/>
      <c r="AB244" s="10"/>
      <c r="AC244" s="10"/>
      <c r="AD244" s="10">
        <v>8411</v>
      </c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>
        <v>1000</v>
      </c>
      <c r="CM244" s="10"/>
      <c r="CN244" s="10"/>
      <c r="CO244" s="10"/>
      <c r="CP244" s="10"/>
      <c r="CQ244" s="10"/>
      <c r="CR244" s="10"/>
      <c r="CS244" s="10"/>
      <c r="CT244" s="10"/>
      <c r="CU244" s="10"/>
      <c r="CV244" s="10">
        <v>0</v>
      </c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23">
        <v>200400</v>
      </c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>
        <v>0</v>
      </c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4"/>
      <c r="EO244" s="10"/>
      <c r="EP244" s="10"/>
      <c r="EQ244" s="10"/>
      <c r="ER244" s="10"/>
      <c r="ES244" s="10">
        <v>486540</v>
      </c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4">
        <v>3</v>
      </c>
    </row>
    <row r="245" spans="1:173" ht="12.75">
      <c r="A245" s="9">
        <v>137</v>
      </c>
      <c r="B245" s="7"/>
      <c r="C245" s="7" t="s">
        <v>603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>
        <v>5358</v>
      </c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>
        <v>1502</v>
      </c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>
        <v>0</v>
      </c>
      <c r="CM245" s="10"/>
      <c r="CN245" s="10"/>
      <c r="CO245" s="10"/>
      <c r="CP245" s="10"/>
      <c r="CQ245" s="10"/>
      <c r="CR245" s="10"/>
      <c r="CS245" s="10"/>
      <c r="CT245" s="10"/>
      <c r="CU245" s="10"/>
      <c r="CV245" s="10">
        <v>0</v>
      </c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>
        <v>0</v>
      </c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4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>
        <v>4734</v>
      </c>
      <c r="FQ245" s="4">
        <v>3</v>
      </c>
    </row>
    <row r="246" spans="1:173" ht="12.75">
      <c r="A246" s="9">
        <v>138</v>
      </c>
      <c r="B246" s="7"/>
      <c r="C246" s="7" t="s">
        <v>604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>
        <v>292633</v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>
        <v>25927</v>
      </c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>
        <v>52427</v>
      </c>
      <c r="CL246" s="10">
        <v>3284000</v>
      </c>
      <c r="CM246" s="10">
        <v>1400</v>
      </c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>
        <v>70347</v>
      </c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>
        <v>501609</v>
      </c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4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>
        <v>300169</v>
      </c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4">
        <v>1</v>
      </c>
    </row>
    <row r="247" spans="1:173" ht="12.75">
      <c r="A247" s="9">
        <v>138</v>
      </c>
      <c r="B247" s="7"/>
      <c r="C247" s="7" t="s">
        <v>605</v>
      </c>
      <c r="D247" s="10"/>
      <c r="E247" s="10">
        <v>13329</v>
      </c>
      <c r="F247" s="10"/>
      <c r="G247" s="10"/>
      <c r="H247" s="10"/>
      <c r="I247" s="10"/>
      <c r="J247" s="10"/>
      <c r="K247" s="10"/>
      <c r="L247" s="10"/>
      <c r="M247" s="10"/>
      <c r="N247" s="10">
        <v>14699</v>
      </c>
      <c r="O247" s="10"/>
      <c r="P247" s="10"/>
      <c r="Q247" s="10"/>
      <c r="R247" s="10">
        <v>824064</v>
      </c>
      <c r="S247" s="10"/>
      <c r="T247" s="10">
        <v>279644</v>
      </c>
      <c r="U247" s="10"/>
      <c r="V247" s="10"/>
      <c r="W247" s="10"/>
      <c r="X247" s="10"/>
      <c r="Y247" s="10">
        <v>1867</v>
      </c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>
        <v>199360</v>
      </c>
      <c r="AM247" s="10"/>
      <c r="AN247" s="10">
        <v>6000</v>
      </c>
      <c r="AO247" s="10"/>
      <c r="AP247" s="10">
        <v>270</v>
      </c>
      <c r="AQ247" s="10"/>
      <c r="AR247" s="10"/>
      <c r="AS247" s="10"/>
      <c r="AT247" s="10"/>
      <c r="AU247" s="10"/>
      <c r="AV247" s="10">
        <v>26618</v>
      </c>
      <c r="AW247" s="10"/>
      <c r="AX247" s="10"/>
      <c r="AY247" s="10">
        <v>132932</v>
      </c>
      <c r="AZ247" s="10"/>
      <c r="BA247" s="10"/>
      <c r="BB247" s="10"/>
      <c r="BC247" s="10"/>
      <c r="BD247" s="10">
        <v>14841</v>
      </c>
      <c r="BE247" s="10"/>
      <c r="BF247" s="10"/>
      <c r="BG247" s="10"/>
      <c r="BH247" s="10">
        <v>52522</v>
      </c>
      <c r="BI247" s="10"/>
      <c r="BJ247" s="10">
        <v>13267</v>
      </c>
      <c r="BK247" s="10">
        <v>15816</v>
      </c>
      <c r="BL247" s="10">
        <v>8261</v>
      </c>
      <c r="BM247" s="10"/>
      <c r="BN247" s="10"/>
      <c r="BO247" s="10"/>
      <c r="BP247" s="10">
        <v>300452</v>
      </c>
      <c r="BQ247" s="10"/>
      <c r="BR247" s="10">
        <v>583241</v>
      </c>
      <c r="BS247" s="10"/>
      <c r="BT247" s="10"/>
      <c r="BU247" s="10">
        <v>3748</v>
      </c>
      <c r="BV247" s="10"/>
      <c r="BW247" s="10"/>
      <c r="BX247" s="10"/>
      <c r="BY247" s="10">
        <v>864</v>
      </c>
      <c r="BZ247" s="10"/>
      <c r="CA247" s="10"/>
      <c r="CB247" s="10"/>
      <c r="CC247" s="10"/>
      <c r="CD247" s="10">
        <v>229556</v>
      </c>
      <c r="CE247" s="10"/>
      <c r="CF247" s="10"/>
      <c r="CG247" s="10"/>
      <c r="CH247" s="10"/>
      <c r="CI247" s="10"/>
      <c r="CJ247" s="10"/>
      <c r="CK247" s="10">
        <v>489370</v>
      </c>
      <c r="CL247" s="10">
        <v>9291000</v>
      </c>
      <c r="CM247" s="10">
        <v>2687</v>
      </c>
      <c r="CN247" s="10"/>
      <c r="CO247" s="10"/>
      <c r="CP247" s="10">
        <v>13537</v>
      </c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>
        <v>8541</v>
      </c>
      <c r="DB247" s="10"/>
      <c r="DC247" s="10"/>
      <c r="DD247" s="10">
        <v>409501</v>
      </c>
      <c r="DE247" s="10"/>
      <c r="DF247" s="10"/>
      <c r="DG247" s="10">
        <v>65795</v>
      </c>
      <c r="DH247" s="10"/>
      <c r="DI247" s="10">
        <v>120038</v>
      </c>
      <c r="DJ247" s="10"/>
      <c r="DK247" s="10"/>
      <c r="DL247" s="10"/>
      <c r="DM247" s="10">
        <v>25255</v>
      </c>
      <c r="DN247" s="10">
        <v>163297</v>
      </c>
      <c r="DO247" s="10"/>
      <c r="DP247" s="10">
        <v>371</v>
      </c>
      <c r="DQ247" s="10">
        <v>1011</v>
      </c>
      <c r="DR247" s="10">
        <v>15327</v>
      </c>
      <c r="DS247" s="10"/>
      <c r="DT247" s="10"/>
      <c r="DU247" s="10">
        <v>231205</v>
      </c>
      <c r="DV247" s="10"/>
      <c r="DW247" s="10"/>
      <c r="DX247" s="10"/>
      <c r="DY247" s="10"/>
      <c r="DZ247" s="10"/>
      <c r="EA247" s="10">
        <v>250041</v>
      </c>
      <c r="EB247" s="10">
        <v>2280508</v>
      </c>
      <c r="EC247" s="10"/>
      <c r="ED247" s="10"/>
      <c r="EE247" s="10"/>
      <c r="EF247" s="10"/>
      <c r="EG247" s="10">
        <v>32805</v>
      </c>
      <c r="EH247" s="10">
        <v>70982</v>
      </c>
      <c r="EI247" s="10">
        <v>11099</v>
      </c>
      <c r="EJ247" s="10">
        <v>296130</v>
      </c>
      <c r="EK247" s="10">
        <v>393235</v>
      </c>
      <c r="EL247" s="10"/>
      <c r="EM247" s="10"/>
      <c r="EN247" s="14"/>
      <c r="EO247" s="10">
        <v>71626</v>
      </c>
      <c r="EP247" s="10"/>
      <c r="EQ247" s="10"/>
      <c r="ER247" s="10"/>
      <c r="ES247" s="10"/>
      <c r="ET247" s="10"/>
      <c r="EU247" s="10"/>
      <c r="EV247" s="10"/>
      <c r="EW247" s="10"/>
      <c r="EX247" s="10"/>
      <c r="EY247" s="10">
        <v>17578</v>
      </c>
      <c r="EZ247" s="10"/>
      <c r="FA247" s="10"/>
      <c r="FB247" s="10"/>
      <c r="FC247" s="10"/>
      <c r="FD247" s="10"/>
      <c r="FE247" s="10">
        <v>1119944</v>
      </c>
      <c r="FF247" s="10"/>
      <c r="FG247" s="10"/>
      <c r="FH247" s="10"/>
      <c r="FI247" s="10">
        <v>311671</v>
      </c>
      <c r="FJ247" s="10">
        <v>2452</v>
      </c>
      <c r="FK247" s="10"/>
      <c r="FL247" s="10"/>
      <c r="FM247" s="10"/>
      <c r="FN247" s="10"/>
      <c r="FO247" s="10">
        <v>284902</v>
      </c>
      <c r="FP247" s="10"/>
      <c r="FQ247" s="4">
        <v>2</v>
      </c>
    </row>
    <row r="248" spans="1:173" ht="12.75">
      <c r="A248" s="9">
        <v>138</v>
      </c>
      <c r="B248" s="7"/>
      <c r="C248" s="7" t="s">
        <v>606</v>
      </c>
      <c r="D248" s="10"/>
      <c r="E248" s="10"/>
      <c r="F248" s="10"/>
      <c r="G248" s="10"/>
      <c r="H248" s="10"/>
      <c r="I248" s="10"/>
      <c r="J248" s="10">
        <v>60732</v>
      </c>
      <c r="K248" s="10"/>
      <c r="L248" s="10"/>
      <c r="M248" s="10"/>
      <c r="N248" s="10">
        <v>82094</v>
      </c>
      <c r="O248" s="10"/>
      <c r="P248" s="10"/>
      <c r="Q248" s="10"/>
      <c r="R248" s="10">
        <v>1072521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>
        <v>160702</v>
      </c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>
        <v>136248</v>
      </c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>
        <v>89678</v>
      </c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>
        <v>512000</v>
      </c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>
        <v>96286</v>
      </c>
      <c r="DG248" s="10">
        <v>397408</v>
      </c>
      <c r="DH248" s="10"/>
      <c r="DI248" s="10"/>
      <c r="DJ248" s="10"/>
      <c r="DK248" s="10">
        <v>165052</v>
      </c>
      <c r="DL248" s="10"/>
      <c r="DM248" s="10"/>
      <c r="DN248" s="10"/>
      <c r="DO248" s="10"/>
      <c r="DP248" s="10">
        <v>19448</v>
      </c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>
        <v>0</v>
      </c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4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>
        <v>313575</v>
      </c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4">
        <v>3</v>
      </c>
    </row>
    <row r="249" spans="1:173" ht="12.75">
      <c r="A249" s="9">
        <v>138</v>
      </c>
      <c r="B249" s="7"/>
      <c r="C249" s="7" t="s">
        <v>607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>
        <v>47126</v>
      </c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>
        <v>284906</v>
      </c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>
        <v>83000</v>
      </c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>
        <v>22809</v>
      </c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>
        <v>43224</v>
      </c>
      <c r="DS249" s="10"/>
      <c r="DT249" s="10"/>
      <c r="DU249" s="10"/>
      <c r="DV249" s="10"/>
      <c r="DW249" s="10"/>
      <c r="DX249" s="10"/>
      <c r="DY249" s="10"/>
      <c r="DZ249" s="10"/>
      <c r="EA249" s="10"/>
      <c r="EB249" s="10">
        <v>154979</v>
      </c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4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>
        <v>19384</v>
      </c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4">
        <v>3</v>
      </c>
    </row>
    <row r="250" spans="1:173" ht="12.75">
      <c r="A250" s="9">
        <v>139</v>
      </c>
      <c r="B250" s="7"/>
      <c r="C250" s="7" t="s">
        <v>608</v>
      </c>
      <c r="D250" s="10"/>
      <c r="E250" s="10"/>
      <c r="F250" s="10"/>
      <c r="G250" s="10">
        <v>248993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>
        <v>15411</v>
      </c>
      <c r="R250" s="10">
        <v>38840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>
        <v>60015</v>
      </c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>
        <v>526576</v>
      </c>
      <c r="CL250" s="10">
        <v>511000</v>
      </c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>
        <v>836658</v>
      </c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4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4">
        <v>1</v>
      </c>
    </row>
    <row r="251" spans="1:173" ht="12.75">
      <c r="A251" s="9">
        <v>139</v>
      </c>
      <c r="B251" s="7"/>
      <c r="C251" s="7" t="s">
        <v>609</v>
      </c>
      <c r="D251" s="10">
        <v>7565</v>
      </c>
      <c r="E251" s="10"/>
      <c r="F251" s="10"/>
      <c r="G251" s="10">
        <v>1527002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>
        <v>48027</v>
      </c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>
        <v>292293</v>
      </c>
      <c r="AF251" s="10"/>
      <c r="AG251" s="10"/>
      <c r="AH251" s="10">
        <v>357211</v>
      </c>
      <c r="AI251" s="10"/>
      <c r="AJ251" s="10">
        <v>277719</v>
      </c>
      <c r="AK251" s="10"/>
      <c r="AL251" s="10"/>
      <c r="AM251" s="10"/>
      <c r="AN251" s="10">
        <v>11797</v>
      </c>
      <c r="AO251" s="10"/>
      <c r="AP251" s="10"/>
      <c r="AQ251" s="10">
        <v>5817</v>
      </c>
      <c r="AR251" s="10">
        <v>13202</v>
      </c>
      <c r="AS251" s="10"/>
      <c r="AT251" s="10"/>
      <c r="AU251" s="10"/>
      <c r="AV251" s="10"/>
      <c r="AW251" s="10">
        <v>314104</v>
      </c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>
        <v>146266</v>
      </c>
      <c r="BL251" s="10"/>
      <c r="BM251" s="10"/>
      <c r="BN251" s="10"/>
      <c r="BO251" s="10"/>
      <c r="BP251" s="10">
        <v>74172</v>
      </c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>
        <v>34423</v>
      </c>
      <c r="CG251" s="10"/>
      <c r="CH251" s="10"/>
      <c r="CI251" s="10"/>
      <c r="CJ251" s="10"/>
      <c r="CK251" s="10">
        <v>707912</v>
      </c>
      <c r="CL251" s="10">
        <v>106000</v>
      </c>
      <c r="CM251" s="10"/>
      <c r="CN251" s="10"/>
      <c r="CO251" s="10"/>
      <c r="CP251" s="10">
        <v>24815</v>
      </c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>
        <v>23531</v>
      </c>
      <c r="DE251" s="10"/>
      <c r="DF251" s="10"/>
      <c r="DG251" s="10">
        <v>690</v>
      </c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 t="s">
        <v>360</v>
      </c>
      <c r="DV251" s="10">
        <v>122740</v>
      </c>
      <c r="DW251" s="10"/>
      <c r="DX251" s="10"/>
      <c r="DY251" s="10"/>
      <c r="DZ251" s="10"/>
      <c r="EA251" s="10"/>
      <c r="EB251" s="10">
        <v>2734361</v>
      </c>
      <c r="EC251" s="10"/>
      <c r="ED251" s="10"/>
      <c r="EE251" s="10"/>
      <c r="EF251" s="10"/>
      <c r="EG251" s="10"/>
      <c r="EH251" s="10"/>
      <c r="EI251" s="10"/>
      <c r="EJ251" s="10"/>
      <c r="EK251" s="10">
        <v>41486</v>
      </c>
      <c r="EL251" s="10"/>
      <c r="EM251" s="10"/>
      <c r="EN251" s="14">
        <v>143776</v>
      </c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>
        <v>32337</v>
      </c>
      <c r="FC251" s="10"/>
      <c r="FD251" s="10">
        <v>204480</v>
      </c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4">
        <v>2</v>
      </c>
    </row>
    <row r="252" spans="1:173" ht="12.75">
      <c r="A252" s="9">
        <v>139</v>
      </c>
      <c r="B252" s="7"/>
      <c r="C252" s="7" t="s">
        <v>610</v>
      </c>
      <c r="D252" s="10"/>
      <c r="E252" s="10"/>
      <c r="F252" s="10"/>
      <c r="G252" s="10">
        <v>87832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>
        <v>1391585</v>
      </c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>
        <v>112913</v>
      </c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>
        <v>6324000</v>
      </c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4">
        <v>64475</v>
      </c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>
        <v>60437</v>
      </c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4">
        <v>3</v>
      </c>
    </row>
    <row r="253" spans="1:173" ht="12.75">
      <c r="A253" s="9">
        <v>139</v>
      </c>
      <c r="B253" s="7"/>
      <c r="C253" s="7" t="s">
        <v>611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>
        <v>2908</v>
      </c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>
        <v>8858</v>
      </c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>
        <v>949568</v>
      </c>
      <c r="CL253" s="10">
        <v>13000</v>
      </c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>
        <v>210375</v>
      </c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4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>
        <v>403</v>
      </c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4">
        <v>3</v>
      </c>
    </row>
    <row r="254" spans="1:173" ht="12.75">
      <c r="A254" s="9">
        <v>140</v>
      </c>
      <c r="B254" s="7"/>
      <c r="C254" s="7" t="s">
        <v>612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>
        <v>874000</v>
      </c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>
        <v>548869</v>
      </c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4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4">
        <v>1</v>
      </c>
    </row>
    <row r="255" spans="1:173" ht="12.75">
      <c r="A255" s="9">
        <v>140</v>
      </c>
      <c r="B255" s="7"/>
      <c r="C255" s="7" t="s">
        <v>613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>
        <v>1705000</v>
      </c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>
        <v>305166</v>
      </c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4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4">
        <v>2</v>
      </c>
    </row>
    <row r="256" spans="1:173" ht="12.75">
      <c r="A256" s="9">
        <v>140</v>
      </c>
      <c r="B256" s="7"/>
      <c r="C256" s="7" t="s">
        <v>614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>
        <v>0</v>
      </c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4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4">
        <v>3</v>
      </c>
    </row>
    <row r="257" spans="1:173" ht="12.75">
      <c r="A257" s="9">
        <v>140</v>
      </c>
      <c r="B257" s="7"/>
      <c r="C257" s="7" t="s">
        <v>615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>
        <v>16958</v>
      </c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4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4">
        <v>3</v>
      </c>
    </row>
    <row r="258" spans="1:173" ht="12.75">
      <c r="A258" s="9">
        <v>141</v>
      </c>
      <c r="B258" s="7"/>
      <c r="C258" s="7" t="s">
        <v>616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>
        <v>197000</v>
      </c>
      <c r="CM258" s="10"/>
      <c r="CN258" s="10"/>
      <c r="CO258" s="10"/>
      <c r="CP258" s="10"/>
      <c r="CQ258" s="10"/>
      <c r="CR258" s="10"/>
      <c r="CS258" s="10"/>
      <c r="CT258" s="10"/>
      <c r="CU258" s="10"/>
      <c r="CV258" s="10">
        <v>43338</v>
      </c>
      <c r="CW258" s="10"/>
      <c r="CX258" s="10"/>
      <c r="CY258" s="10"/>
      <c r="CZ258" s="10"/>
      <c r="DA258" s="10"/>
      <c r="DB258" s="10"/>
      <c r="DC258" s="10"/>
      <c r="DD258" s="10">
        <v>246849</v>
      </c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>
        <v>0</v>
      </c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4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4">
        <v>1</v>
      </c>
    </row>
    <row r="259" spans="1:173" ht="12.75">
      <c r="A259" s="9">
        <v>141</v>
      </c>
      <c r="B259" s="7"/>
      <c r="C259" s="7" t="s">
        <v>617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>
        <v>196560</v>
      </c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>
        <v>625757</v>
      </c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>
        <v>231873</v>
      </c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>
        <v>1585228</v>
      </c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>
        <v>553000</v>
      </c>
      <c r="CM259" s="10"/>
      <c r="CN259" s="10"/>
      <c r="CO259" s="10"/>
      <c r="CP259" s="10"/>
      <c r="CQ259" s="10"/>
      <c r="CR259" s="10"/>
      <c r="CS259" s="10"/>
      <c r="CT259" s="10"/>
      <c r="CU259" s="10"/>
      <c r="CV259" s="10">
        <v>9860</v>
      </c>
      <c r="CW259" s="10"/>
      <c r="CX259" s="10"/>
      <c r="CY259" s="10"/>
      <c r="CZ259" s="10"/>
      <c r="DA259" s="10"/>
      <c r="DB259" s="10"/>
      <c r="DC259" s="10"/>
      <c r="DD259" s="10">
        <v>1625605</v>
      </c>
      <c r="DE259" s="10"/>
      <c r="DF259" s="10"/>
      <c r="DG259" s="10">
        <v>245</v>
      </c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>
        <v>19350</v>
      </c>
      <c r="DS259" s="10"/>
      <c r="DT259" s="10"/>
      <c r="DU259" s="10"/>
      <c r="DV259" s="10"/>
      <c r="DW259" s="10"/>
      <c r="DX259" s="10"/>
      <c r="DY259" s="10"/>
      <c r="DZ259" s="10"/>
      <c r="EA259" s="10"/>
      <c r="EB259" s="10">
        <v>15184</v>
      </c>
      <c r="EC259" s="10"/>
      <c r="ED259" s="10"/>
      <c r="EE259" s="10"/>
      <c r="EF259" s="10"/>
      <c r="EG259" s="10">
        <v>866258</v>
      </c>
      <c r="EH259" s="10"/>
      <c r="EI259" s="10">
        <v>5627</v>
      </c>
      <c r="EJ259" s="10"/>
      <c r="EK259" s="10"/>
      <c r="EL259" s="10"/>
      <c r="EM259" s="10"/>
      <c r="EN259" s="14"/>
      <c r="EO259" s="10"/>
      <c r="EP259" s="10"/>
      <c r="EQ259" s="10"/>
      <c r="ER259" s="10"/>
      <c r="ES259" s="10">
        <v>2358</v>
      </c>
      <c r="ET259" s="10"/>
      <c r="EU259" s="10"/>
      <c r="EV259" s="10"/>
      <c r="EW259" s="10"/>
      <c r="EX259" s="10"/>
      <c r="EY259" s="10"/>
      <c r="EZ259" s="10">
        <v>3000</v>
      </c>
      <c r="FA259" s="10"/>
      <c r="FB259" s="10"/>
      <c r="FC259" s="10"/>
      <c r="FD259" s="23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>
        <v>10856</v>
      </c>
      <c r="FQ259" s="4">
        <v>2</v>
      </c>
    </row>
    <row r="260" spans="1:173" ht="12.75">
      <c r="A260" s="9">
        <v>141</v>
      </c>
      <c r="B260" s="7"/>
      <c r="C260" s="7" t="s">
        <v>618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>
        <v>2475788</v>
      </c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>
        <v>1806000</v>
      </c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>
        <v>1488035</v>
      </c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>
        <v>0</v>
      </c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4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>
        <v>1401</v>
      </c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4">
        <v>3</v>
      </c>
    </row>
    <row r="261" spans="1:173" ht="12.75">
      <c r="A261" s="9">
        <v>141</v>
      </c>
      <c r="B261" s="7"/>
      <c r="C261" s="7" t="s">
        <v>619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>
        <v>66087</v>
      </c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>
        <v>59012</v>
      </c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>
        <v>71000</v>
      </c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>
        <v>19639</v>
      </c>
      <c r="DE261" s="10"/>
      <c r="DF261" s="10"/>
      <c r="DG261" s="10">
        <v>572</v>
      </c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>
        <v>3818</v>
      </c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4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4">
        <v>3</v>
      </c>
    </row>
    <row r="262" spans="1:173" ht="12.75">
      <c r="A262" s="9">
        <v>142</v>
      </c>
      <c r="B262" s="8" t="s">
        <v>620</v>
      </c>
      <c r="C262" s="7" t="s">
        <v>621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>
        <v>0</v>
      </c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4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4">
        <v>1</v>
      </c>
    </row>
    <row r="263" spans="1:173" ht="12.75">
      <c r="A263" s="9">
        <v>142</v>
      </c>
      <c r="B263" s="8" t="s">
        <v>421</v>
      </c>
      <c r="C263" s="7" t="s">
        <v>622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>
        <v>1330</v>
      </c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4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4">
        <v>2</v>
      </c>
    </row>
    <row r="264" spans="1:173" ht="12.75">
      <c r="A264" s="9">
        <v>142</v>
      </c>
      <c r="B264" s="7"/>
      <c r="C264" s="7" t="s">
        <v>623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4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4">
        <v>3</v>
      </c>
    </row>
    <row r="265" spans="1:173" ht="12.75">
      <c r="A265" s="9">
        <v>142</v>
      </c>
      <c r="B265" s="7"/>
      <c r="C265" s="7" t="s">
        <v>624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4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4">
        <v>3</v>
      </c>
    </row>
    <row r="266" spans="1:173" ht="12.75">
      <c r="A266" s="9">
        <v>143</v>
      </c>
      <c r="B266" s="7"/>
      <c r="C266" s="7" t="s">
        <v>625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4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4">
        <v>1</v>
      </c>
    </row>
    <row r="267" spans="1:173" ht="12.75">
      <c r="A267" s="9">
        <v>143</v>
      </c>
      <c r="B267" s="7"/>
      <c r="C267" s="7" t="s">
        <v>626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4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4">
        <v>2</v>
      </c>
    </row>
    <row r="268" spans="1:173" ht="12.75">
      <c r="A268" s="9">
        <v>143</v>
      </c>
      <c r="B268" s="7"/>
      <c r="C268" s="7" t="s">
        <v>627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4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4">
        <v>3</v>
      </c>
    </row>
    <row r="269" spans="1:173" ht="12.75">
      <c r="A269" s="9">
        <v>143</v>
      </c>
      <c r="B269" s="7"/>
      <c r="C269" s="7" t="s">
        <v>628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4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4">
        <v>3</v>
      </c>
    </row>
    <row r="270" spans="1:173" ht="12.75">
      <c r="A270" s="9">
        <v>144</v>
      </c>
      <c r="B270" s="7"/>
      <c r="C270" s="7" t="s">
        <v>629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4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4">
        <v>1</v>
      </c>
    </row>
    <row r="271" spans="1:173" ht="12.75">
      <c r="A271" s="9">
        <v>144</v>
      </c>
      <c r="B271" s="7"/>
      <c r="C271" s="7" t="s">
        <v>630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4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4">
        <v>2</v>
      </c>
    </row>
    <row r="272" spans="1:173" ht="12.75">
      <c r="A272" s="9">
        <v>144</v>
      </c>
      <c r="B272" s="7"/>
      <c r="C272" s="7" t="s">
        <v>631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4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4">
        <v>3</v>
      </c>
    </row>
    <row r="273" spans="1:173" ht="12.75">
      <c r="A273" s="9">
        <v>144</v>
      </c>
      <c r="B273" s="7"/>
      <c r="C273" s="7" t="s">
        <v>632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4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4">
        <v>3</v>
      </c>
    </row>
    <row r="274" spans="1:173" ht="12.75">
      <c r="A274" s="9">
        <v>145</v>
      </c>
      <c r="B274" s="7"/>
      <c r="C274" s="7" t="s">
        <v>633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4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4">
        <v>1</v>
      </c>
    </row>
    <row r="275" spans="1:173" ht="12.75">
      <c r="A275" s="9">
        <v>145</v>
      </c>
      <c r="B275" s="7"/>
      <c r="C275" s="7" t="s">
        <v>634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4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4">
        <v>2</v>
      </c>
    </row>
    <row r="276" spans="1:173" ht="12.75">
      <c r="A276" s="9">
        <v>145</v>
      </c>
      <c r="B276" s="7"/>
      <c r="C276" s="7" t="s">
        <v>635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4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4">
        <v>3</v>
      </c>
    </row>
    <row r="277" spans="1:173" ht="12.75">
      <c r="A277" s="9">
        <v>145</v>
      </c>
      <c r="B277" s="7"/>
      <c r="C277" s="7" t="s">
        <v>636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4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4">
        <v>3</v>
      </c>
    </row>
    <row r="278" spans="1:173" ht="12.75">
      <c r="A278" s="9">
        <v>146</v>
      </c>
      <c r="B278" s="7"/>
      <c r="C278" s="7" t="s">
        <v>637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4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4">
        <v>2</v>
      </c>
    </row>
    <row r="279" spans="1:173" ht="12.75">
      <c r="A279" s="9">
        <v>147</v>
      </c>
      <c r="B279" s="7"/>
      <c r="C279" s="7" t="s">
        <v>638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4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4">
        <v>1</v>
      </c>
    </row>
    <row r="280" spans="1:173" ht="12.75">
      <c r="A280" s="9">
        <v>147</v>
      </c>
      <c r="B280" s="7"/>
      <c r="C280" s="7" t="s">
        <v>639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4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4">
        <v>2</v>
      </c>
    </row>
    <row r="281" spans="1:173" ht="12.75">
      <c r="A281" s="9">
        <v>147</v>
      </c>
      <c r="B281" s="7"/>
      <c r="C281" s="7" t="s">
        <v>640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4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4">
        <v>3</v>
      </c>
    </row>
    <row r="282" spans="1:173" ht="12.75">
      <c r="A282" s="9">
        <v>147</v>
      </c>
      <c r="B282" s="7"/>
      <c r="C282" s="7" t="s">
        <v>641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4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4">
        <v>3</v>
      </c>
    </row>
    <row r="283" spans="1:173" ht="12.75">
      <c r="A283" s="9">
        <v>148</v>
      </c>
      <c r="B283" s="7"/>
      <c r="C283" s="7" t="s">
        <v>642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>
        <v>24355</v>
      </c>
      <c r="AS283" s="10"/>
      <c r="AT283" s="10"/>
      <c r="AU283" s="10"/>
      <c r="AV283" s="10">
        <v>6484</v>
      </c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>
        <v>14000</v>
      </c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4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4">
        <v>1</v>
      </c>
    </row>
    <row r="284" spans="1:173" ht="12.75">
      <c r="A284" s="9">
        <v>148</v>
      </c>
      <c r="B284" s="7"/>
      <c r="C284" s="7" t="s">
        <v>643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>
        <v>75000</v>
      </c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>
        <v>13018</v>
      </c>
      <c r="AS284" s="10"/>
      <c r="AT284" s="10"/>
      <c r="AU284" s="10"/>
      <c r="AV284" s="10">
        <v>1629</v>
      </c>
      <c r="AW284" s="10"/>
      <c r="AX284" s="10"/>
      <c r="AY284" s="10"/>
      <c r="AZ284" s="10"/>
      <c r="BA284" s="10">
        <v>3628</v>
      </c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>
        <v>48700</v>
      </c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>
        <v>278000</v>
      </c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>
        <v>2000</v>
      </c>
      <c r="EJ284" s="10"/>
      <c r="EK284" s="10"/>
      <c r="EL284" s="10"/>
      <c r="EM284" s="10"/>
      <c r="EN284" s="14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>
        <v>21449</v>
      </c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4">
        <v>2</v>
      </c>
    </row>
    <row r="285" spans="1:173" ht="12.75">
      <c r="A285" s="9">
        <v>148</v>
      </c>
      <c r="B285" s="7"/>
      <c r="C285" s="7" t="s">
        <v>644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>
        <v>142000</v>
      </c>
      <c r="CM285" s="10"/>
      <c r="CN285" s="10"/>
      <c r="CO285" s="10"/>
      <c r="CP285" s="10"/>
      <c r="CQ285" s="10"/>
      <c r="CR285" s="23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4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4">
        <v>3</v>
      </c>
    </row>
    <row r="286" spans="1:173" ht="12.75">
      <c r="A286" s="9">
        <v>148</v>
      </c>
      <c r="B286" s="7"/>
      <c r="C286" s="7" t="s">
        <v>645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>
        <v>106710</v>
      </c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4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>
        <v>4123</v>
      </c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4">
        <v>3</v>
      </c>
    </row>
    <row r="287" spans="1:173" ht="12.75">
      <c r="A287" s="9">
        <v>149</v>
      </c>
      <c r="B287" s="8" t="s">
        <v>646</v>
      </c>
      <c r="C287" s="7" t="s">
        <v>647</v>
      </c>
      <c r="D287" s="10">
        <v>55922</v>
      </c>
      <c r="E287" s="10">
        <v>122584</v>
      </c>
      <c r="F287" s="10"/>
      <c r="G287" s="10">
        <v>427600</v>
      </c>
      <c r="H287" s="10"/>
      <c r="I287" s="10"/>
      <c r="J287" s="10">
        <v>38440</v>
      </c>
      <c r="K287" s="10">
        <v>20137</v>
      </c>
      <c r="L287" s="10"/>
      <c r="M287" s="10">
        <v>235574</v>
      </c>
      <c r="N287" s="10"/>
      <c r="O287" s="10">
        <v>126966</v>
      </c>
      <c r="P287" s="10"/>
      <c r="Q287" s="10">
        <v>237951</v>
      </c>
      <c r="R287" s="10">
        <v>2349792</v>
      </c>
      <c r="S287" s="10"/>
      <c r="T287" s="10"/>
      <c r="U287" s="10"/>
      <c r="V287" s="10"/>
      <c r="W287" s="10"/>
      <c r="X287" s="10"/>
      <c r="Y287" s="10">
        <v>48787</v>
      </c>
      <c r="Z287" s="10"/>
      <c r="AA287" s="10"/>
      <c r="AB287" s="10"/>
      <c r="AC287" s="10"/>
      <c r="AD287" s="10"/>
      <c r="AE287" s="10"/>
      <c r="AF287" s="10"/>
      <c r="AG287" s="10"/>
      <c r="AH287" s="10">
        <v>5018</v>
      </c>
      <c r="AI287" s="10"/>
      <c r="AJ287" s="10">
        <v>22294</v>
      </c>
      <c r="AK287" s="10">
        <v>142550</v>
      </c>
      <c r="AL287" s="10"/>
      <c r="AM287" s="10">
        <v>8397</v>
      </c>
      <c r="AN287" s="10">
        <v>84889</v>
      </c>
      <c r="AO287" s="10"/>
      <c r="AP287" s="10"/>
      <c r="AQ287" s="10"/>
      <c r="AR287" s="10"/>
      <c r="AS287" s="10"/>
      <c r="AT287" s="10">
        <v>23619</v>
      </c>
      <c r="AU287" s="10"/>
      <c r="AV287" s="10">
        <v>310490</v>
      </c>
      <c r="AW287" s="10"/>
      <c r="AX287" s="10">
        <v>110744</v>
      </c>
      <c r="AY287" s="10"/>
      <c r="AZ287" s="10"/>
      <c r="BA287" s="10">
        <v>11323</v>
      </c>
      <c r="BB287" s="10"/>
      <c r="BC287" s="10"/>
      <c r="BD287" s="10"/>
      <c r="BE287" s="10"/>
      <c r="BF287" s="10"/>
      <c r="BG287" s="10"/>
      <c r="BH287" s="10">
        <v>66058</v>
      </c>
      <c r="BI287" s="10"/>
      <c r="BJ287" s="10"/>
      <c r="BK287" s="10"/>
      <c r="BL287" s="10"/>
      <c r="BM287" s="10"/>
      <c r="BN287" s="10">
        <v>5549</v>
      </c>
      <c r="BO287" s="10"/>
      <c r="BP287" s="10">
        <v>1396763</v>
      </c>
      <c r="BQ287" s="10"/>
      <c r="BR287" s="10"/>
      <c r="BS287" s="10"/>
      <c r="BT287" s="10"/>
      <c r="BU287" s="10"/>
      <c r="BV287" s="10"/>
      <c r="BW287" s="10">
        <v>64137</v>
      </c>
      <c r="BX287" s="10"/>
      <c r="BY287" s="10">
        <v>90829</v>
      </c>
      <c r="BZ287" s="10">
        <v>292932</v>
      </c>
      <c r="CA287" s="10"/>
      <c r="CB287" s="10">
        <v>1127483</v>
      </c>
      <c r="CC287" s="10"/>
      <c r="CD287" s="10"/>
      <c r="CE287" s="10"/>
      <c r="CF287" s="10"/>
      <c r="CG287" s="10"/>
      <c r="CH287" s="10"/>
      <c r="CI287" s="10"/>
      <c r="CJ287" s="10"/>
      <c r="CK287" s="10">
        <v>850985</v>
      </c>
      <c r="CL287" s="10">
        <v>19000</v>
      </c>
      <c r="CM287" s="10">
        <v>74796</v>
      </c>
      <c r="CN287" s="10"/>
      <c r="CO287" s="10"/>
      <c r="CP287" s="10">
        <v>2000</v>
      </c>
      <c r="CQ287" s="10"/>
      <c r="CR287" s="10"/>
      <c r="CS287" s="10">
        <v>137817</v>
      </c>
      <c r="CT287" s="10"/>
      <c r="CU287" s="10"/>
      <c r="CV287" s="10">
        <v>413410</v>
      </c>
      <c r="CW287" s="10"/>
      <c r="CX287" s="10">
        <v>15380</v>
      </c>
      <c r="CY287" s="10">
        <v>3750</v>
      </c>
      <c r="CZ287" s="10"/>
      <c r="DA287" s="10"/>
      <c r="DB287" s="10"/>
      <c r="DC287" s="10"/>
      <c r="DD287" s="10">
        <v>494338</v>
      </c>
      <c r="DE287" s="10"/>
      <c r="DF287" s="10"/>
      <c r="DG287" s="10"/>
      <c r="DH287" s="10"/>
      <c r="DI287" s="10">
        <v>8464</v>
      </c>
      <c r="DJ287" s="10">
        <v>27851</v>
      </c>
      <c r="DK287" s="10"/>
      <c r="DL287" s="10">
        <v>46672</v>
      </c>
      <c r="DM287" s="23"/>
      <c r="DN287" s="10"/>
      <c r="DO287" s="10"/>
      <c r="DP287" s="10"/>
      <c r="DQ287" s="10"/>
      <c r="DR287" s="10">
        <v>112217</v>
      </c>
      <c r="DS287" s="10"/>
      <c r="DT287" s="10"/>
      <c r="DU287" s="10">
        <v>12153</v>
      </c>
      <c r="DV287" s="10"/>
      <c r="DW287" s="10"/>
      <c r="DX287" s="10"/>
      <c r="DY287" s="10"/>
      <c r="DZ287" s="10"/>
      <c r="EA287" s="10">
        <v>117617</v>
      </c>
      <c r="EB287" s="10">
        <v>4926924</v>
      </c>
      <c r="EC287" s="10"/>
      <c r="ED287" s="10"/>
      <c r="EE287" s="10"/>
      <c r="EF287" s="10"/>
      <c r="EG287" s="10">
        <v>17262</v>
      </c>
      <c r="EH287" s="10">
        <v>271141</v>
      </c>
      <c r="EI287" s="10">
        <v>107143</v>
      </c>
      <c r="EJ287" s="10">
        <v>315868</v>
      </c>
      <c r="EK287" s="10"/>
      <c r="EL287" s="10"/>
      <c r="EM287" s="10">
        <v>188153</v>
      </c>
      <c r="EN287" s="14"/>
      <c r="EO287" s="10"/>
      <c r="EP287" s="10"/>
      <c r="EQ287" s="10"/>
      <c r="ER287" s="10">
        <v>158837</v>
      </c>
      <c r="ES287" s="10">
        <v>31686</v>
      </c>
      <c r="ET287" s="10">
        <v>70930</v>
      </c>
      <c r="EU287" s="10"/>
      <c r="EV287" s="10"/>
      <c r="EW287" s="10"/>
      <c r="EX287" s="10">
        <v>2000</v>
      </c>
      <c r="EY287" s="10"/>
      <c r="EZ287" s="10"/>
      <c r="FA287" s="10">
        <v>24</v>
      </c>
      <c r="FB287" s="10"/>
      <c r="FC287" s="10"/>
      <c r="FD287" s="10">
        <v>58006</v>
      </c>
      <c r="FE287" s="10">
        <v>2475103</v>
      </c>
      <c r="FF287" s="10"/>
      <c r="FG287" s="10">
        <v>37995</v>
      </c>
      <c r="FH287" s="10">
        <v>294662</v>
      </c>
      <c r="FI287" s="10"/>
      <c r="FJ287" s="10"/>
      <c r="FK287" s="10"/>
      <c r="FL287" s="10"/>
      <c r="FM287" s="10"/>
      <c r="FN287" s="10"/>
      <c r="FO287" s="10">
        <v>11000</v>
      </c>
      <c r="FP287" s="10">
        <v>180952</v>
      </c>
      <c r="FQ287" s="4">
        <v>1</v>
      </c>
    </row>
    <row r="288" spans="1:173" ht="12.75">
      <c r="A288" s="9">
        <v>149</v>
      </c>
      <c r="B288" s="8" t="s">
        <v>648</v>
      </c>
      <c r="C288" s="7" t="s">
        <v>649</v>
      </c>
      <c r="D288" s="10">
        <v>98854</v>
      </c>
      <c r="E288" s="10">
        <v>62251</v>
      </c>
      <c r="F288" s="10"/>
      <c r="G288" s="10">
        <v>221082</v>
      </c>
      <c r="H288" s="10">
        <v>18276</v>
      </c>
      <c r="I288" s="10">
        <v>1336</v>
      </c>
      <c r="J288" s="10">
        <v>30896</v>
      </c>
      <c r="K288" s="10">
        <v>35156</v>
      </c>
      <c r="L288" s="10"/>
      <c r="M288" s="10">
        <v>203199</v>
      </c>
      <c r="N288" s="10"/>
      <c r="O288" s="10">
        <v>103935</v>
      </c>
      <c r="P288" s="10">
        <v>300</v>
      </c>
      <c r="Q288" s="10">
        <v>246000</v>
      </c>
      <c r="R288" s="10">
        <v>2407866</v>
      </c>
      <c r="S288" s="10"/>
      <c r="T288" s="10">
        <v>1590</v>
      </c>
      <c r="U288" s="10"/>
      <c r="V288" s="10"/>
      <c r="W288" s="10">
        <v>2906</v>
      </c>
      <c r="X288" s="10">
        <v>1583</v>
      </c>
      <c r="Y288" s="10">
        <v>54041</v>
      </c>
      <c r="Z288" s="10">
        <v>11056</v>
      </c>
      <c r="AA288" s="10">
        <v>450</v>
      </c>
      <c r="AB288" s="10"/>
      <c r="AC288" s="10"/>
      <c r="AD288" s="10">
        <v>5319</v>
      </c>
      <c r="AE288" s="10"/>
      <c r="AF288" s="10">
        <v>9790</v>
      </c>
      <c r="AG288" s="10"/>
      <c r="AH288" s="10">
        <v>155112</v>
      </c>
      <c r="AI288" s="10">
        <v>11637</v>
      </c>
      <c r="AJ288" s="10">
        <v>25705</v>
      </c>
      <c r="AK288" s="10">
        <v>179297</v>
      </c>
      <c r="AL288" s="10">
        <v>5845</v>
      </c>
      <c r="AM288" s="10">
        <v>11191</v>
      </c>
      <c r="AN288" s="10">
        <v>73509</v>
      </c>
      <c r="AO288" s="10"/>
      <c r="AP288" s="10"/>
      <c r="AQ288" s="10">
        <v>10116</v>
      </c>
      <c r="AR288" s="10">
        <v>19781</v>
      </c>
      <c r="AS288" s="10"/>
      <c r="AT288" s="10">
        <v>43716</v>
      </c>
      <c r="AU288" s="10"/>
      <c r="AV288" s="10">
        <v>344802</v>
      </c>
      <c r="AW288" s="10">
        <v>8276</v>
      </c>
      <c r="AX288" s="10">
        <v>65623</v>
      </c>
      <c r="AY288" s="10"/>
      <c r="AZ288" s="10"/>
      <c r="BA288" s="10">
        <v>6372</v>
      </c>
      <c r="BB288" s="10">
        <v>12803</v>
      </c>
      <c r="BC288" s="10"/>
      <c r="BD288" s="10">
        <v>3024</v>
      </c>
      <c r="BE288" s="10"/>
      <c r="BF288" s="10">
        <v>2046</v>
      </c>
      <c r="BG288" s="10">
        <v>2597</v>
      </c>
      <c r="BH288" s="10">
        <v>119346</v>
      </c>
      <c r="BI288" s="10"/>
      <c r="BJ288" s="10"/>
      <c r="BK288" s="10">
        <v>2657</v>
      </c>
      <c r="BL288" s="10"/>
      <c r="BM288" s="10">
        <v>21000</v>
      </c>
      <c r="BN288" s="10"/>
      <c r="BO288" s="10">
        <v>9681</v>
      </c>
      <c r="BP288" s="10">
        <v>1451655</v>
      </c>
      <c r="BQ288" s="10"/>
      <c r="BR288" s="10"/>
      <c r="BS288" s="10"/>
      <c r="BT288" s="10"/>
      <c r="BU288" s="10"/>
      <c r="BV288" s="10">
        <v>1184</v>
      </c>
      <c r="BW288" s="10">
        <v>91927</v>
      </c>
      <c r="BX288" s="10">
        <v>16000</v>
      </c>
      <c r="BY288" s="10">
        <v>73266</v>
      </c>
      <c r="BZ288" s="10">
        <v>230401</v>
      </c>
      <c r="CA288" s="10">
        <v>1500</v>
      </c>
      <c r="CB288" s="10">
        <v>835854</v>
      </c>
      <c r="CC288" s="10">
        <v>13368</v>
      </c>
      <c r="CD288" s="10"/>
      <c r="CE288" s="10"/>
      <c r="CF288" s="10"/>
      <c r="CG288" s="10"/>
      <c r="CH288" s="10"/>
      <c r="CI288" s="10"/>
      <c r="CJ288" s="10">
        <v>10735</v>
      </c>
      <c r="CK288" s="10">
        <v>398865</v>
      </c>
      <c r="CL288" s="10"/>
      <c r="CM288" s="10">
        <v>82809</v>
      </c>
      <c r="CN288" s="10"/>
      <c r="CO288" s="10">
        <v>5475</v>
      </c>
      <c r="CP288" s="10">
        <v>7383</v>
      </c>
      <c r="CQ288" s="10">
        <v>32872</v>
      </c>
      <c r="CR288" s="10">
        <v>13338</v>
      </c>
      <c r="CS288" s="10">
        <v>92591</v>
      </c>
      <c r="CT288" s="10">
        <v>15000</v>
      </c>
      <c r="CU288" s="10">
        <v>6637</v>
      </c>
      <c r="CV288" s="10">
        <v>293349</v>
      </c>
      <c r="CW288" s="10">
        <v>964</v>
      </c>
      <c r="CX288" s="10">
        <v>31399</v>
      </c>
      <c r="CY288" s="10">
        <v>8173</v>
      </c>
      <c r="CZ288" s="10"/>
      <c r="DA288" s="10">
        <v>1352</v>
      </c>
      <c r="DB288" s="10"/>
      <c r="DC288" s="10"/>
      <c r="DD288" s="10">
        <v>627466</v>
      </c>
      <c r="DE288" s="10"/>
      <c r="DF288" s="10">
        <v>1595</v>
      </c>
      <c r="DG288" s="10"/>
      <c r="DH288" s="10">
        <v>526</v>
      </c>
      <c r="DI288" s="10">
        <v>12220</v>
      </c>
      <c r="DJ288" s="10">
        <v>11571</v>
      </c>
      <c r="DK288" s="10">
        <v>239</v>
      </c>
      <c r="DL288" s="10">
        <v>85659</v>
      </c>
      <c r="DM288" s="10">
        <v>7761</v>
      </c>
      <c r="DN288" s="10"/>
      <c r="DO288" s="10"/>
      <c r="DP288" s="10">
        <v>25501</v>
      </c>
      <c r="DQ288" s="10"/>
      <c r="DR288" s="10">
        <v>157259</v>
      </c>
      <c r="DS288" s="10"/>
      <c r="DT288" s="10"/>
      <c r="DU288" s="10">
        <v>6772</v>
      </c>
      <c r="DV288" s="10">
        <v>10135</v>
      </c>
      <c r="DW288" s="10"/>
      <c r="DX288" s="10"/>
      <c r="DY288" s="10">
        <v>80377</v>
      </c>
      <c r="DZ288" s="10"/>
      <c r="EA288" s="10">
        <v>200983</v>
      </c>
      <c r="EB288" s="10">
        <v>1699974</v>
      </c>
      <c r="EC288" s="10">
        <v>488</v>
      </c>
      <c r="ED288" s="10"/>
      <c r="EE288" s="10"/>
      <c r="EF288" s="10"/>
      <c r="EG288" s="10">
        <v>17372</v>
      </c>
      <c r="EH288" s="10">
        <v>247389</v>
      </c>
      <c r="EI288" s="10">
        <v>136671</v>
      </c>
      <c r="EJ288" s="10">
        <v>228580</v>
      </c>
      <c r="EK288" s="10">
        <v>6000</v>
      </c>
      <c r="EL288" s="10"/>
      <c r="EM288" s="10">
        <v>224546</v>
      </c>
      <c r="EN288" s="14"/>
      <c r="EO288" s="10">
        <v>6228</v>
      </c>
      <c r="EP288" s="10">
        <v>1000</v>
      </c>
      <c r="EQ288" s="10">
        <v>7972</v>
      </c>
      <c r="ER288" s="10">
        <v>162336</v>
      </c>
      <c r="ES288" s="10">
        <v>14489</v>
      </c>
      <c r="ET288" s="10">
        <v>61801</v>
      </c>
      <c r="EU288" s="10">
        <v>3522</v>
      </c>
      <c r="EV288" s="10"/>
      <c r="EW288" s="10"/>
      <c r="EX288" s="10">
        <v>-1492</v>
      </c>
      <c r="EY288" s="10">
        <v>9421</v>
      </c>
      <c r="EZ288" s="10">
        <v>350</v>
      </c>
      <c r="FA288" s="10">
        <v>597</v>
      </c>
      <c r="FB288" s="10"/>
      <c r="FC288" s="10">
        <v>4456</v>
      </c>
      <c r="FD288" s="10">
        <v>57533</v>
      </c>
      <c r="FE288" s="10">
        <v>2297643</v>
      </c>
      <c r="FF288" s="10"/>
      <c r="FG288" s="10">
        <v>36166</v>
      </c>
      <c r="FH288" s="10">
        <v>294330</v>
      </c>
      <c r="FI288" s="10"/>
      <c r="FJ288" s="10"/>
      <c r="FK288" s="10"/>
      <c r="FL288" s="10"/>
      <c r="FM288" s="10">
        <v>13460</v>
      </c>
      <c r="FN288" s="10">
        <v>2727</v>
      </c>
      <c r="FO288" s="10">
        <v>3627</v>
      </c>
      <c r="FP288" s="10">
        <v>212032</v>
      </c>
      <c r="FQ288" s="4">
        <v>2</v>
      </c>
    </row>
    <row r="289" spans="1:173" ht="12.75">
      <c r="A289" s="9">
        <v>149</v>
      </c>
      <c r="B289" s="7"/>
      <c r="C289" s="7" t="s">
        <v>650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>
        <v>321400</v>
      </c>
      <c r="N289" s="10"/>
      <c r="O289" s="10"/>
      <c r="P289" s="10"/>
      <c r="Q289" s="10"/>
      <c r="R289" s="10">
        <v>118764</v>
      </c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>
        <v>26226</v>
      </c>
      <c r="AG289" s="10"/>
      <c r="AH289" s="10"/>
      <c r="AI289" s="10"/>
      <c r="AJ289" s="10"/>
      <c r="AK289" s="10">
        <v>38590</v>
      </c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>
        <v>9683</v>
      </c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>
        <v>1163309</v>
      </c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>
        <v>1858663</v>
      </c>
      <c r="CC289" s="10"/>
      <c r="CD289" s="10"/>
      <c r="CE289" s="10"/>
      <c r="CF289" s="10"/>
      <c r="CG289" s="10"/>
      <c r="CH289" s="10"/>
      <c r="CI289" s="10"/>
      <c r="CJ289" s="10"/>
      <c r="CK289" s="10">
        <v>262243</v>
      </c>
      <c r="CL289" s="10">
        <v>2949000</v>
      </c>
      <c r="CM289" s="10">
        <v>239</v>
      </c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>
        <v>643052</v>
      </c>
      <c r="DE289" s="10"/>
      <c r="DF289" s="10"/>
      <c r="DG289" s="10"/>
      <c r="DH289" s="10"/>
      <c r="DI289" s="10"/>
      <c r="DJ289" s="10"/>
      <c r="DK289" s="10"/>
      <c r="DL289" s="10">
        <v>2765</v>
      </c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>
        <v>233840</v>
      </c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4">
        <v>1642</v>
      </c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>
        <v>1149615</v>
      </c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>
        <v>114695</v>
      </c>
      <c r="FQ289" s="4">
        <v>3</v>
      </c>
    </row>
    <row r="290" spans="1:173" ht="12.75">
      <c r="A290" s="9">
        <v>149</v>
      </c>
      <c r="B290" s="7"/>
      <c r="C290" s="7" t="s">
        <v>651</v>
      </c>
      <c r="D290" s="10">
        <v>12673</v>
      </c>
      <c r="E290" s="10">
        <v>5079</v>
      </c>
      <c r="F290" s="10"/>
      <c r="G290" s="10">
        <v>83312</v>
      </c>
      <c r="H290" s="10"/>
      <c r="I290" s="10"/>
      <c r="J290" s="10">
        <v>17661</v>
      </c>
      <c r="K290" s="10">
        <v>675</v>
      </c>
      <c r="L290" s="10"/>
      <c r="M290" s="10">
        <v>18800</v>
      </c>
      <c r="N290" s="10"/>
      <c r="O290" s="10">
        <v>73451</v>
      </c>
      <c r="P290" s="10"/>
      <c r="Q290" s="10">
        <v>5429</v>
      </c>
      <c r="R290" s="10">
        <v>147215</v>
      </c>
      <c r="S290" s="10"/>
      <c r="T290" s="10"/>
      <c r="U290" s="10"/>
      <c r="V290" s="10"/>
      <c r="W290" s="10"/>
      <c r="X290" s="10"/>
      <c r="Y290" s="10">
        <v>10310</v>
      </c>
      <c r="Z290" s="10">
        <v>23778</v>
      </c>
      <c r="AA290" s="10"/>
      <c r="AB290" s="10"/>
      <c r="AC290" s="10"/>
      <c r="AD290" s="10">
        <v>1146</v>
      </c>
      <c r="AE290" s="10"/>
      <c r="AF290" s="10">
        <v>2756</v>
      </c>
      <c r="AG290" s="10"/>
      <c r="AH290" s="10"/>
      <c r="AI290" s="10">
        <v>994</v>
      </c>
      <c r="AJ290" s="10"/>
      <c r="AK290" s="10">
        <v>56922</v>
      </c>
      <c r="AL290" s="10"/>
      <c r="AM290" s="10"/>
      <c r="AN290" s="10">
        <v>25697</v>
      </c>
      <c r="AO290" s="10"/>
      <c r="AP290" s="10"/>
      <c r="AQ290" s="10"/>
      <c r="AR290" s="10">
        <v>3830</v>
      </c>
      <c r="AS290" s="10"/>
      <c r="AT290" s="10"/>
      <c r="AU290" s="10"/>
      <c r="AV290" s="10">
        <v>493868</v>
      </c>
      <c r="AW290" s="10"/>
      <c r="AX290" s="10">
        <v>41363</v>
      </c>
      <c r="AY290" s="10"/>
      <c r="AZ290" s="10"/>
      <c r="BA290" s="10"/>
      <c r="BB290" s="10">
        <v>12838</v>
      </c>
      <c r="BC290" s="10"/>
      <c r="BD290" s="10"/>
      <c r="BE290" s="10"/>
      <c r="BF290" s="10"/>
      <c r="BG290" s="10"/>
      <c r="BH290" s="10">
        <v>20476</v>
      </c>
      <c r="BI290" s="10"/>
      <c r="BJ290" s="10">
        <v>1160</v>
      </c>
      <c r="BK290" s="10"/>
      <c r="BL290" s="10"/>
      <c r="BM290" s="10"/>
      <c r="BN290" s="10"/>
      <c r="BO290" s="10"/>
      <c r="BP290" s="10">
        <v>49961</v>
      </c>
      <c r="BQ290" s="10"/>
      <c r="BR290" s="10"/>
      <c r="BS290" s="10"/>
      <c r="BT290" s="10"/>
      <c r="BU290" s="10"/>
      <c r="BV290" s="10"/>
      <c r="BW290" s="10">
        <v>24467</v>
      </c>
      <c r="BX290" s="10"/>
      <c r="BY290" s="10">
        <v>20615</v>
      </c>
      <c r="BZ290" s="10">
        <v>35981</v>
      </c>
      <c r="CA290" s="10"/>
      <c r="CB290" s="10">
        <v>51338</v>
      </c>
      <c r="CC290" s="10"/>
      <c r="CD290" s="10"/>
      <c r="CE290" s="10"/>
      <c r="CF290" s="10"/>
      <c r="CG290" s="10"/>
      <c r="CH290" s="10"/>
      <c r="CI290" s="10"/>
      <c r="CJ290" s="10">
        <v>300</v>
      </c>
      <c r="CK290" s="10">
        <v>4386</v>
      </c>
      <c r="CL290" s="10"/>
      <c r="CM290" s="10">
        <v>56393</v>
      </c>
      <c r="CN290" s="10"/>
      <c r="CO290" s="10"/>
      <c r="CP290" s="10"/>
      <c r="CQ290" s="10">
        <v>6794</v>
      </c>
      <c r="CR290" s="10"/>
      <c r="CS290" s="10">
        <v>405147</v>
      </c>
      <c r="CT290" s="10"/>
      <c r="CU290" s="10"/>
      <c r="CV290" s="10">
        <v>68706</v>
      </c>
      <c r="CW290" s="10"/>
      <c r="CX290" s="10">
        <v>1961</v>
      </c>
      <c r="CY290" s="10"/>
      <c r="CZ290" s="10"/>
      <c r="DA290" s="10"/>
      <c r="DB290" s="10"/>
      <c r="DC290" s="10"/>
      <c r="DD290" s="10">
        <v>448635</v>
      </c>
      <c r="DE290" s="10"/>
      <c r="DF290" s="10"/>
      <c r="DG290" s="10"/>
      <c r="DH290" s="10"/>
      <c r="DI290" s="10">
        <v>7207</v>
      </c>
      <c r="DJ290" s="10">
        <v>196031</v>
      </c>
      <c r="DK290" s="10"/>
      <c r="DL290" s="10">
        <v>19200</v>
      </c>
      <c r="DM290" s="10"/>
      <c r="DN290" s="10"/>
      <c r="DO290" s="10"/>
      <c r="DP290" s="10">
        <v>3279</v>
      </c>
      <c r="DQ290" s="10"/>
      <c r="DR290" s="10">
        <v>8478</v>
      </c>
      <c r="DS290" s="10"/>
      <c r="DT290" s="10"/>
      <c r="DU290" s="10">
        <v>265</v>
      </c>
      <c r="DV290" s="10"/>
      <c r="DW290" s="10"/>
      <c r="DX290" s="10"/>
      <c r="DY290" s="10"/>
      <c r="DZ290" s="10"/>
      <c r="EA290" s="10">
        <v>81915</v>
      </c>
      <c r="EB290" s="10">
        <v>414911</v>
      </c>
      <c r="EC290" s="10">
        <v>3295</v>
      </c>
      <c r="ED290" s="10"/>
      <c r="EE290" s="10"/>
      <c r="EF290" s="10"/>
      <c r="EG290" s="10"/>
      <c r="EH290" s="10">
        <v>14689</v>
      </c>
      <c r="EI290" s="10">
        <v>79856</v>
      </c>
      <c r="EJ290" s="10">
        <v>119518</v>
      </c>
      <c r="EK290" s="10"/>
      <c r="EL290" s="10">
        <v>874</v>
      </c>
      <c r="EM290" s="10">
        <v>41018</v>
      </c>
      <c r="EN290" s="14"/>
      <c r="EO290" s="10">
        <v>200</v>
      </c>
      <c r="EP290" s="10"/>
      <c r="EQ290" s="10"/>
      <c r="ER290" s="10">
        <v>46168</v>
      </c>
      <c r="ES290" s="10"/>
      <c r="ET290" s="10">
        <v>39549</v>
      </c>
      <c r="EU290" s="10"/>
      <c r="EV290" s="10"/>
      <c r="EW290" s="10"/>
      <c r="EX290" s="10"/>
      <c r="EY290" s="10">
        <v>8567</v>
      </c>
      <c r="EZ290" s="10"/>
      <c r="FA290" s="10"/>
      <c r="FB290" s="10"/>
      <c r="FC290" s="10"/>
      <c r="FD290" s="10"/>
      <c r="FE290" s="10">
        <v>900209</v>
      </c>
      <c r="FF290" s="10"/>
      <c r="FG290" s="10">
        <v>16059</v>
      </c>
      <c r="FH290" s="10">
        <v>82059</v>
      </c>
      <c r="FI290" s="10"/>
      <c r="FJ290" s="10"/>
      <c r="FK290" s="10"/>
      <c r="FL290" s="10"/>
      <c r="FM290" s="10"/>
      <c r="FN290" s="10">
        <v>2937</v>
      </c>
      <c r="FO290" s="10">
        <v>3330</v>
      </c>
      <c r="FP290" s="10">
        <v>35203</v>
      </c>
      <c r="FQ290" s="4">
        <v>3</v>
      </c>
    </row>
    <row r="291" spans="1:173" ht="12.75">
      <c r="A291" s="9">
        <v>150</v>
      </c>
      <c r="B291" s="7"/>
      <c r="C291" s="7" t="s">
        <v>652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23"/>
      <c r="N291" s="10"/>
      <c r="O291" s="10"/>
      <c r="P291" s="10"/>
      <c r="Q291" s="10"/>
      <c r="R291" s="10">
        <v>728787</v>
      </c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>
        <v>65000</v>
      </c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>
        <v>22297</v>
      </c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4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4">
        <v>1</v>
      </c>
    </row>
    <row r="292" spans="1:173" ht="12.75">
      <c r="A292" s="9">
        <v>150</v>
      </c>
      <c r="B292" s="7"/>
      <c r="C292" s="7" t="s">
        <v>653</v>
      </c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>
        <v>858098</v>
      </c>
      <c r="S292" s="10"/>
      <c r="T292" s="10"/>
      <c r="U292" s="10"/>
      <c r="V292" s="10"/>
      <c r="W292" s="10" t="s">
        <v>360</v>
      </c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>
        <v>3480000</v>
      </c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>
        <v>935729</v>
      </c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4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4">
        <v>2</v>
      </c>
    </row>
    <row r="293" spans="1:173" ht="12.75">
      <c r="A293" s="9">
        <v>150</v>
      </c>
      <c r="B293" s="7"/>
      <c r="C293" s="7" t="s">
        <v>654</v>
      </c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>
        <v>23110</v>
      </c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>
        <v>693776</v>
      </c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>
        <v>1145000</v>
      </c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>
        <v>0</v>
      </c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4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4">
        <v>3</v>
      </c>
    </row>
    <row r="294" spans="1:173" ht="12.75">
      <c r="A294" s="9">
        <v>150</v>
      </c>
      <c r="B294" s="7"/>
      <c r="C294" s="7" t="s">
        <v>655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>
        <v>37003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>
        <v>0</v>
      </c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>
        <v>2230</v>
      </c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4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4">
        <v>3</v>
      </c>
    </row>
    <row r="295" spans="1:173" ht="12.75">
      <c r="A295" s="9">
        <v>151</v>
      </c>
      <c r="B295" s="7"/>
      <c r="C295" s="7" t="s">
        <v>656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>
        <v>35875</v>
      </c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>
        <v>13433</v>
      </c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>
        <v>6000</v>
      </c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>
        <v>0</v>
      </c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4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4">
        <v>1</v>
      </c>
    </row>
    <row r="296" spans="1:173" ht="12.75">
      <c r="A296" s="9">
        <v>151</v>
      </c>
      <c r="B296" s="7"/>
      <c r="C296" s="7" t="s">
        <v>657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>
        <v>55715</v>
      </c>
      <c r="S296" s="10"/>
      <c r="T296" s="10"/>
      <c r="U296" s="10"/>
      <c r="V296" s="10"/>
      <c r="W296" s="10">
        <v>8090</v>
      </c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>
        <v>2445</v>
      </c>
      <c r="AK296" s="10"/>
      <c r="AL296" s="10"/>
      <c r="AM296" s="10"/>
      <c r="AN296" s="10">
        <v>384</v>
      </c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>
        <v>8316</v>
      </c>
      <c r="BP296" s="10"/>
      <c r="BQ296" s="10"/>
      <c r="BR296" s="10"/>
      <c r="BS296" s="10"/>
      <c r="BT296" s="10"/>
      <c r="BU296" s="10"/>
      <c r="BV296" s="10"/>
      <c r="BW296" s="10">
        <v>15695</v>
      </c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>
        <v>698913</v>
      </c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4"/>
      <c r="EO296" s="10">
        <v>701</v>
      </c>
      <c r="EP296" s="10"/>
      <c r="EQ296" s="10"/>
      <c r="ER296" s="10"/>
      <c r="ES296" s="10"/>
      <c r="ET296" s="10">
        <v>2500</v>
      </c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>
        <v>30500</v>
      </c>
      <c r="FM296" s="10"/>
      <c r="FN296" s="10"/>
      <c r="FO296" s="10"/>
      <c r="FP296" s="10"/>
      <c r="FQ296" s="4">
        <v>2</v>
      </c>
    </row>
    <row r="297" spans="1:173" ht="12.75">
      <c r="A297" s="9">
        <v>151</v>
      </c>
      <c r="B297" s="7"/>
      <c r="C297" s="7" t="s">
        <v>658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>
        <v>335000</v>
      </c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>
        <v>0</v>
      </c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4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4">
        <v>3</v>
      </c>
    </row>
    <row r="298" spans="1:173" ht="12.75">
      <c r="A298" s="9">
        <v>151</v>
      </c>
      <c r="B298" s="7"/>
      <c r="C298" s="7" t="s">
        <v>659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>
        <v>4497</v>
      </c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>
        <v>0</v>
      </c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4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4">
        <v>3</v>
      </c>
    </row>
    <row r="299" spans="1:173" ht="12.75">
      <c r="A299" s="9">
        <v>152</v>
      </c>
      <c r="B299" s="7"/>
      <c r="C299" s="7" t="s">
        <v>660</v>
      </c>
      <c r="D299" s="10"/>
      <c r="E299" s="10"/>
      <c r="F299" s="10"/>
      <c r="G299" s="10"/>
      <c r="H299" s="10"/>
      <c r="I299" s="10"/>
      <c r="J299" s="10">
        <v>47014</v>
      </c>
      <c r="K299" s="10">
        <v>15906</v>
      </c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>
        <v>26412</v>
      </c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>
        <v>23419</v>
      </c>
      <c r="AO299" s="10"/>
      <c r="AP299" s="10"/>
      <c r="AQ299" s="10">
        <v>403</v>
      </c>
      <c r="AR299" s="10"/>
      <c r="AS299" s="10"/>
      <c r="AT299" s="23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>
        <v>790675</v>
      </c>
      <c r="CL299" s="10"/>
      <c r="CM299" s="10"/>
      <c r="CN299" s="10"/>
      <c r="CO299" s="10"/>
      <c r="CP299" s="10"/>
      <c r="CQ299" s="10"/>
      <c r="CR299" s="23"/>
      <c r="CS299" s="10">
        <v>91167</v>
      </c>
      <c r="CT299" s="10"/>
      <c r="CU299" s="10"/>
      <c r="CV299" s="10"/>
      <c r="CW299" s="10"/>
      <c r="CX299" s="10">
        <v>7665</v>
      </c>
      <c r="CY299" s="10"/>
      <c r="CZ299" s="10"/>
      <c r="DA299" s="10"/>
      <c r="DB299" s="10"/>
      <c r="DC299" s="10"/>
      <c r="DD299" s="10">
        <v>574229</v>
      </c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>
        <v>50653</v>
      </c>
      <c r="EB299" s="10">
        <v>0</v>
      </c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4"/>
      <c r="EO299" s="10"/>
      <c r="EP299" s="10"/>
      <c r="EQ299" s="10"/>
      <c r="ER299" s="10"/>
      <c r="ES299" s="10">
        <v>32662</v>
      </c>
      <c r="ET299" s="10">
        <v>45525</v>
      </c>
      <c r="EU299" s="10"/>
      <c r="EV299" s="10"/>
      <c r="EW299" s="10"/>
      <c r="EX299" s="10"/>
      <c r="EY299" s="10"/>
      <c r="EZ299" s="10">
        <v>606</v>
      </c>
      <c r="FA299" s="10"/>
      <c r="FB299" s="10"/>
      <c r="FC299" s="10"/>
      <c r="FD299" s="10">
        <v>111352</v>
      </c>
      <c r="FE299" s="10"/>
      <c r="FF299" s="10"/>
      <c r="FG299" s="10"/>
      <c r="FH299" s="10">
        <v>46629</v>
      </c>
      <c r="FI299" s="10"/>
      <c r="FJ299" s="10">
        <v>3825</v>
      </c>
      <c r="FK299" s="10"/>
      <c r="FL299" s="10"/>
      <c r="FM299" s="10"/>
      <c r="FN299" s="10">
        <v>15074</v>
      </c>
      <c r="FO299" s="10"/>
      <c r="FP299" s="10"/>
      <c r="FQ299" s="4">
        <v>1</v>
      </c>
    </row>
    <row r="300" spans="1:173" ht="12.75">
      <c r="A300" s="9">
        <v>152</v>
      </c>
      <c r="B300" s="7"/>
      <c r="C300" s="7" t="s">
        <v>661</v>
      </c>
      <c r="D300" s="10"/>
      <c r="E300" s="10">
        <v>42999</v>
      </c>
      <c r="F300" s="10"/>
      <c r="G300" s="10"/>
      <c r="H300" s="10"/>
      <c r="I300" s="10"/>
      <c r="J300" s="10">
        <v>8649</v>
      </c>
      <c r="K300" s="10">
        <v>9990</v>
      </c>
      <c r="L300" s="10"/>
      <c r="M300" s="10">
        <v>23784</v>
      </c>
      <c r="N300" s="10"/>
      <c r="O300" s="10">
        <v>52413</v>
      </c>
      <c r="P300" s="10">
        <v>1000</v>
      </c>
      <c r="Q300" s="10"/>
      <c r="R300" s="10"/>
      <c r="S300" s="10"/>
      <c r="T300" s="10"/>
      <c r="U300" s="10"/>
      <c r="V300" s="10"/>
      <c r="W300" s="10">
        <v>3177</v>
      </c>
      <c r="X300" s="10"/>
      <c r="Y300" s="10">
        <v>25580</v>
      </c>
      <c r="Z300" s="10"/>
      <c r="AA300" s="10"/>
      <c r="AB300" s="10"/>
      <c r="AC300" s="10"/>
      <c r="AD300" s="10"/>
      <c r="AE300" s="10">
        <v>500</v>
      </c>
      <c r="AF300" s="10"/>
      <c r="AG300" s="10"/>
      <c r="AH300" s="10">
        <v>5000</v>
      </c>
      <c r="AI300" s="10"/>
      <c r="AJ300" s="10">
        <v>9414</v>
      </c>
      <c r="AK300" s="10"/>
      <c r="AL300" s="10"/>
      <c r="AM300" s="10"/>
      <c r="AN300" s="10">
        <v>36877</v>
      </c>
      <c r="AO300" s="10"/>
      <c r="AP300" s="10"/>
      <c r="AQ300" s="10">
        <v>28820</v>
      </c>
      <c r="AR300" s="10">
        <v>7487</v>
      </c>
      <c r="AS300" s="10"/>
      <c r="AT300" s="10"/>
      <c r="AU300" s="10"/>
      <c r="AV300" s="10">
        <v>12000</v>
      </c>
      <c r="AW300" s="10">
        <v>6237</v>
      </c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>
        <v>6000</v>
      </c>
      <c r="BN300" s="10"/>
      <c r="BO300" s="10">
        <v>2250</v>
      </c>
      <c r="BP300" s="10"/>
      <c r="BQ300" s="10">
        <v>2500</v>
      </c>
      <c r="BR300" s="10"/>
      <c r="BS300" s="10"/>
      <c r="BT300" s="10"/>
      <c r="BU300" s="10"/>
      <c r="BV300" s="10">
        <v>10829</v>
      </c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>
        <v>597983</v>
      </c>
      <c r="CL300" s="10">
        <v>3000</v>
      </c>
      <c r="CM300" s="10"/>
      <c r="CN300" s="10"/>
      <c r="CO300" s="10"/>
      <c r="CP300" s="10"/>
      <c r="CQ300" s="10"/>
      <c r="CR300" s="23"/>
      <c r="CS300" s="10">
        <v>57857</v>
      </c>
      <c r="CT300" s="10"/>
      <c r="CU300" s="10"/>
      <c r="CV300" s="10"/>
      <c r="CW300" s="10"/>
      <c r="CX300" s="10">
        <v>2472</v>
      </c>
      <c r="CY300" s="10"/>
      <c r="CZ300" s="10"/>
      <c r="DA300" s="10"/>
      <c r="DB300" s="10"/>
      <c r="DC300" s="10"/>
      <c r="DD300" s="10">
        <v>391444</v>
      </c>
      <c r="DE300" s="10"/>
      <c r="DF300" s="10"/>
      <c r="DG300" s="10"/>
      <c r="DH300" s="10"/>
      <c r="DI300" s="10">
        <v>5000</v>
      </c>
      <c r="DJ300" s="10"/>
      <c r="DK300" s="10"/>
      <c r="DL300" s="10"/>
      <c r="DM300" s="10"/>
      <c r="DN300" s="10"/>
      <c r="DO300" s="10"/>
      <c r="DP300" s="10"/>
      <c r="DQ300" s="10">
        <v>125</v>
      </c>
      <c r="DR300" s="10">
        <v>61648</v>
      </c>
      <c r="DS300" s="10"/>
      <c r="DT300" s="10"/>
      <c r="DU300" s="10"/>
      <c r="DV300" s="10">
        <v>5000</v>
      </c>
      <c r="DW300" s="10"/>
      <c r="DX300" s="10"/>
      <c r="DY300" s="10"/>
      <c r="DZ300" s="10"/>
      <c r="EA300" s="10">
        <v>35899</v>
      </c>
      <c r="EB300" s="10">
        <v>0</v>
      </c>
      <c r="EC300" s="10"/>
      <c r="ED300" s="10"/>
      <c r="EE300" s="10"/>
      <c r="EF300" s="10"/>
      <c r="EG300" s="10"/>
      <c r="EH300" s="10">
        <v>2600</v>
      </c>
      <c r="EI300" s="10"/>
      <c r="EJ300" s="10"/>
      <c r="EK300" s="10"/>
      <c r="EL300" s="10"/>
      <c r="EM300" s="10">
        <v>115354</v>
      </c>
      <c r="EN300" s="14"/>
      <c r="EO300" s="10">
        <v>8400</v>
      </c>
      <c r="EP300" s="10">
        <v>16634</v>
      </c>
      <c r="EQ300" s="10"/>
      <c r="ER300" s="10"/>
      <c r="ES300" s="10">
        <v>26187</v>
      </c>
      <c r="ET300" s="10">
        <v>22606</v>
      </c>
      <c r="EU300" s="10"/>
      <c r="EV300" s="10"/>
      <c r="EW300" s="10"/>
      <c r="EX300" s="10">
        <v>6500</v>
      </c>
      <c r="EY300" s="10"/>
      <c r="EZ300" s="10">
        <v>540</v>
      </c>
      <c r="FA300" s="10"/>
      <c r="FB300" s="10"/>
      <c r="FC300" s="10"/>
      <c r="FD300" s="10">
        <v>53210</v>
      </c>
      <c r="FE300" s="10"/>
      <c r="FF300" s="10"/>
      <c r="FG300" s="10"/>
      <c r="FH300" s="10">
        <v>31424</v>
      </c>
      <c r="FI300" s="10">
        <v>13202</v>
      </c>
      <c r="FJ300" s="10"/>
      <c r="FK300" s="10"/>
      <c r="FL300" s="10"/>
      <c r="FM300" s="10">
        <v>3420</v>
      </c>
      <c r="FN300" s="10">
        <v>3904</v>
      </c>
      <c r="FO300" s="10"/>
      <c r="FP300" s="10"/>
      <c r="FQ300" s="4">
        <v>2</v>
      </c>
    </row>
    <row r="301" spans="1:173" ht="12.75">
      <c r="A301" s="9">
        <v>152</v>
      </c>
      <c r="B301" s="7"/>
      <c r="C301" s="7" t="s">
        <v>662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>
        <v>4673</v>
      </c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>
        <v>150763</v>
      </c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>
        <v>0</v>
      </c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4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>
        <v>506449</v>
      </c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4">
        <v>3</v>
      </c>
    </row>
    <row r="302" spans="1:173" ht="12.75">
      <c r="A302" s="9">
        <v>152</v>
      </c>
      <c r="B302" s="7"/>
      <c r="C302" s="7" t="s">
        <v>663</v>
      </c>
      <c r="D302" s="10"/>
      <c r="E302" s="10"/>
      <c r="F302" s="10"/>
      <c r="G302" s="10"/>
      <c r="H302" s="10"/>
      <c r="I302" s="10"/>
      <c r="J302" s="10"/>
      <c r="K302" s="10">
        <v>1367</v>
      </c>
      <c r="L302" s="10"/>
      <c r="M302" s="10"/>
      <c r="N302" s="10"/>
      <c r="O302" s="10">
        <v>4250</v>
      </c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>
        <v>24177</v>
      </c>
      <c r="CT302" s="10"/>
      <c r="CU302" s="10"/>
      <c r="CV302" s="10"/>
      <c r="CW302" s="10"/>
      <c r="CX302" s="23"/>
      <c r="CY302" s="10"/>
      <c r="CZ302" s="10"/>
      <c r="DA302" s="10"/>
      <c r="DB302" s="10"/>
      <c r="DC302" s="10"/>
      <c r="DD302" s="10">
        <v>107241</v>
      </c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>
        <v>109</v>
      </c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>
        <v>4077</v>
      </c>
      <c r="EN302" s="14"/>
      <c r="EO302" s="10">
        <v>100</v>
      </c>
      <c r="EP302" s="10"/>
      <c r="EQ302" s="10"/>
      <c r="ER302" s="10"/>
      <c r="ES302" s="10"/>
      <c r="ET302" s="10">
        <v>3150</v>
      </c>
      <c r="EU302" s="10"/>
      <c r="EV302" s="10"/>
      <c r="EW302" s="10"/>
      <c r="EX302" s="10"/>
      <c r="EY302" s="10"/>
      <c r="EZ302" s="10"/>
      <c r="FA302" s="10"/>
      <c r="FB302" s="10"/>
      <c r="FC302" s="10"/>
      <c r="FD302" s="10">
        <v>7249</v>
      </c>
      <c r="FE302" s="10"/>
      <c r="FF302" s="10"/>
      <c r="FG302" s="10"/>
      <c r="FH302" s="10">
        <v>12215</v>
      </c>
      <c r="FI302" s="10"/>
      <c r="FJ302" s="10"/>
      <c r="FK302" s="10"/>
      <c r="FL302" s="10"/>
      <c r="FM302" s="10"/>
      <c r="FN302" s="10">
        <v>2193</v>
      </c>
      <c r="FO302" s="10"/>
      <c r="FP302" s="10"/>
      <c r="FQ302" s="4">
        <v>3</v>
      </c>
    </row>
    <row r="303" spans="1:173" ht="12.75">
      <c r="A303" s="9">
        <v>153</v>
      </c>
      <c r="B303" s="7"/>
      <c r="C303" s="7" t="s">
        <v>664</v>
      </c>
      <c r="D303" s="10"/>
      <c r="E303" s="10"/>
      <c r="F303" s="10"/>
      <c r="G303" s="10"/>
      <c r="H303" s="10"/>
      <c r="I303" s="10"/>
      <c r="J303" s="10">
        <v>212331</v>
      </c>
      <c r="K303" s="10"/>
      <c r="L303" s="10"/>
      <c r="M303" s="10"/>
      <c r="N303" s="10"/>
      <c r="O303" s="10"/>
      <c r="P303" s="10"/>
      <c r="Q303" s="10">
        <v>604232</v>
      </c>
      <c r="R303" s="10"/>
      <c r="S303" s="10"/>
      <c r="T303" s="10"/>
      <c r="U303" s="10"/>
      <c r="V303" s="10"/>
      <c r="W303" s="23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>
        <v>24637</v>
      </c>
      <c r="AO303" s="10"/>
      <c r="AP303" s="10"/>
      <c r="AQ303" s="10"/>
      <c r="AR303" s="10">
        <v>54208</v>
      </c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>
        <v>81000</v>
      </c>
      <c r="CM303" s="10"/>
      <c r="CN303" s="10"/>
      <c r="CO303" s="10"/>
      <c r="CP303" s="10"/>
      <c r="CQ303" s="10"/>
      <c r="CR303" s="10">
        <v>792</v>
      </c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>
        <v>15524</v>
      </c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>
        <v>126274</v>
      </c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4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4">
        <v>1</v>
      </c>
    </row>
    <row r="304" spans="1:173" ht="12.75">
      <c r="A304" s="9">
        <v>153</v>
      </c>
      <c r="B304" s="7"/>
      <c r="C304" s="7" t="s">
        <v>665</v>
      </c>
      <c r="D304" s="10"/>
      <c r="E304" s="10">
        <v>10500</v>
      </c>
      <c r="F304" s="10"/>
      <c r="G304" s="10"/>
      <c r="H304" s="10"/>
      <c r="I304" s="10"/>
      <c r="J304" s="10">
        <v>290327</v>
      </c>
      <c r="K304" s="10">
        <v>6864</v>
      </c>
      <c r="L304" s="10"/>
      <c r="M304" s="10"/>
      <c r="N304" s="10"/>
      <c r="O304" s="10"/>
      <c r="P304" s="10"/>
      <c r="Q304" s="10">
        <v>245189</v>
      </c>
      <c r="R304" s="10"/>
      <c r="S304" s="10"/>
      <c r="T304" s="10"/>
      <c r="U304" s="10"/>
      <c r="V304" s="10"/>
      <c r="W304" s="23">
        <v>150</v>
      </c>
      <c r="X304" s="10"/>
      <c r="Y304" s="10"/>
      <c r="Z304" s="10"/>
      <c r="AA304" s="10"/>
      <c r="AB304" s="10"/>
      <c r="AC304" s="10"/>
      <c r="AD304" s="10"/>
      <c r="AE304" s="10">
        <v>450</v>
      </c>
      <c r="AF304" s="10"/>
      <c r="AG304" s="10"/>
      <c r="AH304" s="10"/>
      <c r="AI304" s="10"/>
      <c r="AJ304" s="10">
        <v>21999</v>
      </c>
      <c r="AK304" s="10"/>
      <c r="AL304" s="10"/>
      <c r="AM304" s="10"/>
      <c r="AN304" s="10">
        <v>6363</v>
      </c>
      <c r="AO304" s="10"/>
      <c r="AP304" s="10"/>
      <c r="AQ304" s="10"/>
      <c r="AR304" s="10">
        <v>118346</v>
      </c>
      <c r="AS304" s="10"/>
      <c r="AT304" s="10"/>
      <c r="AU304" s="10"/>
      <c r="AV304" s="10"/>
      <c r="AW304" s="10"/>
      <c r="AX304" s="10">
        <v>106767</v>
      </c>
      <c r="AY304" s="10"/>
      <c r="AZ304" s="10"/>
      <c r="BA304" s="10">
        <v>428</v>
      </c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>
        <v>6073</v>
      </c>
      <c r="BP304" s="10"/>
      <c r="BQ304" s="10">
        <v>4250</v>
      </c>
      <c r="BR304" s="10"/>
      <c r="BS304" s="10"/>
      <c r="BT304" s="10"/>
      <c r="BU304" s="10"/>
      <c r="BV304" s="10">
        <v>3413</v>
      </c>
      <c r="BW304" s="10"/>
      <c r="BX304" s="10"/>
      <c r="BY304" s="10"/>
      <c r="BZ304" s="10"/>
      <c r="CA304" s="10">
        <v>15946</v>
      </c>
      <c r="CB304" s="10"/>
      <c r="CC304" s="10"/>
      <c r="CD304" s="10">
        <v>7418</v>
      </c>
      <c r="CE304" s="10"/>
      <c r="CF304" s="10"/>
      <c r="CG304" s="10"/>
      <c r="CH304" s="10"/>
      <c r="CI304" s="10"/>
      <c r="CJ304" s="10"/>
      <c r="CK304" s="10"/>
      <c r="CL304" s="10">
        <v>2412000</v>
      </c>
      <c r="CM304" s="10"/>
      <c r="CN304" s="10"/>
      <c r="CO304" s="10">
        <v>16317</v>
      </c>
      <c r="CP304" s="10"/>
      <c r="CQ304" s="10"/>
      <c r="CR304" s="10">
        <v>9713</v>
      </c>
      <c r="CS304" s="10"/>
      <c r="CT304" s="10">
        <v>2849</v>
      </c>
      <c r="CU304" s="10"/>
      <c r="CV304" s="10">
        <v>24171</v>
      </c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>
        <v>25936</v>
      </c>
      <c r="DR304" s="10">
        <v>5147</v>
      </c>
      <c r="DS304" s="10"/>
      <c r="DT304" s="10"/>
      <c r="DU304" s="10"/>
      <c r="DV304" s="10"/>
      <c r="DW304" s="10"/>
      <c r="DX304" s="10"/>
      <c r="DY304" s="10">
        <v>11385</v>
      </c>
      <c r="DZ304" s="10"/>
      <c r="EA304" s="10">
        <v>32323</v>
      </c>
      <c r="EB304" s="10">
        <v>419794</v>
      </c>
      <c r="EC304" s="10"/>
      <c r="ED304" s="10"/>
      <c r="EE304" s="10"/>
      <c r="EF304" s="10"/>
      <c r="EG304" s="10"/>
      <c r="EH304" s="10">
        <v>2000</v>
      </c>
      <c r="EI304" s="10">
        <v>10300</v>
      </c>
      <c r="EJ304" s="10"/>
      <c r="EK304" s="10">
        <v>4400</v>
      </c>
      <c r="EL304" s="10"/>
      <c r="EM304" s="10"/>
      <c r="EN304" s="14"/>
      <c r="EO304" s="10">
        <v>900</v>
      </c>
      <c r="EP304" s="10"/>
      <c r="EQ304" s="10">
        <v>16083</v>
      </c>
      <c r="ER304" s="10"/>
      <c r="ES304" s="10"/>
      <c r="ET304" s="10"/>
      <c r="EU304" s="10"/>
      <c r="EV304" s="10"/>
      <c r="EW304" s="10"/>
      <c r="EX304" s="10"/>
      <c r="EY304" s="10">
        <v>3703</v>
      </c>
      <c r="EZ304" s="10">
        <v>152</v>
      </c>
      <c r="FA304" s="10"/>
      <c r="FB304" s="10"/>
      <c r="FC304" s="10"/>
      <c r="FD304" s="10">
        <v>105966</v>
      </c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>
        <v>10000</v>
      </c>
      <c r="FQ304" s="4">
        <v>2</v>
      </c>
    </row>
    <row r="305" spans="1:173" ht="12.75">
      <c r="A305" s="9">
        <v>153</v>
      </c>
      <c r="B305" s="7"/>
      <c r="C305" s="7" t="s">
        <v>666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>
        <v>1009000</v>
      </c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23"/>
      <c r="EB305" s="10">
        <v>0</v>
      </c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4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4">
        <v>3</v>
      </c>
    </row>
    <row r="306" spans="1:173" ht="12.75">
      <c r="A306" s="9">
        <v>153</v>
      </c>
      <c r="B306" s="7"/>
      <c r="C306" s="7" t="s">
        <v>667</v>
      </c>
      <c r="D306" s="10"/>
      <c r="E306" s="10"/>
      <c r="F306" s="10"/>
      <c r="G306" s="10"/>
      <c r="H306" s="10"/>
      <c r="I306" s="10"/>
      <c r="J306" s="10">
        <v>1427</v>
      </c>
      <c r="K306" s="10"/>
      <c r="L306" s="10"/>
      <c r="M306" s="10"/>
      <c r="N306" s="10"/>
      <c r="O306" s="10"/>
      <c r="P306" s="10"/>
      <c r="Q306" s="10">
        <v>155864</v>
      </c>
      <c r="R306" s="10"/>
      <c r="S306" s="10"/>
      <c r="T306" s="10"/>
      <c r="U306" s="10"/>
      <c r="V306" s="10"/>
      <c r="W306" s="10">
        <v>48475</v>
      </c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>
        <v>1315</v>
      </c>
      <c r="AO306" s="10"/>
      <c r="AP306" s="10"/>
      <c r="AQ306" s="10"/>
      <c r="AR306" s="10">
        <v>22476</v>
      </c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 t="s">
        <v>437</v>
      </c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>
        <v>4386</v>
      </c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4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4">
        <v>3</v>
      </c>
    </row>
    <row r="307" spans="1:173" ht="12.75">
      <c r="A307" s="9">
        <v>154</v>
      </c>
      <c r="B307" s="8" t="s">
        <v>433</v>
      </c>
      <c r="C307" s="7" t="s">
        <v>668</v>
      </c>
      <c r="D307" s="10">
        <v>162940</v>
      </c>
      <c r="E307" s="10">
        <v>281396</v>
      </c>
      <c r="F307" s="10">
        <v>4164</v>
      </c>
      <c r="G307" s="10">
        <v>1503559</v>
      </c>
      <c r="H307" s="10"/>
      <c r="I307" s="10"/>
      <c r="J307" s="10"/>
      <c r="K307" s="10">
        <v>197677</v>
      </c>
      <c r="L307" s="10">
        <v>27963</v>
      </c>
      <c r="M307" s="10">
        <v>592586</v>
      </c>
      <c r="N307" s="10"/>
      <c r="O307" s="10">
        <v>128891</v>
      </c>
      <c r="P307" s="10">
        <v>7811</v>
      </c>
      <c r="Q307" s="10">
        <v>1882734</v>
      </c>
      <c r="R307" s="10">
        <v>4013456</v>
      </c>
      <c r="S307" s="10"/>
      <c r="T307" s="10"/>
      <c r="U307" s="10">
        <v>159083</v>
      </c>
      <c r="V307" s="10"/>
      <c r="W307" s="10">
        <v>47336</v>
      </c>
      <c r="X307" s="10">
        <v>9272</v>
      </c>
      <c r="Y307" s="10">
        <v>173559</v>
      </c>
      <c r="Z307" s="10"/>
      <c r="AA307" s="10">
        <v>37510</v>
      </c>
      <c r="AB307" s="10">
        <v>16041</v>
      </c>
      <c r="AC307" s="10"/>
      <c r="AD307" s="10">
        <v>77275</v>
      </c>
      <c r="AE307" s="10">
        <v>23604</v>
      </c>
      <c r="AF307" s="10"/>
      <c r="AG307" s="10"/>
      <c r="AH307" s="10">
        <v>362285</v>
      </c>
      <c r="AI307" s="10">
        <v>234277</v>
      </c>
      <c r="AJ307" s="10">
        <v>89183</v>
      </c>
      <c r="AK307" s="10">
        <v>653517</v>
      </c>
      <c r="AL307" s="10"/>
      <c r="AM307" s="10"/>
      <c r="AN307" s="10">
        <v>219691</v>
      </c>
      <c r="AO307" s="10"/>
      <c r="AP307" s="10"/>
      <c r="AQ307" s="10">
        <v>111981</v>
      </c>
      <c r="AR307" s="10"/>
      <c r="AS307" s="10">
        <v>56764</v>
      </c>
      <c r="AT307" s="10">
        <v>76761</v>
      </c>
      <c r="AU307" s="10">
        <v>28268</v>
      </c>
      <c r="AV307" s="10">
        <v>193923</v>
      </c>
      <c r="AW307" s="10">
        <v>115033</v>
      </c>
      <c r="AX307" s="10">
        <v>26202</v>
      </c>
      <c r="AY307" s="10"/>
      <c r="AZ307" s="10"/>
      <c r="BA307" s="10"/>
      <c r="BB307" s="10">
        <v>75206</v>
      </c>
      <c r="BC307" s="10">
        <v>6010</v>
      </c>
      <c r="BD307" s="10"/>
      <c r="BE307" s="10">
        <v>853412</v>
      </c>
      <c r="BF307" s="10">
        <v>89375</v>
      </c>
      <c r="BG307" s="10"/>
      <c r="BH307" s="10">
        <v>668833</v>
      </c>
      <c r="BI307" s="10">
        <v>28808</v>
      </c>
      <c r="BJ307" s="10"/>
      <c r="BK307" s="10">
        <v>12044</v>
      </c>
      <c r="BL307" s="10">
        <v>3060</v>
      </c>
      <c r="BM307" s="10">
        <v>189845</v>
      </c>
      <c r="BN307" s="10">
        <v>47802</v>
      </c>
      <c r="BO307" s="10">
        <v>135048</v>
      </c>
      <c r="BP307" s="10">
        <v>3173794</v>
      </c>
      <c r="BQ307" s="10">
        <v>271667</v>
      </c>
      <c r="BR307" s="10"/>
      <c r="BS307" s="10"/>
      <c r="BT307" s="10"/>
      <c r="BU307" s="10">
        <v>26080</v>
      </c>
      <c r="BV307" s="10">
        <v>32491</v>
      </c>
      <c r="BW307" s="10">
        <v>356459</v>
      </c>
      <c r="BX307" s="10"/>
      <c r="BY307" s="10">
        <v>291038</v>
      </c>
      <c r="BZ307" s="10"/>
      <c r="CA307" s="10">
        <v>174827</v>
      </c>
      <c r="CB307" s="10">
        <v>3159039</v>
      </c>
      <c r="CC307" s="10"/>
      <c r="CD307" s="10">
        <v>16686</v>
      </c>
      <c r="CE307" s="10">
        <v>11382</v>
      </c>
      <c r="CF307" s="10">
        <v>32428</v>
      </c>
      <c r="CG307" s="10"/>
      <c r="CH307" s="10"/>
      <c r="CI307" s="10"/>
      <c r="CJ307" s="10">
        <v>125262</v>
      </c>
      <c r="CK307" s="10"/>
      <c r="CL307" s="10">
        <v>17018000</v>
      </c>
      <c r="CM307" s="10">
        <v>350145</v>
      </c>
      <c r="CN307" s="10"/>
      <c r="CO307" s="10">
        <v>99986</v>
      </c>
      <c r="CP307" s="10"/>
      <c r="CQ307" s="10"/>
      <c r="CR307" s="10">
        <v>58141</v>
      </c>
      <c r="CS307" s="10">
        <v>299197</v>
      </c>
      <c r="CT307" s="10"/>
      <c r="CU307" s="10"/>
      <c r="CV307" s="10">
        <v>732806</v>
      </c>
      <c r="CW307" s="10">
        <v>50890</v>
      </c>
      <c r="CX307" s="10">
        <v>38218</v>
      </c>
      <c r="CY307" s="10">
        <v>11531</v>
      </c>
      <c r="CZ307" s="10">
        <v>11608</v>
      </c>
      <c r="DA307" s="10"/>
      <c r="DB307" s="10">
        <v>122825</v>
      </c>
      <c r="DC307" s="10"/>
      <c r="DD307" s="10">
        <v>1843602</v>
      </c>
      <c r="DE307" s="10"/>
      <c r="DF307" s="10"/>
      <c r="DG307" s="10">
        <v>420500</v>
      </c>
      <c r="DH307" s="10">
        <v>59420</v>
      </c>
      <c r="DI307" s="10"/>
      <c r="DJ307" s="10"/>
      <c r="DK307" s="10"/>
      <c r="DL307" s="10">
        <v>83252</v>
      </c>
      <c r="DM307" s="10">
        <v>158076</v>
      </c>
      <c r="DN307" s="10">
        <v>44207</v>
      </c>
      <c r="DO307" s="10">
        <v>14950</v>
      </c>
      <c r="DP307" s="10">
        <v>144122</v>
      </c>
      <c r="DQ307" s="10"/>
      <c r="DR307" s="10"/>
      <c r="DS307" s="10">
        <v>222099</v>
      </c>
      <c r="DT307" s="10"/>
      <c r="DU307" s="10"/>
      <c r="DV307" s="10">
        <v>123865</v>
      </c>
      <c r="DW307" s="10">
        <v>5736</v>
      </c>
      <c r="DX307" s="10"/>
      <c r="DY307" s="10">
        <v>121588</v>
      </c>
      <c r="DZ307" s="10"/>
      <c r="EA307" s="10"/>
      <c r="EB307" s="10">
        <v>15212417</v>
      </c>
      <c r="EC307" s="10"/>
      <c r="ED307" s="10"/>
      <c r="EE307" s="10">
        <v>27959</v>
      </c>
      <c r="EF307" s="10"/>
      <c r="EG307" s="10"/>
      <c r="EH307" s="10">
        <v>1260628</v>
      </c>
      <c r="EI307" s="10">
        <v>130329</v>
      </c>
      <c r="EJ307" s="10">
        <v>850963</v>
      </c>
      <c r="EK307" s="10">
        <v>91332</v>
      </c>
      <c r="EL307" s="10">
        <v>37061</v>
      </c>
      <c r="EM307" s="10">
        <v>188529</v>
      </c>
      <c r="EN307" s="14">
        <v>12441</v>
      </c>
      <c r="EO307" s="10">
        <v>67755</v>
      </c>
      <c r="EP307" s="10">
        <v>86743</v>
      </c>
      <c r="EQ307" s="10">
        <v>110283</v>
      </c>
      <c r="ER307" s="10"/>
      <c r="ES307" s="10">
        <v>177812</v>
      </c>
      <c r="ET307" s="10">
        <v>224254</v>
      </c>
      <c r="EU307" s="10">
        <v>7358</v>
      </c>
      <c r="EV307" s="10"/>
      <c r="EW307" s="10">
        <v>22958</v>
      </c>
      <c r="EX307" s="10">
        <v>118158</v>
      </c>
      <c r="EY307" s="10"/>
      <c r="EZ307" s="10">
        <v>7230</v>
      </c>
      <c r="FA307" s="10">
        <v>10263</v>
      </c>
      <c r="FB307" s="10"/>
      <c r="FC307" s="10">
        <v>14200</v>
      </c>
      <c r="FD307" s="10">
        <v>249119</v>
      </c>
      <c r="FE307" s="10">
        <v>9147741</v>
      </c>
      <c r="FF307" s="10"/>
      <c r="FG307" s="10"/>
      <c r="FH307" s="10">
        <v>617267</v>
      </c>
      <c r="FI307" s="10">
        <v>20294</v>
      </c>
      <c r="FJ307" s="10"/>
      <c r="FK307" s="10">
        <v>27696</v>
      </c>
      <c r="FL307" s="10">
        <v>404799</v>
      </c>
      <c r="FM307" s="10">
        <v>290942</v>
      </c>
      <c r="FN307" s="10">
        <v>26944</v>
      </c>
      <c r="FO307" s="10">
        <v>105880</v>
      </c>
      <c r="FP307" s="10">
        <v>253856</v>
      </c>
      <c r="FQ307" s="4">
        <v>1</v>
      </c>
    </row>
    <row r="308" spans="1:173" ht="12.75">
      <c r="A308" s="9">
        <v>154</v>
      </c>
      <c r="B308" s="7"/>
      <c r="C308" s="7" t="s">
        <v>669</v>
      </c>
      <c r="D308" s="10">
        <v>804571</v>
      </c>
      <c r="E308" s="10">
        <v>284589</v>
      </c>
      <c r="F308" s="10">
        <v>50348</v>
      </c>
      <c r="G308" s="10">
        <v>1129446</v>
      </c>
      <c r="H308" s="10">
        <v>270850</v>
      </c>
      <c r="I308" s="10"/>
      <c r="J308" s="10"/>
      <c r="K308" s="10">
        <v>416430</v>
      </c>
      <c r="L308" s="10">
        <v>96287</v>
      </c>
      <c r="M308" s="10">
        <v>793413</v>
      </c>
      <c r="N308" s="10"/>
      <c r="O308" s="10">
        <v>818797</v>
      </c>
      <c r="P308" s="10">
        <v>44449</v>
      </c>
      <c r="Q308" s="10">
        <v>2359370</v>
      </c>
      <c r="R308" s="10">
        <v>5818147</v>
      </c>
      <c r="S308" s="10"/>
      <c r="T308" s="10"/>
      <c r="U308" s="10">
        <v>316588</v>
      </c>
      <c r="V308" s="10"/>
      <c r="W308" s="10"/>
      <c r="X308" s="10">
        <v>43010</v>
      </c>
      <c r="Y308" s="10">
        <v>238876</v>
      </c>
      <c r="Z308" s="10"/>
      <c r="AA308" s="10">
        <v>99486</v>
      </c>
      <c r="AB308" s="10">
        <v>42412</v>
      </c>
      <c r="AC308" s="10"/>
      <c r="AD308" s="10">
        <v>176477</v>
      </c>
      <c r="AE308" s="10">
        <v>36202</v>
      </c>
      <c r="AF308" s="10"/>
      <c r="AG308" s="10">
        <v>5596</v>
      </c>
      <c r="AH308" s="10">
        <v>326397</v>
      </c>
      <c r="AI308" s="10">
        <v>352103</v>
      </c>
      <c r="AJ308" s="10">
        <v>315947</v>
      </c>
      <c r="AK308" s="10">
        <v>2464190</v>
      </c>
      <c r="AL308" s="10">
        <v>76919</v>
      </c>
      <c r="AM308" s="10"/>
      <c r="AN308" s="10">
        <v>823007</v>
      </c>
      <c r="AO308" s="10"/>
      <c r="AP308" s="10"/>
      <c r="AQ308" s="10">
        <v>151517</v>
      </c>
      <c r="AR308" s="10"/>
      <c r="AS308" s="10">
        <v>164065</v>
      </c>
      <c r="AT308" s="10">
        <v>347338</v>
      </c>
      <c r="AU308" s="10">
        <v>90736</v>
      </c>
      <c r="AV308" s="10">
        <v>213700</v>
      </c>
      <c r="AW308" s="10">
        <v>160768</v>
      </c>
      <c r="AX308" s="10">
        <v>492111</v>
      </c>
      <c r="AY308" s="10"/>
      <c r="AZ308" s="10"/>
      <c r="BA308" s="10"/>
      <c r="BB308" s="10">
        <v>319666</v>
      </c>
      <c r="BC308" s="10">
        <v>9719</v>
      </c>
      <c r="BD308" s="10">
        <v>28596</v>
      </c>
      <c r="BE308" s="10">
        <v>1046343</v>
      </c>
      <c r="BF308" s="10">
        <v>141448</v>
      </c>
      <c r="BG308" s="10">
        <v>62714</v>
      </c>
      <c r="BH308" s="10">
        <v>1213653</v>
      </c>
      <c r="BI308" s="10">
        <v>42690</v>
      </c>
      <c r="BJ308" s="10">
        <v>92701</v>
      </c>
      <c r="BK308" s="10">
        <v>105693</v>
      </c>
      <c r="BL308" s="10">
        <v>10138</v>
      </c>
      <c r="BM308" s="10">
        <v>275450</v>
      </c>
      <c r="BN308" s="10">
        <v>157062</v>
      </c>
      <c r="BO308" s="10">
        <v>232091</v>
      </c>
      <c r="BP308" s="10">
        <v>7696659</v>
      </c>
      <c r="BQ308" s="10">
        <v>377630</v>
      </c>
      <c r="BR308" s="10">
        <v>14288</v>
      </c>
      <c r="BS308" s="10"/>
      <c r="BT308" s="10"/>
      <c r="BU308" s="10">
        <v>16767</v>
      </c>
      <c r="BV308" s="10">
        <v>140244</v>
      </c>
      <c r="BW308" s="10">
        <v>496384</v>
      </c>
      <c r="BX308" s="10"/>
      <c r="BY308" s="10">
        <v>622830</v>
      </c>
      <c r="BZ308" s="10"/>
      <c r="CA308" s="10">
        <v>182985</v>
      </c>
      <c r="CB308" s="10">
        <v>6260841</v>
      </c>
      <c r="CC308" s="10"/>
      <c r="CD308" s="10">
        <v>21190</v>
      </c>
      <c r="CE308" s="10">
        <v>92222</v>
      </c>
      <c r="CF308" s="10">
        <v>104976</v>
      </c>
      <c r="CG308" s="10"/>
      <c r="CH308" s="10"/>
      <c r="CI308" s="10">
        <v>17010</v>
      </c>
      <c r="CJ308" s="10">
        <v>297167</v>
      </c>
      <c r="CK308" s="10"/>
      <c r="CL308" s="10">
        <v>22439000</v>
      </c>
      <c r="CM308" s="10">
        <v>621908</v>
      </c>
      <c r="CN308" s="10"/>
      <c r="CO308" s="10">
        <v>921203</v>
      </c>
      <c r="CP308" s="10">
        <v>203755</v>
      </c>
      <c r="CQ308" s="10">
        <v>329592</v>
      </c>
      <c r="CR308" s="10">
        <v>92576</v>
      </c>
      <c r="CS308" s="10">
        <v>1845737</v>
      </c>
      <c r="CT308" s="10"/>
      <c r="CU308" s="10">
        <v>190341</v>
      </c>
      <c r="CV308" s="10">
        <v>1008556</v>
      </c>
      <c r="CW308" s="10">
        <v>182396</v>
      </c>
      <c r="CX308" s="10">
        <v>135938</v>
      </c>
      <c r="CY308" s="10">
        <v>64487</v>
      </c>
      <c r="CZ308" s="10">
        <v>30126</v>
      </c>
      <c r="DA308" s="10"/>
      <c r="DB308" s="10">
        <v>212501</v>
      </c>
      <c r="DC308" s="10"/>
      <c r="DD308" s="10">
        <v>8900558</v>
      </c>
      <c r="DE308" s="10"/>
      <c r="DF308" s="10">
        <v>540</v>
      </c>
      <c r="DG308" s="10">
        <v>1153587</v>
      </c>
      <c r="DH308" s="10">
        <v>103796</v>
      </c>
      <c r="DI308" s="10"/>
      <c r="DJ308" s="10"/>
      <c r="DK308" s="10">
        <v>27138</v>
      </c>
      <c r="DL308" s="10">
        <v>397756</v>
      </c>
      <c r="DM308" s="10">
        <v>390008</v>
      </c>
      <c r="DN308" s="10">
        <v>62469</v>
      </c>
      <c r="DO308" s="10">
        <v>42454</v>
      </c>
      <c r="DP308" s="10">
        <v>475375</v>
      </c>
      <c r="DQ308" s="10"/>
      <c r="DR308" s="10"/>
      <c r="DS308" s="10">
        <v>272316</v>
      </c>
      <c r="DT308" s="10"/>
      <c r="DU308" s="10"/>
      <c r="DV308" s="10">
        <v>243792</v>
      </c>
      <c r="DW308" s="10">
        <v>36535</v>
      </c>
      <c r="DX308" s="10"/>
      <c r="DY308" s="10">
        <v>204801</v>
      </c>
      <c r="DZ308" s="10"/>
      <c r="EA308" s="10">
        <v>653069</v>
      </c>
      <c r="EB308" s="10">
        <v>9345615</v>
      </c>
      <c r="EC308" s="10"/>
      <c r="ED308" s="10"/>
      <c r="EE308" s="10">
        <v>42373</v>
      </c>
      <c r="EF308" s="10"/>
      <c r="EG308" s="10">
        <v>386129</v>
      </c>
      <c r="EH308" s="10">
        <v>2834532</v>
      </c>
      <c r="EI308" s="10">
        <v>492718</v>
      </c>
      <c r="EJ308" s="10">
        <v>1555298</v>
      </c>
      <c r="EK308" s="10">
        <v>500189</v>
      </c>
      <c r="EL308" s="10">
        <v>78899</v>
      </c>
      <c r="EM308" s="10">
        <v>429983</v>
      </c>
      <c r="EN308" s="14">
        <v>103998</v>
      </c>
      <c r="EO308" s="10">
        <v>121682</v>
      </c>
      <c r="EP308" s="10">
        <v>98703</v>
      </c>
      <c r="EQ308" s="10">
        <v>656258</v>
      </c>
      <c r="ER308" s="10"/>
      <c r="ES308" s="10">
        <v>334780</v>
      </c>
      <c r="ET308" s="10">
        <v>331641</v>
      </c>
      <c r="EU308" s="10">
        <v>16610</v>
      </c>
      <c r="EV308" s="10">
        <v>19479</v>
      </c>
      <c r="EW308" s="10">
        <v>149271</v>
      </c>
      <c r="EX308" s="10">
        <v>241315</v>
      </c>
      <c r="EY308" s="10">
        <v>140323</v>
      </c>
      <c r="EZ308" s="10">
        <v>20127</v>
      </c>
      <c r="FA308" s="10">
        <v>48267</v>
      </c>
      <c r="FB308" s="10"/>
      <c r="FC308" s="10">
        <v>44749</v>
      </c>
      <c r="FD308" s="10">
        <v>984677</v>
      </c>
      <c r="FE308" s="10">
        <v>11103480</v>
      </c>
      <c r="FF308" s="10"/>
      <c r="FG308" s="10"/>
      <c r="FH308" s="10">
        <v>1141036</v>
      </c>
      <c r="FI308" s="10">
        <v>62847</v>
      </c>
      <c r="FJ308" s="10"/>
      <c r="FK308" s="10">
        <v>26771</v>
      </c>
      <c r="FL308" s="10">
        <v>450817</v>
      </c>
      <c r="FM308" s="10">
        <v>609631</v>
      </c>
      <c r="FN308" s="10">
        <v>97131</v>
      </c>
      <c r="FO308" s="10">
        <v>194174</v>
      </c>
      <c r="FP308" s="10">
        <v>779186</v>
      </c>
      <c r="FQ308" s="4">
        <v>2</v>
      </c>
    </row>
    <row r="309" spans="1:173" ht="12.75">
      <c r="A309" s="9">
        <v>154</v>
      </c>
      <c r="B309" s="7"/>
      <c r="C309" s="7" t="s">
        <v>670</v>
      </c>
      <c r="D309" s="10">
        <v>603882</v>
      </c>
      <c r="E309" s="10"/>
      <c r="F309" s="10">
        <v>58379</v>
      </c>
      <c r="G309" s="10"/>
      <c r="H309" s="10"/>
      <c r="I309" s="10"/>
      <c r="J309" s="10"/>
      <c r="K309" s="10"/>
      <c r="L309" s="10"/>
      <c r="M309" s="10">
        <v>711022</v>
      </c>
      <c r="N309" s="10"/>
      <c r="O309" s="10">
        <v>83341</v>
      </c>
      <c r="P309" s="10">
        <v>481468</v>
      </c>
      <c r="Q309" s="10">
        <v>7386132</v>
      </c>
      <c r="R309" s="10">
        <v>12590347</v>
      </c>
      <c r="S309" s="10"/>
      <c r="T309" s="10"/>
      <c r="U309" s="10">
        <v>867</v>
      </c>
      <c r="V309" s="10"/>
      <c r="W309" s="10"/>
      <c r="X309" s="10"/>
      <c r="Y309" s="10">
        <v>10303</v>
      </c>
      <c r="Z309" s="10"/>
      <c r="AA309" s="23"/>
      <c r="AB309" s="10"/>
      <c r="AC309" s="10"/>
      <c r="AD309" s="10"/>
      <c r="AE309" s="10"/>
      <c r="AF309" s="10"/>
      <c r="AG309" s="10"/>
      <c r="AH309" s="10"/>
      <c r="AI309" s="10">
        <v>298086</v>
      </c>
      <c r="AJ309" s="10"/>
      <c r="AK309" s="10">
        <v>449912</v>
      </c>
      <c r="AL309" s="10"/>
      <c r="AM309" s="10"/>
      <c r="AN309" s="10">
        <v>240128</v>
      </c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>
        <v>10687</v>
      </c>
      <c r="BM309" s="10">
        <v>8153</v>
      </c>
      <c r="BN309" s="10"/>
      <c r="BO309" s="10"/>
      <c r="BP309" s="10">
        <v>800991</v>
      </c>
      <c r="BQ309" s="10"/>
      <c r="BR309" s="10"/>
      <c r="BS309" s="10"/>
      <c r="BT309" s="10"/>
      <c r="BU309" s="10"/>
      <c r="BV309" s="10">
        <v>349138</v>
      </c>
      <c r="BW309" s="10">
        <v>3531</v>
      </c>
      <c r="BX309" s="10"/>
      <c r="BY309" s="10">
        <v>1481369</v>
      </c>
      <c r="BZ309" s="10"/>
      <c r="CA309" s="10">
        <v>45948</v>
      </c>
      <c r="CB309" s="10">
        <v>18905630</v>
      </c>
      <c r="CC309" s="10"/>
      <c r="CD309" s="10"/>
      <c r="CE309" s="10"/>
      <c r="CF309" s="10"/>
      <c r="CG309" s="10"/>
      <c r="CH309" s="10"/>
      <c r="CI309" s="10"/>
      <c r="CJ309" s="10"/>
      <c r="CK309" s="10"/>
      <c r="CL309" s="10">
        <v>89246000</v>
      </c>
      <c r="CM309" s="10">
        <v>144398</v>
      </c>
      <c r="CN309" s="10"/>
      <c r="CO309" s="10"/>
      <c r="CP309" s="10"/>
      <c r="CQ309" s="10"/>
      <c r="CR309" s="10">
        <v>1450</v>
      </c>
      <c r="CS309" s="10">
        <v>780829</v>
      </c>
      <c r="CT309" s="10"/>
      <c r="CU309" s="10"/>
      <c r="CV309" s="10"/>
      <c r="CW309" s="10"/>
      <c r="CX309" s="10">
        <v>11126</v>
      </c>
      <c r="CY309" s="10"/>
      <c r="CZ309" s="10">
        <v>1563697</v>
      </c>
      <c r="DA309" s="10"/>
      <c r="DB309" s="10">
        <v>183321</v>
      </c>
      <c r="DC309" s="10"/>
      <c r="DD309" s="10">
        <v>13276234</v>
      </c>
      <c r="DE309" s="10"/>
      <c r="DF309" s="10"/>
      <c r="DG309" s="10">
        <v>171251</v>
      </c>
      <c r="DH309" s="10"/>
      <c r="DI309" s="10"/>
      <c r="DJ309" s="10"/>
      <c r="DK309" s="10"/>
      <c r="DL309" s="10"/>
      <c r="DM309" s="10"/>
      <c r="DN309" s="10"/>
      <c r="DO309" s="10">
        <v>7899</v>
      </c>
      <c r="DP309" s="10">
        <v>403794</v>
      </c>
      <c r="DQ309" s="10"/>
      <c r="DR309" s="10"/>
      <c r="DS309" s="10">
        <v>263759</v>
      </c>
      <c r="DT309" s="10"/>
      <c r="DU309" s="10"/>
      <c r="DV309" s="10"/>
      <c r="DW309" s="10"/>
      <c r="DX309" s="10"/>
      <c r="DY309" s="10"/>
      <c r="DZ309" s="10"/>
      <c r="EA309" s="10">
        <v>1165424</v>
      </c>
      <c r="EB309" s="10">
        <v>8127501</v>
      </c>
      <c r="EC309" s="10"/>
      <c r="ED309" s="10"/>
      <c r="EE309" s="23"/>
      <c r="EF309" s="10"/>
      <c r="EG309" s="10"/>
      <c r="EH309" s="10"/>
      <c r="EI309" s="10"/>
      <c r="EJ309" s="10"/>
      <c r="EK309" s="10"/>
      <c r="EL309" s="10">
        <v>1524412</v>
      </c>
      <c r="EM309" s="10">
        <v>857957</v>
      </c>
      <c r="EN309" s="14">
        <v>18460</v>
      </c>
      <c r="EO309" s="10"/>
      <c r="EP309" s="10"/>
      <c r="EQ309" s="10">
        <v>100482</v>
      </c>
      <c r="ER309" s="10"/>
      <c r="ES309" s="10"/>
      <c r="ET309" s="10">
        <v>142191</v>
      </c>
      <c r="EU309" s="10">
        <v>19482</v>
      </c>
      <c r="EV309" s="10"/>
      <c r="EW309" s="10">
        <v>533185</v>
      </c>
      <c r="EX309" s="10"/>
      <c r="EY309" s="10">
        <v>76455</v>
      </c>
      <c r="EZ309" s="10"/>
      <c r="FA309" s="10"/>
      <c r="FB309" s="10"/>
      <c r="FC309" s="10"/>
      <c r="FD309" s="10">
        <v>802182</v>
      </c>
      <c r="FE309" s="10">
        <v>22211277</v>
      </c>
      <c r="FF309" s="10"/>
      <c r="FG309" s="10"/>
      <c r="FH309" s="10">
        <v>2488064</v>
      </c>
      <c r="FI309" s="10"/>
      <c r="FJ309" s="10"/>
      <c r="FK309" s="10">
        <v>19229</v>
      </c>
      <c r="FL309" s="10">
        <v>426748</v>
      </c>
      <c r="FM309" s="10"/>
      <c r="FN309" s="10">
        <v>62500</v>
      </c>
      <c r="FO309" s="10">
        <v>489059</v>
      </c>
      <c r="FP309" s="10">
        <v>437911</v>
      </c>
      <c r="FQ309" s="4">
        <v>3</v>
      </c>
    </row>
    <row r="310" spans="1:173" ht="12.75">
      <c r="A310" s="9">
        <v>154</v>
      </c>
      <c r="B310" s="7"/>
      <c r="C310" s="7" t="s">
        <v>671</v>
      </c>
      <c r="D310" s="10"/>
      <c r="E310" s="10">
        <v>52188</v>
      </c>
      <c r="F310" s="10">
        <v>302</v>
      </c>
      <c r="G310" s="10">
        <v>57495</v>
      </c>
      <c r="H310" s="10">
        <v>7454</v>
      </c>
      <c r="I310" s="10"/>
      <c r="J310" s="10"/>
      <c r="K310" s="10">
        <v>399685</v>
      </c>
      <c r="L310" s="10"/>
      <c r="M310" s="10">
        <v>124940</v>
      </c>
      <c r="N310" s="10"/>
      <c r="O310" s="10">
        <v>26546</v>
      </c>
      <c r="P310" s="10">
        <v>237</v>
      </c>
      <c r="Q310" s="10">
        <v>510337</v>
      </c>
      <c r="R310" s="10">
        <v>590184</v>
      </c>
      <c r="S310" s="10"/>
      <c r="T310" s="10"/>
      <c r="U310" s="10">
        <v>43093</v>
      </c>
      <c r="V310" s="10"/>
      <c r="W310" s="10"/>
      <c r="X310" s="10"/>
      <c r="Y310" s="10">
        <v>28389</v>
      </c>
      <c r="Z310" s="10"/>
      <c r="AA310" s="10">
        <v>5800</v>
      </c>
      <c r="AB310" s="10"/>
      <c r="AC310" s="10"/>
      <c r="AD310" s="10">
        <v>41451</v>
      </c>
      <c r="AE310" s="10">
        <v>29838</v>
      </c>
      <c r="AF310" s="10"/>
      <c r="AG310" s="10">
        <v>23344</v>
      </c>
      <c r="AH310" s="10">
        <v>34093</v>
      </c>
      <c r="AI310" s="10">
        <v>70063</v>
      </c>
      <c r="AJ310" s="10">
        <v>26287</v>
      </c>
      <c r="AK310" s="10">
        <v>37366</v>
      </c>
      <c r="AL310" s="10"/>
      <c r="AM310" s="10"/>
      <c r="AN310" s="10">
        <v>60909</v>
      </c>
      <c r="AO310" s="10"/>
      <c r="AP310" s="10"/>
      <c r="AQ310" s="10">
        <v>100176</v>
      </c>
      <c r="AR310" s="10"/>
      <c r="AS310" s="10"/>
      <c r="AT310" s="10">
        <v>43072</v>
      </c>
      <c r="AU310" s="10">
        <v>53886</v>
      </c>
      <c r="AV310" s="10">
        <v>94490</v>
      </c>
      <c r="AW310" s="10"/>
      <c r="AX310" s="10">
        <v>287853</v>
      </c>
      <c r="AY310" s="10"/>
      <c r="AZ310" s="10"/>
      <c r="BA310" s="10"/>
      <c r="BB310" s="10">
        <v>225518</v>
      </c>
      <c r="BC310" s="10"/>
      <c r="BD310" s="10"/>
      <c r="BE310" s="10">
        <v>8498176</v>
      </c>
      <c r="BF310" s="10">
        <v>75457</v>
      </c>
      <c r="BG310" s="10"/>
      <c r="BH310" s="10">
        <v>11833</v>
      </c>
      <c r="BI310" s="10">
        <v>4288</v>
      </c>
      <c r="BJ310" s="10"/>
      <c r="BK310" s="10"/>
      <c r="BL310" s="10"/>
      <c r="BM310" s="10"/>
      <c r="BN310" s="10">
        <v>5761</v>
      </c>
      <c r="BO310" s="10">
        <v>20614</v>
      </c>
      <c r="BP310" s="10">
        <v>322508</v>
      </c>
      <c r="BQ310" s="10"/>
      <c r="BR310" s="10">
        <v>559875</v>
      </c>
      <c r="BS310" s="10"/>
      <c r="BT310" s="10"/>
      <c r="BU310" s="10">
        <v>3220</v>
      </c>
      <c r="BV310" s="10">
        <v>10943</v>
      </c>
      <c r="BW310" s="10">
        <v>71370</v>
      </c>
      <c r="BX310" s="10"/>
      <c r="BY310" s="10">
        <v>51368</v>
      </c>
      <c r="BZ310" s="10"/>
      <c r="CA310" s="10">
        <v>22407</v>
      </c>
      <c r="CB310" s="10">
        <v>223774</v>
      </c>
      <c r="CC310" s="10"/>
      <c r="CD310" s="10"/>
      <c r="CE310" s="10"/>
      <c r="CF310" s="10"/>
      <c r="CG310" s="10"/>
      <c r="CH310" s="10"/>
      <c r="CI310" s="10"/>
      <c r="CJ310" s="10">
        <v>32618</v>
      </c>
      <c r="CK310" s="10"/>
      <c r="CL310" s="10">
        <v>929000</v>
      </c>
      <c r="CM310" s="10">
        <v>165368</v>
      </c>
      <c r="CN310" s="10"/>
      <c r="CO310" s="10">
        <v>25733</v>
      </c>
      <c r="CP310" s="10">
        <v>18577</v>
      </c>
      <c r="CQ310" s="10">
        <v>22581</v>
      </c>
      <c r="CR310" s="10"/>
      <c r="CS310" s="10">
        <v>108030</v>
      </c>
      <c r="CT310" s="10"/>
      <c r="CU310" s="10"/>
      <c r="CV310" s="10">
        <v>83425</v>
      </c>
      <c r="CW310" s="10">
        <v>37679</v>
      </c>
      <c r="CX310" s="10">
        <v>920</v>
      </c>
      <c r="CY310" s="10"/>
      <c r="CZ310" s="10"/>
      <c r="DA310" s="10"/>
      <c r="DB310" s="10">
        <v>6043</v>
      </c>
      <c r="DC310" s="10"/>
      <c r="DD310" s="10">
        <v>292964</v>
      </c>
      <c r="DE310" s="10"/>
      <c r="DF310" s="10"/>
      <c r="DG310" s="10">
        <v>95089</v>
      </c>
      <c r="DH310" s="10">
        <v>19296</v>
      </c>
      <c r="DI310" s="10"/>
      <c r="DJ310" s="10"/>
      <c r="DK310" s="10">
        <v>1153</v>
      </c>
      <c r="DL310" s="10">
        <v>159122</v>
      </c>
      <c r="DM310" s="10">
        <v>12917</v>
      </c>
      <c r="DN310" s="10">
        <v>659</v>
      </c>
      <c r="DO310" s="10"/>
      <c r="DP310" s="10">
        <v>52339</v>
      </c>
      <c r="DQ310" s="10"/>
      <c r="DR310" s="10"/>
      <c r="DS310" s="10">
        <v>6214</v>
      </c>
      <c r="DT310" s="10"/>
      <c r="DU310" s="10"/>
      <c r="DV310" s="10">
        <v>42037</v>
      </c>
      <c r="DW310" s="10"/>
      <c r="DX310" s="10"/>
      <c r="DY310" s="10">
        <v>82485</v>
      </c>
      <c r="DZ310" s="10"/>
      <c r="EA310" s="10">
        <v>712562</v>
      </c>
      <c r="EB310" s="10">
        <v>9035276</v>
      </c>
      <c r="EC310" s="10"/>
      <c r="ED310" s="10"/>
      <c r="EE310" s="10">
        <v>30160</v>
      </c>
      <c r="EF310" s="10"/>
      <c r="EG310" s="10"/>
      <c r="EH310" s="10">
        <v>194561</v>
      </c>
      <c r="EI310" s="10">
        <v>49737</v>
      </c>
      <c r="EJ310" s="10">
        <v>177180</v>
      </c>
      <c r="EK310" s="10">
        <v>160630</v>
      </c>
      <c r="EL310" s="10"/>
      <c r="EM310" s="10">
        <v>5220</v>
      </c>
      <c r="EN310" s="14">
        <v>11300</v>
      </c>
      <c r="EO310" s="10">
        <v>28089</v>
      </c>
      <c r="EP310" s="10"/>
      <c r="EQ310" s="10">
        <v>3816</v>
      </c>
      <c r="ER310" s="10"/>
      <c r="ES310" s="10">
        <v>7250</v>
      </c>
      <c r="ET310" s="10">
        <v>20160</v>
      </c>
      <c r="EU310" s="10"/>
      <c r="EV310" s="10"/>
      <c r="EW310" s="10">
        <v>2900</v>
      </c>
      <c r="EX310" s="10">
        <v>380598</v>
      </c>
      <c r="EY310" s="10">
        <v>35524</v>
      </c>
      <c r="EZ310" s="10">
        <v>2117</v>
      </c>
      <c r="FA310" s="10"/>
      <c r="FB310" s="10"/>
      <c r="FC310" s="10"/>
      <c r="FD310" s="10">
        <v>141698</v>
      </c>
      <c r="FE310" s="10">
        <v>1531872</v>
      </c>
      <c r="FF310" s="10"/>
      <c r="FG310" s="10"/>
      <c r="FH310" s="10">
        <v>696033</v>
      </c>
      <c r="FI310" s="10">
        <v>8988</v>
      </c>
      <c r="FJ310" s="10"/>
      <c r="FK310" s="10"/>
      <c r="FL310" s="10">
        <v>22013</v>
      </c>
      <c r="FM310" s="10">
        <v>222113</v>
      </c>
      <c r="FN310" s="10">
        <v>8823</v>
      </c>
      <c r="FO310" s="10">
        <v>291293</v>
      </c>
      <c r="FP310" s="10">
        <v>34341</v>
      </c>
      <c r="FQ310" s="4">
        <v>3</v>
      </c>
    </row>
    <row r="311" spans="1:173" ht="12.75">
      <c r="A311" s="9">
        <v>155</v>
      </c>
      <c r="B311" s="7"/>
      <c r="C311" s="7" t="s">
        <v>672</v>
      </c>
      <c r="D311" s="10"/>
      <c r="E311" s="10"/>
      <c r="F311" s="10"/>
      <c r="G311" s="10">
        <v>1172834</v>
      </c>
      <c r="H311" s="10"/>
      <c r="I311" s="10"/>
      <c r="J311" s="10"/>
      <c r="K311" s="10"/>
      <c r="L311" s="10"/>
      <c r="M311" s="10">
        <v>623249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>
        <v>390473</v>
      </c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>
        <v>70943</v>
      </c>
      <c r="AK311" s="10"/>
      <c r="AL311" s="10"/>
      <c r="AM311" s="10"/>
      <c r="AN311" s="10">
        <v>179835</v>
      </c>
      <c r="AO311" s="10"/>
      <c r="AP311" s="10"/>
      <c r="AQ311" s="10"/>
      <c r="AR311" s="10"/>
      <c r="AS311" s="10"/>
      <c r="AT311" s="10"/>
      <c r="AU311" s="10">
        <v>78652</v>
      </c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>
        <v>176115</v>
      </c>
      <c r="CN311" s="10"/>
      <c r="CO311" s="10"/>
      <c r="CP311" s="10"/>
      <c r="CQ311" s="10"/>
      <c r="CR311" s="10"/>
      <c r="CS311" s="10">
        <v>417884</v>
      </c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>
        <v>1820288</v>
      </c>
      <c r="DE311" s="10"/>
      <c r="DF311" s="10"/>
      <c r="DG311" s="10"/>
      <c r="DH311" s="10"/>
      <c r="DI311" s="10"/>
      <c r="DJ311" s="10">
        <v>187111</v>
      </c>
      <c r="DK311" s="10"/>
      <c r="DL311" s="10"/>
      <c r="DM311" s="10"/>
      <c r="DN311" s="10"/>
      <c r="DO311" s="10"/>
      <c r="DP311" s="10">
        <v>232264</v>
      </c>
      <c r="DQ311" s="10"/>
      <c r="DR311" s="10"/>
      <c r="DS311" s="10"/>
      <c r="DT311" s="10"/>
      <c r="DU311" s="10"/>
      <c r="DV311" s="10"/>
      <c r="DW311" s="10"/>
      <c r="DX311" s="10"/>
      <c r="DY311" s="10">
        <v>272320</v>
      </c>
      <c r="DZ311" s="10"/>
      <c r="EA311" s="10">
        <v>94362</v>
      </c>
      <c r="EB311" s="10"/>
      <c r="EC311" s="10"/>
      <c r="ED311" s="10"/>
      <c r="EE311" s="10"/>
      <c r="EF311" s="10"/>
      <c r="EG311" s="10"/>
      <c r="EH311" s="10"/>
      <c r="EI311" s="10">
        <v>291822</v>
      </c>
      <c r="EJ311" s="10">
        <v>821648</v>
      </c>
      <c r="EK311" s="10"/>
      <c r="EL311" s="10"/>
      <c r="EM311" s="10"/>
      <c r="EN311" s="14"/>
      <c r="EO311" s="10"/>
      <c r="EP311" s="10"/>
      <c r="EQ311" s="10"/>
      <c r="ER311" s="10"/>
      <c r="ES311" s="10">
        <v>124437</v>
      </c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>
        <v>281654</v>
      </c>
      <c r="FE311" s="10">
        <v>9518260</v>
      </c>
      <c r="FF311" s="10"/>
      <c r="FG311" s="10"/>
      <c r="FH311" s="10">
        <v>230842</v>
      </c>
      <c r="FI311" s="10">
        <v>26543</v>
      </c>
      <c r="FJ311" s="10">
        <v>68726</v>
      </c>
      <c r="FK311" s="10"/>
      <c r="FL311" s="10"/>
      <c r="FM311" s="10"/>
      <c r="FN311" s="10"/>
      <c r="FO311" s="10">
        <v>93064</v>
      </c>
      <c r="FP311" s="10"/>
      <c r="FQ311" s="4">
        <v>1</v>
      </c>
    </row>
    <row r="312" spans="1:173" ht="12.75">
      <c r="A312" s="9">
        <v>155</v>
      </c>
      <c r="B312" s="7"/>
      <c r="C312" s="7" t="s">
        <v>673</v>
      </c>
      <c r="D312" s="10"/>
      <c r="E312" s="10"/>
      <c r="F312" s="10"/>
      <c r="G312" s="10">
        <v>17910384</v>
      </c>
      <c r="H312" s="10"/>
      <c r="I312" s="10"/>
      <c r="J312" s="10"/>
      <c r="K312" s="10"/>
      <c r="L312" s="10"/>
      <c r="M312" s="10">
        <v>5286075</v>
      </c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>
        <v>5659914</v>
      </c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>
        <v>2037780</v>
      </c>
      <c r="AK312" s="10"/>
      <c r="AL312" s="10"/>
      <c r="AM312" s="10"/>
      <c r="AN312" s="10">
        <v>2910058</v>
      </c>
      <c r="AO312" s="10"/>
      <c r="AP312" s="10">
        <v>1975</v>
      </c>
      <c r="AQ312" s="10"/>
      <c r="AR312" s="10"/>
      <c r="AS312" s="10"/>
      <c r="AT312" s="10"/>
      <c r="AU312" s="10">
        <v>719640</v>
      </c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>
        <v>181414</v>
      </c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>
        <v>4160313</v>
      </c>
      <c r="CN312" s="10"/>
      <c r="CO312" s="10">
        <v>26778</v>
      </c>
      <c r="CP312" s="10"/>
      <c r="CQ312" s="10"/>
      <c r="CR312" s="10"/>
      <c r="CS312" s="10">
        <v>5333339</v>
      </c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>
        <v>21505151</v>
      </c>
      <c r="DE312" s="10"/>
      <c r="DF312" s="10"/>
      <c r="DG312" s="10"/>
      <c r="DH312" s="10"/>
      <c r="DI312" s="10"/>
      <c r="DJ312" s="10">
        <v>1780136</v>
      </c>
      <c r="DK312" s="10"/>
      <c r="DL312" s="10"/>
      <c r="DM312" s="10"/>
      <c r="DN312" s="10"/>
      <c r="DO312" s="10"/>
      <c r="DP312" s="10">
        <v>2221922</v>
      </c>
      <c r="DQ312" s="10"/>
      <c r="DR312" s="10"/>
      <c r="DS312" s="10"/>
      <c r="DT312" s="10"/>
      <c r="DU312" s="10"/>
      <c r="DV312" s="10"/>
      <c r="DW312" s="10"/>
      <c r="DX312" s="10"/>
      <c r="DY312" s="10">
        <v>1147072</v>
      </c>
      <c r="DZ312" s="10"/>
      <c r="EA312" s="10"/>
      <c r="EB312" s="10"/>
      <c r="EC312" s="10"/>
      <c r="ED312" s="10"/>
      <c r="EE312" s="10"/>
      <c r="EF312" s="10"/>
      <c r="EG312" s="10"/>
      <c r="EH312" s="10"/>
      <c r="EI312" s="10">
        <v>7421944</v>
      </c>
      <c r="EJ312" s="10">
        <v>19400692</v>
      </c>
      <c r="EK312" s="10"/>
      <c r="EL312" s="10"/>
      <c r="EM312" s="10"/>
      <c r="EN312" s="14"/>
      <c r="EO312" s="10"/>
      <c r="EP312" s="10"/>
      <c r="EQ312" s="10"/>
      <c r="ER312" s="10"/>
      <c r="ES312" s="10">
        <v>1616544</v>
      </c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>
        <v>4037430</v>
      </c>
      <c r="FE312" s="10">
        <v>81678112</v>
      </c>
      <c r="FF312" s="10"/>
      <c r="FG312" s="10"/>
      <c r="FH312" s="10">
        <v>5760745</v>
      </c>
      <c r="FI312" s="10">
        <v>267649</v>
      </c>
      <c r="FJ312" s="10">
        <v>280052</v>
      </c>
      <c r="FK312" s="10"/>
      <c r="FL312" s="10"/>
      <c r="FM312" s="10"/>
      <c r="FN312" s="10"/>
      <c r="FO312" s="10">
        <v>974045</v>
      </c>
      <c r="FP312" s="10"/>
      <c r="FQ312" s="4">
        <v>2</v>
      </c>
    </row>
    <row r="313" spans="1:173" ht="12.75">
      <c r="A313" s="9">
        <v>155</v>
      </c>
      <c r="B313" s="7"/>
      <c r="C313" s="7" t="s">
        <v>674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>
        <v>1701392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>
        <v>97065</v>
      </c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>
        <v>337490</v>
      </c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>
        <v>43500</v>
      </c>
      <c r="EK313" s="10"/>
      <c r="EL313" s="10"/>
      <c r="EM313" s="10"/>
      <c r="EN313" s="14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>
        <v>373490</v>
      </c>
      <c r="FE313" s="10">
        <v>12637450</v>
      </c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4">
        <v>3</v>
      </c>
    </row>
    <row r="314" spans="1:173" ht="12.75">
      <c r="A314" s="9">
        <v>155</v>
      </c>
      <c r="B314" s="7"/>
      <c r="C314" s="7" t="s">
        <v>675</v>
      </c>
      <c r="D314" s="10"/>
      <c r="E314" s="10"/>
      <c r="F314" s="10"/>
      <c r="G314" s="10">
        <v>239683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>
        <v>324103</v>
      </c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>
        <v>63081</v>
      </c>
      <c r="AK314" s="10"/>
      <c r="AL314" s="10"/>
      <c r="AM314" s="10"/>
      <c r="AN314" s="10">
        <v>128071</v>
      </c>
      <c r="AO314" s="10"/>
      <c r="AP314" s="10"/>
      <c r="AQ314" s="10"/>
      <c r="AR314" s="10"/>
      <c r="AS314" s="10"/>
      <c r="AT314" s="10"/>
      <c r="AU314" s="10">
        <v>13005</v>
      </c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>
        <v>155423</v>
      </c>
      <c r="CN314" s="10"/>
      <c r="CO314" s="10"/>
      <c r="CP314" s="10"/>
      <c r="CQ314" s="10"/>
      <c r="CR314" s="10"/>
      <c r="CS314" s="10">
        <v>1005212</v>
      </c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>
        <v>2457917</v>
      </c>
      <c r="DE314" s="10"/>
      <c r="DF314" s="10"/>
      <c r="DG314" s="10"/>
      <c r="DH314" s="10"/>
      <c r="DI314" s="10"/>
      <c r="DJ314" s="10">
        <v>965112</v>
      </c>
      <c r="DK314" s="10"/>
      <c r="DL314" s="10"/>
      <c r="DM314" s="10"/>
      <c r="DN314" s="10"/>
      <c r="DO314" s="10"/>
      <c r="DP314" s="10">
        <v>149629</v>
      </c>
      <c r="DQ314" s="10"/>
      <c r="DR314" s="10"/>
      <c r="DS314" s="10"/>
      <c r="DT314" s="10"/>
      <c r="DU314" s="10"/>
      <c r="DV314" s="10"/>
      <c r="DW314" s="10"/>
      <c r="DX314" s="10"/>
      <c r="DY314" s="10">
        <v>14112</v>
      </c>
      <c r="DZ314" s="10"/>
      <c r="EA314" s="10"/>
      <c r="EB314" s="10"/>
      <c r="EC314" s="10"/>
      <c r="ED314" s="10"/>
      <c r="EE314" s="10"/>
      <c r="EF314" s="10"/>
      <c r="EG314" s="10"/>
      <c r="EH314" s="10"/>
      <c r="EI314" s="10">
        <v>131958</v>
      </c>
      <c r="EJ314" s="10">
        <v>852996</v>
      </c>
      <c r="EK314" s="10"/>
      <c r="EL314" s="10"/>
      <c r="EM314" s="10"/>
      <c r="EN314" s="14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>
        <v>201771</v>
      </c>
      <c r="FE314" s="10">
        <v>1914765</v>
      </c>
      <c r="FF314" s="10"/>
      <c r="FG314" s="10"/>
      <c r="FH314" s="10">
        <v>44334</v>
      </c>
      <c r="FI314" s="10">
        <v>34951</v>
      </c>
      <c r="FJ314" s="10">
        <v>27649</v>
      </c>
      <c r="FK314" s="10"/>
      <c r="FL314" s="10"/>
      <c r="FM314" s="10"/>
      <c r="FN314" s="10"/>
      <c r="FO314" s="10">
        <v>53806</v>
      </c>
      <c r="FP314" s="10"/>
      <c r="FQ314" s="4">
        <v>3</v>
      </c>
    </row>
    <row r="315" spans="1:173" ht="12.75">
      <c r="A315" s="9">
        <v>156</v>
      </c>
      <c r="B315" s="7"/>
      <c r="C315" s="7" t="s">
        <v>676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4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 t="s">
        <v>360</v>
      </c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4">
        <v>1</v>
      </c>
    </row>
    <row r="316" spans="1:173" ht="12.75">
      <c r="A316" s="9">
        <v>156</v>
      </c>
      <c r="B316" s="7"/>
      <c r="C316" s="7" t="s">
        <v>677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4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4">
        <v>2</v>
      </c>
    </row>
    <row r="317" spans="1:173" ht="12.75">
      <c r="A317" s="9">
        <v>156</v>
      </c>
      <c r="B317" s="7"/>
      <c r="C317" s="7" t="s">
        <v>678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4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4">
        <v>3</v>
      </c>
    </row>
    <row r="318" spans="1:173" ht="12.75">
      <c r="A318" s="9">
        <v>156</v>
      </c>
      <c r="B318" s="7"/>
      <c r="C318" s="7" t="s">
        <v>679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4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4">
        <v>3</v>
      </c>
    </row>
    <row r="319" spans="1:173" ht="12.75">
      <c r="A319" s="9">
        <v>157</v>
      </c>
      <c r="B319" s="8" t="s">
        <v>680</v>
      </c>
      <c r="C319" s="7" t="s">
        <v>681</v>
      </c>
      <c r="D319" s="10"/>
      <c r="E319" s="10">
        <v>952</v>
      </c>
      <c r="F319" s="10"/>
      <c r="G319" s="10">
        <v>699267</v>
      </c>
      <c r="H319" s="10">
        <v>1980</v>
      </c>
      <c r="I319" s="10"/>
      <c r="J319" s="10">
        <v>5214</v>
      </c>
      <c r="K319" s="10">
        <v>119989</v>
      </c>
      <c r="L319" s="10">
        <v>68761</v>
      </c>
      <c r="M319" s="10">
        <v>461980</v>
      </c>
      <c r="N319" s="10"/>
      <c r="O319" s="10">
        <v>159638</v>
      </c>
      <c r="P319" s="10"/>
      <c r="Q319" s="10">
        <v>1028819</v>
      </c>
      <c r="R319" s="10">
        <v>2462732</v>
      </c>
      <c r="S319" s="10"/>
      <c r="T319" s="10"/>
      <c r="U319" s="10">
        <v>127581</v>
      </c>
      <c r="V319" s="10"/>
      <c r="W319" s="10">
        <v>30290</v>
      </c>
      <c r="X319" s="10">
        <v>12206</v>
      </c>
      <c r="Y319" s="10">
        <v>4825</v>
      </c>
      <c r="Z319" s="10"/>
      <c r="AA319" s="10"/>
      <c r="AB319" s="10">
        <v>5690</v>
      </c>
      <c r="AC319" s="10"/>
      <c r="AD319" s="10">
        <v>61302</v>
      </c>
      <c r="AE319" s="10">
        <v>10557</v>
      </c>
      <c r="AF319" s="10"/>
      <c r="AG319" s="10">
        <v>788</v>
      </c>
      <c r="AH319" s="10">
        <v>112860</v>
      </c>
      <c r="AI319" s="10">
        <v>90981</v>
      </c>
      <c r="AJ319" s="10">
        <v>8280</v>
      </c>
      <c r="AK319" s="10">
        <v>169126</v>
      </c>
      <c r="AL319" s="10"/>
      <c r="AM319" s="10"/>
      <c r="AN319" s="10">
        <v>94720</v>
      </c>
      <c r="AO319" s="10"/>
      <c r="AP319" s="10"/>
      <c r="AQ319" s="10">
        <v>17993</v>
      </c>
      <c r="AR319" s="10">
        <v>26053</v>
      </c>
      <c r="AS319" s="10"/>
      <c r="AT319" s="10"/>
      <c r="AU319" s="10">
        <v>1553</v>
      </c>
      <c r="AV319" s="10">
        <v>19758</v>
      </c>
      <c r="AW319" s="10">
        <v>14589</v>
      </c>
      <c r="AX319" s="10">
        <v>212609</v>
      </c>
      <c r="AY319" s="10"/>
      <c r="AZ319" s="10"/>
      <c r="BA319" s="10"/>
      <c r="BB319" s="10">
        <v>80172</v>
      </c>
      <c r="BC319" s="10">
        <v>2145</v>
      </c>
      <c r="BD319" s="10">
        <v>6300</v>
      </c>
      <c r="BE319" s="10">
        <v>583400</v>
      </c>
      <c r="BF319" s="10">
        <v>815</v>
      </c>
      <c r="BG319" s="10">
        <v>4385</v>
      </c>
      <c r="BH319" s="10">
        <v>165824</v>
      </c>
      <c r="BI319" s="10">
        <v>40783</v>
      </c>
      <c r="BJ319" s="10">
        <v>84900</v>
      </c>
      <c r="BK319" s="10"/>
      <c r="BL319" s="10">
        <v>10925</v>
      </c>
      <c r="BM319" s="10">
        <v>65535</v>
      </c>
      <c r="BN319" s="10">
        <v>29736</v>
      </c>
      <c r="BO319" s="10">
        <v>1518</v>
      </c>
      <c r="BP319" s="10">
        <v>771710</v>
      </c>
      <c r="BQ319" s="10">
        <v>105095</v>
      </c>
      <c r="BR319" s="10"/>
      <c r="BS319" s="10"/>
      <c r="BT319" s="10"/>
      <c r="BU319" s="10">
        <v>6541</v>
      </c>
      <c r="BV319" s="10">
        <v>19100</v>
      </c>
      <c r="BW319" s="10">
        <v>105739</v>
      </c>
      <c r="BX319" s="10"/>
      <c r="BY319" s="10">
        <v>208768</v>
      </c>
      <c r="BZ319" s="10">
        <v>9900</v>
      </c>
      <c r="CA319" s="10">
        <v>30881</v>
      </c>
      <c r="CB319" s="10">
        <v>1996662</v>
      </c>
      <c r="CC319" s="10"/>
      <c r="CD319" s="10"/>
      <c r="CE319" s="10"/>
      <c r="CF319" s="10">
        <v>579</v>
      </c>
      <c r="CG319" s="10"/>
      <c r="CH319" s="10"/>
      <c r="CI319" s="10"/>
      <c r="CJ319" s="10">
        <v>14548</v>
      </c>
      <c r="CK319" s="10"/>
      <c r="CL319" s="10">
        <v>29392000</v>
      </c>
      <c r="CM319" s="10">
        <v>181405</v>
      </c>
      <c r="CN319" s="10"/>
      <c r="CO319" s="10"/>
      <c r="CP319" s="10">
        <v>42961</v>
      </c>
      <c r="CQ319" s="10">
        <v>107623</v>
      </c>
      <c r="CR319" s="10"/>
      <c r="CS319" s="10">
        <v>142379</v>
      </c>
      <c r="CT319" s="10">
        <v>423580</v>
      </c>
      <c r="CU319" s="10">
        <v>45513</v>
      </c>
      <c r="CV319" s="10">
        <v>165118</v>
      </c>
      <c r="CW319" s="10"/>
      <c r="CX319" s="10">
        <v>2888</v>
      </c>
      <c r="CY319" s="10">
        <v>11454</v>
      </c>
      <c r="CZ319" s="10"/>
      <c r="DA319" s="10">
        <v>181525</v>
      </c>
      <c r="DB319" s="10">
        <v>2016</v>
      </c>
      <c r="DC319" s="10"/>
      <c r="DD319" s="10">
        <v>3368639</v>
      </c>
      <c r="DE319" s="10"/>
      <c r="DF319" s="10"/>
      <c r="DG319" s="10">
        <v>140393</v>
      </c>
      <c r="DH319" s="10">
        <v>3750</v>
      </c>
      <c r="DI319" s="10"/>
      <c r="DJ319" s="10"/>
      <c r="DK319" s="10"/>
      <c r="DL319" s="10"/>
      <c r="DM319" s="10">
        <v>52999</v>
      </c>
      <c r="DN319" s="10">
        <v>11279</v>
      </c>
      <c r="DO319" s="10"/>
      <c r="DP319" s="10">
        <v>134665</v>
      </c>
      <c r="DQ319" s="10">
        <v>2300</v>
      </c>
      <c r="DR319" s="10"/>
      <c r="DS319" s="10">
        <v>32786</v>
      </c>
      <c r="DT319" s="10"/>
      <c r="DU319" s="10"/>
      <c r="DV319" s="10">
        <v>78074</v>
      </c>
      <c r="DW319" s="10"/>
      <c r="DX319" s="10"/>
      <c r="DY319" s="10">
        <v>24450</v>
      </c>
      <c r="DZ319" s="10"/>
      <c r="EA319" s="10">
        <v>308219</v>
      </c>
      <c r="EB319" s="10">
        <v>7127316</v>
      </c>
      <c r="EC319" s="10"/>
      <c r="ED319" s="10"/>
      <c r="EE319" s="10">
        <v>2475</v>
      </c>
      <c r="EF319" s="10"/>
      <c r="EG319" s="10">
        <v>23931</v>
      </c>
      <c r="EH319" s="10">
        <v>1028842</v>
      </c>
      <c r="EI319" s="10"/>
      <c r="EJ319" s="10">
        <v>35741</v>
      </c>
      <c r="EK319" s="10">
        <v>118471</v>
      </c>
      <c r="EL319" s="10">
        <v>6394</v>
      </c>
      <c r="EM319" s="10">
        <v>266162</v>
      </c>
      <c r="EN319" s="14">
        <v>16150</v>
      </c>
      <c r="EO319" s="10"/>
      <c r="EP319" s="10">
        <v>5402</v>
      </c>
      <c r="EQ319" s="10">
        <v>52275</v>
      </c>
      <c r="ER319" s="10"/>
      <c r="ES319" s="10">
        <v>152254</v>
      </c>
      <c r="ET319" s="10">
        <v>145363</v>
      </c>
      <c r="EU319" s="10">
        <v>4091</v>
      </c>
      <c r="EV319" s="10">
        <v>1592</v>
      </c>
      <c r="EW319" s="10">
        <v>9500</v>
      </c>
      <c r="EX319" s="10"/>
      <c r="EY319" s="10">
        <v>16996</v>
      </c>
      <c r="EZ319" s="23"/>
      <c r="FA319" s="10">
        <v>1530</v>
      </c>
      <c r="FB319" s="10"/>
      <c r="FC319" s="10"/>
      <c r="FD319" s="10">
        <v>33744</v>
      </c>
      <c r="FE319" s="10">
        <v>5070657</v>
      </c>
      <c r="FF319" s="10"/>
      <c r="FG319" s="10"/>
      <c r="FH319" s="10"/>
      <c r="FI319" s="10">
        <v>15400</v>
      </c>
      <c r="FJ319" s="10"/>
      <c r="FK319" s="10"/>
      <c r="FL319" s="10">
        <v>171704</v>
      </c>
      <c r="FM319" s="10">
        <v>40674</v>
      </c>
      <c r="FN319" s="10">
        <v>9315</v>
      </c>
      <c r="FO319" s="10">
        <v>39326</v>
      </c>
      <c r="FP319" s="10">
        <v>342094</v>
      </c>
      <c r="FQ319" s="4">
        <v>2</v>
      </c>
    </row>
    <row r="320" spans="1:173" ht="12.75">
      <c r="A320" s="9">
        <v>157</v>
      </c>
      <c r="B320" s="8" t="s">
        <v>682</v>
      </c>
      <c r="C320" s="7" t="s">
        <v>683</v>
      </c>
      <c r="D320" s="10"/>
      <c r="E320" s="10">
        <v>17790</v>
      </c>
      <c r="F320" s="10"/>
      <c r="G320" s="10">
        <v>1478388</v>
      </c>
      <c r="H320" s="10">
        <v>3372</v>
      </c>
      <c r="I320" s="10"/>
      <c r="J320" s="10">
        <v>22170</v>
      </c>
      <c r="K320" s="10">
        <v>121943</v>
      </c>
      <c r="L320" s="10"/>
      <c r="M320" s="10">
        <v>645000</v>
      </c>
      <c r="N320" s="10"/>
      <c r="O320" s="10">
        <v>210700</v>
      </c>
      <c r="P320" s="10"/>
      <c r="Q320" s="10">
        <v>890381</v>
      </c>
      <c r="R320" s="10">
        <v>1525000</v>
      </c>
      <c r="S320" s="10"/>
      <c r="T320" s="10"/>
      <c r="U320" s="10">
        <v>247655</v>
      </c>
      <c r="V320" s="10"/>
      <c r="W320" s="10" t="s">
        <v>360</v>
      </c>
      <c r="X320" s="10">
        <v>3600</v>
      </c>
      <c r="Y320" s="10">
        <v>16987</v>
      </c>
      <c r="Z320" s="10"/>
      <c r="AA320" s="10"/>
      <c r="AB320" s="10">
        <v>5250</v>
      </c>
      <c r="AC320" s="10"/>
      <c r="AD320" s="10">
        <v>37529</v>
      </c>
      <c r="AE320" s="10">
        <v>10000</v>
      </c>
      <c r="AF320" s="10"/>
      <c r="AG320" s="10">
        <v>1190</v>
      </c>
      <c r="AH320" s="10">
        <v>101126</v>
      </c>
      <c r="AI320" s="10">
        <v>61050</v>
      </c>
      <c r="AJ320" s="10">
        <v>21000</v>
      </c>
      <c r="AK320" s="10">
        <v>452122</v>
      </c>
      <c r="AL320" s="10"/>
      <c r="AM320" s="10"/>
      <c r="AN320" s="10">
        <v>170448</v>
      </c>
      <c r="AO320" s="10"/>
      <c r="AP320" s="10"/>
      <c r="AQ320" s="10">
        <v>49410</v>
      </c>
      <c r="AR320" s="10">
        <v>19961</v>
      </c>
      <c r="AS320" s="10"/>
      <c r="AT320" s="10"/>
      <c r="AU320" s="10">
        <v>7796</v>
      </c>
      <c r="AV320" s="10">
        <v>24267</v>
      </c>
      <c r="AW320" s="10">
        <v>21000</v>
      </c>
      <c r="AX320" s="10">
        <v>117500</v>
      </c>
      <c r="AY320" s="10"/>
      <c r="AZ320" s="10"/>
      <c r="BA320" s="10"/>
      <c r="BB320" s="10">
        <v>29500</v>
      </c>
      <c r="BC320" s="10">
        <v>2000</v>
      </c>
      <c r="BD320" s="10">
        <v>3000</v>
      </c>
      <c r="BE320" s="10"/>
      <c r="BF320" s="10">
        <v>43881</v>
      </c>
      <c r="BG320" s="10">
        <v>6600</v>
      </c>
      <c r="BH320" s="10">
        <v>197874</v>
      </c>
      <c r="BI320" s="10">
        <v>8000</v>
      </c>
      <c r="BJ320" s="10">
        <v>28500</v>
      </c>
      <c r="BK320" s="10"/>
      <c r="BL320" s="10">
        <v>2000</v>
      </c>
      <c r="BM320" s="10">
        <v>8000</v>
      </c>
      <c r="BN320" s="10"/>
      <c r="BO320" s="10">
        <v>26564</v>
      </c>
      <c r="BP320" s="10">
        <v>2431689</v>
      </c>
      <c r="BQ320" s="10">
        <v>30500</v>
      </c>
      <c r="BR320" s="10"/>
      <c r="BS320" s="10"/>
      <c r="BT320" s="10"/>
      <c r="BU320" s="10">
        <v>4000</v>
      </c>
      <c r="BV320" s="10">
        <v>20000</v>
      </c>
      <c r="BW320" s="10"/>
      <c r="BX320" s="10"/>
      <c r="BY320" s="10">
        <v>335200</v>
      </c>
      <c r="BZ320" s="10">
        <v>50000</v>
      </c>
      <c r="CA320" s="10">
        <v>59624</v>
      </c>
      <c r="CB320" s="10">
        <v>2878344</v>
      </c>
      <c r="CC320" s="10"/>
      <c r="CD320" s="10"/>
      <c r="CE320" s="10"/>
      <c r="CF320" s="10">
        <v>13715</v>
      </c>
      <c r="CG320" s="10"/>
      <c r="CH320" s="10"/>
      <c r="CI320" s="10"/>
      <c r="CJ320" s="10">
        <v>19432</v>
      </c>
      <c r="CK320" s="10"/>
      <c r="CL320" s="10">
        <v>21654000</v>
      </c>
      <c r="CM320" s="10">
        <v>175000</v>
      </c>
      <c r="CN320" s="10"/>
      <c r="CO320" s="10"/>
      <c r="CP320" s="10">
        <v>40000</v>
      </c>
      <c r="CQ320" s="10">
        <v>209358</v>
      </c>
      <c r="CR320" s="10"/>
      <c r="CS320" s="10">
        <v>222445</v>
      </c>
      <c r="CT320" s="10">
        <v>400000</v>
      </c>
      <c r="CU320" s="10">
        <v>38900</v>
      </c>
      <c r="CV320" s="10">
        <v>262809</v>
      </c>
      <c r="CW320" s="10"/>
      <c r="CX320" s="10">
        <v>3490</v>
      </c>
      <c r="CY320" s="10">
        <v>2500</v>
      </c>
      <c r="CZ320" s="10"/>
      <c r="DA320" s="10"/>
      <c r="DB320" s="10">
        <v>8500</v>
      </c>
      <c r="DC320" s="10"/>
      <c r="DD320" s="10">
        <v>2026769</v>
      </c>
      <c r="DE320" s="10"/>
      <c r="DF320" s="10"/>
      <c r="DG320" s="10">
        <v>420310</v>
      </c>
      <c r="DH320" s="10">
        <v>10000</v>
      </c>
      <c r="DI320" s="10"/>
      <c r="DJ320" s="10"/>
      <c r="DK320" s="10"/>
      <c r="DL320" s="10"/>
      <c r="DM320" s="10">
        <v>60613</v>
      </c>
      <c r="DN320" s="10">
        <v>18868</v>
      </c>
      <c r="DO320" s="10"/>
      <c r="DP320" s="10">
        <v>265000</v>
      </c>
      <c r="DQ320" s="10"/>
      <c r="DR320" s="10"/>
      <c r="DS320" s="10">
        <v>60273</v>
      </c>
      <c r="DT320" s="10"/>
      <c r="DU320" s="10"/>
      <c r="DV320" s="10">
        <v>78258</v>
      </c>
      <c r="DW320" s="10">
        <v>2000</v>
      </c>
      <c r="DX320" s="10"/>
      <c r="DY320" s="23"/>
      <c r="DZ320" s="10"/>
      <c r="EA320" s="10">
        <v>346850</v>
      </c>
      <c r="EB320" s="10">
        <v>7592066</v>
      </c>
      <c r="EC320" s="10"/>
      <c r="ED320" s="10"/>
      <c r="EE320" s="10">
        <v>7000</v>
      </c>
      <c r="EF320" s="10"/>
      <c r="EG320" s="10">
        <v>18041</v>
      </c>
      <c r="EH320" s="10">
        <v>1225000</v>
      </c>
      <c r="EI320" s="10"/>
      <c r="EJ320" s="10">
        <v>250000</v>
      </c>
      <c r="EK320" s="10">
        <v>174437</v>
      </c>
      <c r="EL320" s="10">
        <v>2500</v>
      </c>
      <c r="EM320" s="10">
        <v>325153</v>
      </c>
      <c r="EN320" s="14">
        <v>9000</v>
      </c>
      <c r="EO320" s="10"/>
      <c r="EP320" s="10">
        <v>20000</v>
      </c>
      <c r="EQ320" s="10">
        <v>60000</v>
      </c>
      <c r="ER320" s="10"/>
      <c r="ES320" s="10"/>
      <c r="ET320" s="10">
        <v>132585</v>
      </c>
      <c r="EU320" s="10">
        <v>5197</v>
      </c>
      <c r="EV320" s="10">
        <v>11968</v>
      </c>
      <c r="EW320" s="10">
        <v>11277</v>
      </c>
      <c r="EX320" s="10"/>
      <c r="EY320" s="10">
        <v>24847</v>
      </c>
      <c r="EZ320" s="23"/>
      <c r="FA320" s="10">
        <v>61678</v>
      </c>
      <c r="FB320" s="10"/>
      <c r="FC320" s="10"/>
      <c r="FD320" s="10">
        <v>32340</v>
      </c>
      <c r="FE320" s="10">
        <v>2433800</v>
      </c>
      <c r="FF320" s="10"/>
      <c r="FG320" s="10"/>
      <c r="FH320" s="10"/>
      <c r="FI320" s="10">
        <v>9000</v>
      </c>
      <c r="FJ320" s="10"/>
      <c r="FK320" s="10"/>
      <c r="FL320" s="10">
        <v>368547</v>
      </c>
      <c r="FM320" s="10">
        <v>50024</v>
      </c>
      <c r="FN320" s="10">
        <v>14000</v>
      </c>
      <c r="FO320" s="10"/>
      <c r="FP320" s="10">
        <v>303123</v>
      </c>
      <c r="FQ320" s="4">
        <v>2</v>
      </c>
    </row>
    <row r="321" spans="1:173" ht="12.75">
      <c r="A321" s="9">
        <v>158</v>
      </c>
      <c r="B321" s="7"/>
      <c r="C321" s="7" t="s">
        <v>684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>
        <v>34788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>
        <v>65365</v>
      </c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>
        <v>4158</v>
      </c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23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>
        <v>84623</v>
      </c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>
        <v>639392</v>
      </c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4"/>
      <c r="EO321" s="10"/>
      <c r="EP321" s="10"/>
      <c r="EQ321" s="10"/>
      <c r="ER321" s="10"/>
      <c r="ES321" s="10">
        <v>130618</v>
      </c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>
        <v>16105</v>
      </c>
      <c r="FE321" s="10">
        <v>3604531</v>
      </c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4">
        <v>2</v>
      </c>
    </row>
    <row r="322" spans="1:173" ht="12.75">
      <c r="A322" s="9">
        <v>158</v>
      </c>
      <c r="B322" s="7"/>
      <c r="C322" s="7" t="s">
        <v>685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>
        <v>70202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>
        <v>288478</v>
      </c>
      <c r="Z322" s="10"/>
      <c r="AA322" s="10"/>
      <c r="AB322" s="10"/>
      <c r="AC322" s="10"/>
      <c r="AD322" s="10"/>
      <c r="AE322" s="10"/>
      <c r="AF322" s="10"/>
      <c r="AG322" s="10"/>
      <c r="AH322" s="10"/>
      <c r="AI322" s="23"/>
      <c r="AJ322" s="10"/>
      <c r="AK322" s="10"/>
      <c r="AL322" s="10"/>
      <c r="AM322" s="10"/>
      <c r="AN322" s="10">
        <v>17175</v>
      </c>
      <c r="AO322" s="10"/>
      <c r="AP322" s="10"/>
      <c r="AQ322" s="10"/>
      <c r="AR322" s="10"/>
      <c r="AS322" s="10"/>
      <c r="AT322" s="10"/>
      <c r="AU322" s="10">
        <v>19605</v>
      </c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23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>
        <v>344339</v>
      </c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>
        <v>585643</v>
      </c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4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>
        <v>71830</v>
      </c>
      <c r="FE322" s="10">
        <v>2291200</v>
      </c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4">
        <v>2</v>
      </c>
    </row>
    <row r="323" spans="1:173" ht="12.75">
      <c r="A323" s="9">
        <v>159</v>
      </c>
      <c r="B323" s="7"/>
      <c r="C323" s="7" t="s">
        <v>686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4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4">
        <v>2</v>
      </c>
    </row>
    <row r="324" spans="1:173" ht="12.75">
      <c r="A324" s="9">
        <v>159</v>
      </c>
      <c r="B324" s="7"/>
      <c r="C324" s="7" t="s">
        <v>687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4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4">
        <v>2</v>
      </c>
    </row>
    <row r="325" spans="1:173" ht="12.75">
      <c r="A325" s="9">
        <v>160</v>
      </c>
      <c r="B325" s="7"/>
      <c r="C325" s="7" t="s">
        <v>688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4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4">
        <v>2</v>
      </c>
    </row>
    <row r="326" spans="1:173" ht="12.75">
      <c r="A326" s="9">
        <v>160</v>
      </c>
      <c r="B326" s="7"/>
      <c r="C326" s="7" t="s">
        <v>689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4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4">
        <v>2</v>
      </c>
    </row>
    <row r="327" spans="1:173" ht="12.75">
      <c r="A327" s="9">
        <v>161</v>
      </c>
      <c r="B327" s="7"/>
      <c r="C327" s="7" t="s">
        <v>690</v>
      </c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>
        <v>65577</v>
      </c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4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4">
        <v>2</v>
      </c>
    </row>
    <row r="328" spans="1:173" ht="12.75">
      <c r="A328" s="9">
        <v>161</v>
      </c>
      <c r="B328" s="7"/>
      <c r="C328" s="7" t="s">
        <v>691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>
        <v>2493302</v>
      </c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4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4">
        <v>2</v>
      </c>
    </row>
    <row r="329" spans="1:173" ht="12.75">
      <c r="A329" s="9">
        <v>162</v>
      </c>
      <c r="B329" s="7"/>
      <c r="C329" s="7" t="s">
        <v>692</v>
      </c>
      <c r="D329" s="10">
        <v>12059</v>
      </c>
      <c r="E329" s="10">
        <v>32167</v>
      </c>
      <c r="F329" s="10"/>
      <c r="G329" s="10">
        <v>123444</v>
      </c>
      <c r="H329" s="10">
        <v>10021</v>
      </c>
      <c r="I329" s="10"/>
      <c r="J329" s="10">
        <v>3465</v>
      </c>
      <c r="K329" s="10">
        <v>3573</v>
      </c>
      <c r="L329" s="10"/>
      <c r="M329" s="10">
        <v>153362</v>
      </c>
      <c r="N329" s="10"/>
      <c r="O329" s="10"/>
      <c r="P329" s="10"/>
      <c r="Q329" s="10">
        <v>207194</v>
      </c>
      <c r="R329" s="10">
        <v>1219077</v>
      </c>
      <c r="S329" s="10"/>
      <c r="T329" s="10"/>
      <c r="U329" s="10">
        <v>85234</v>
      </c>
      <c r="V329" s="10"/>
      <c r="W329" s="10"/>
      <c r="X329" s="10"/>
      <c r="Y329" s="10">
        <v>14973</v>
      </c>
      <c r="Z329" s="10">
        <v>171</v>
      </c>
      <c r="AA329" s="10"/>
      <c r="AB329" s="10"/>
      <c r="AC329" s="10">
        <v>131560</v>
      </c>
      <c r="AD329" s="10">
        <v>7666</v>
      </c>
      <c r="AE329" s="10"/>
      <c r="AF329" s="10"/>
      <c r="AG329" s="10"/>
      <c r="AH329" s="10">
        <v>13091</v>
      </c>
      <c r="AI329" s="10">
        <v>33707</v>
      </c>
      <c r="AJ329" s="10">
        <v>5399</v>
      </c>
      <c r="AK329" s="10">
        <v>2182</v>
      </c>
      <c r="AL329" s="10"/>
      <c r="AM329" s="10"/>
      <c r="AN329" s="10">
        <v>3577</v>
      </c>
      <c r="AO329" s="10"/>
      <c r="AP329" s="10"/>
      <c r="AQ329" s="10"/>
      <c r="AR329" s="10"/>
      <c r="AS329" s="10">
        <v>4736</v>
      </c>
      <c r="AT329" s="10"/>
      <c r="AU329" s="10"/>
      <c r="AV329" s="10">
        <v>44155</v>
      </c>
      <c r="AW329" s="10">
        <v>11551</v>
      </c>
      <c r="AX329" s="10"/>
      <c r="AY329" s="10"/>
      <c r="AZ329" s="10"/>
      <c r="BA329" s="10"/>
      <c r="BB329" s="10"/>
      <c r="BC329" s="10"/>
      <c r="BD329" s="10"/>
      <c r="BE329" s="10">
        <v>223638</v>
      </c>
      <c r="BF329" s="10"/>
      <c r="BG329" s="10"/>
      <c r="BH329" s="10">
        <v>8053</v>
      </c>
      <c r="BI329" s="10">
        <v>865</v>
      </c>
      <c r="BJ329" s="10"/>
      <c r="BK329" s="10"/>
      <c r="BL329" s="10"/>
      <c r="BM329" s="10">
        <v>71</v>
      </c>
      <c r="BN329" s="10"/>
      <c r="BO329" s="10">
        <v>51178</v>
      </c>
      <c r="BP329" s="10">
        <v>274907</v>
      </c>
      <c r="BQ329" s="10"/>
      <c r="BR329" s="10"/>
      <c r="BS329" s="10"/>
      <c r="BT329" s="10"/>
      <c r="BU329" s="10"/>
      <c r="BV329" s="10"/>
      <c r="BW329" s="10">
        <v>1620</v>
      </c>
      <c r="BX329" s="10">
        <v>494</v>
      </c>
      <c r="BY329" s="10">
        <v>5097</v>
      </c>
      <c r="BZ329" s="10">
        <v>160480</v>
      </c>
      <c r="CA329" s="10"/>
      <c r="CB329" s="10">
        <v>447549</v>
      </c>
      <c r="CC329" s="10"/>
      <c r="CD329" s="10"/>
      <c r="CE329" s="10"/>
      <c r="CF329" s="10">
        <v>10137</v>
      </c>
      <c r="CG329" s="10"/>
      <c r="CH329" s="10"/>
      <c r="CI329" s="10"/>
      <c r="CJ329" s="10">
        <v>1633</v>
      </c>
      <c r="CK329" s="10">
        <v>866293</v>
      </c>
      <c r="CL329" s="10">
        <v>50758000</v>
      </c>
      <c r="CM329" s="10"/>
      <c r="CN329" s="10"/>
      <c r="CO329" s="10"/>
      <c r="CP329" s="10"/>
      <c r="CQ329" s="10">
        <v>1734</v>
      </c>
      <c r="CR329" s="10"/>
      <c r="CS329" s="10">
        <v>24329</v>
      </c>
      <c r="CT329" s="10"/>
      <c r="CU329" s="10"/>
      <c r="CV329" s="10">
        <v>212230</v>
      </c>
      <c r="CW329" s="10"/>
      <c r="CX329" s="10">
        <v>3650</v>
      </c>
      <c r="CY329" s="10"/>
      <c r="CZ329" s="10"/>
      <c r="DA329" s="10"/>
      <c r="DB329" s="10"/>
      <c r="DC329" s="10"/>
      <c r="DD329" s="10">
        <v>176909</v>
      </c>
      <c r="DE329" s="10"/>
      <c r="DF329" s="10"/>
      <c r="DG329" s="10">
        <v>72780</v>
      </c>
      <c r="DH329" s="10"/>
      <c r="DI329" s="10"/>
      <c r="DJ329" s="10">
        <v>10289</v>
      </c>
      <c r="DK329" s="10"/>
      <c r="DL329" s="10"/>
      <c r="DM329" s="10">
        <v>2727</v>
      </c>
      <c r="DN329" s="10"/>
      <c r="DO329" s="10"/>
      <c r="DP329" s="10"/>
      <c r="DQ329" s="10"/>
      <c r="DR329" s="10">
        <v>39898</v>
      </c>
      <c r="DS329" s="10"/>
      <c r="DT329" s="10"/>
      <c r="DU329" s="10">
        <v>758</v>
      </c>
      <c r="DV329" s="10"/>
      <c r="DW329" s="10"/>
      <c r="DX329" s="10"/>
      <c r="DY329" s="10"/>
      <c r="DZ329" s="10"/>
      <c r="EA329" s="10">
        <v>23296</v>
      </c>
      <c r="EB329" s="10">
        <v>6871904</v>
      </c>
      <c r="EC329" s="10"/>
      <c r="ED329" s="10"/>
      <c r="EE329" s="10">
        <v>2345</v>
      </c>
      <c r="EF329" s="10"/>
      <c r="EG329" s="10">
        <v>12569</v>
      </c>
      <c r="EH329" s="10">
        <v>57853</v>
      </c>
      <c r="EI329" s="10"/>
      <c r="EJ329" s="10"/>
      <c r="EK329" s="10"/>
      <c r="EL329" s="10"/>
      <c r="EM329" s="10">
        <v>70289</v>
      </c>
      <c r="EN329" s="14"/>
      <c r="EO329" s="10">
        <v>7060</v>
      </c>
      <c r="EP329" s="10"/>
      <c r="EQ329" s="10"/>
      <c r="ER329" s="10">
        <v>12735</v>
      </c>
      <c r="ES329" s="10"/>
      <c r="ET329" s="10">
        <v>3371</v>
      </c>
      <c r="EU329" s="10">
        <v>85</v>
      </c>
      <c r="EV329" s="10"/>
      <c r="EW329" s="10">
        <v>424</v>
      </c>
      <c r="EX329" s="10"/>
      <c r="EY329" s="10"/>
      <c r="EZ329" s="10">
        <v>338</v>
      </c>
      <c r="FA329" s="10"/>
      <c r="FB329" s="10"/>
      <c r="FC329" s="10"/>
      <c r="FD329" s="10"/>
      <c r="FE329" s="10">
        <v>5627741</v>
      </c>
      <c r="FF329" s="10"/>
      <c r="FG329" s="10"/>
      <c r="FH329" s="10"/>
      <c r="FI329" s="10">
        <v>2683</v>
      </c>
      <c r="FJ329" s="10"/>
      <c r="FK329" s="10"/>
      <c r="FL329" s="10">
        <v>12321</v>
      </c>
      <c r="FM329" s="10">
        <v>3603</v>
      </c>
      <c r="FN329" s="10">
        <v>5669</v>
      </c>
      <c r="FO329" s="10"/>
      <c r="FP329" s="10">
        <v>36835</v>
      </c>
      <c r="FQ329" s="4">
        <v>2</v>
      </c>
    </row>
    <row r="330" spans="1:173" ht="12.75">
      <c r="A330" s="9">
        <v>162</v>
      </c>
      <c r="B330" s="7"/>
      <c r="C330" s="7" t="s">
        <v>693</v>
      </c>
      <c r="D330" s="10">
        <v>60257</v>
      </c>
      <c r="E330" s="10">
        <v>186750</v>
      </c>
      <c r="F330" s="10"/>
      <c r="G330" s="10">
        <v>166364</v>
      </c>
      <c r="H330" s="10">
        <v>22781</v>
      </c>
      <c r="I330" s="10"/>
      <c r="J330" s="10">
        <v>20299</v>
      </c>
      <c r="K330" s="10">
        <v>37239</v>
      </c>
      <c r="L330" s="10"/>
      <c r="M330" s="10">
        <v>316742</v>
      </c>
      <c r="N330" s="10"/>
      <c r="O330" s="10"/>
      <c r="P330" s="10"/>
      <c r="Q330" s="10">
        <v>382176</v>
      </c>
      <c r="R330" s="10">
        <v>1807435</v>
      </c>
      <c r="S330" s="10"/>
      <c r="T330" s="10"/>
      <c r="U330" s="10">
        <v>330907</v>
      </c>
      <c r="V330" s="10"/>
      <c r="W330" s="10"/>
      <c r="X330" s="10"/>
      <c r="Y330" s="10">
        <v>90899</v>
      </c>
      <c r="Z330" s="10">
        <v>1235</v>
      </c>
      <c r="AA330" s="10"/>
      <c r="AB330" s="10">
        <v>4940</v>
      </c>
      <c r="AC330" s="10">
        <v>459107</v>
      </c>
      <c r="AD330" s="10">
        <v>9321</v>
      </c>
      <c r="AE330" s="10"/>
      <c r="AF330" s="10"/>
      <c r="AG330" s="10"/>
      <c r="AH330" s="10">
        <v>52549</v>
      </c>
      <c r="AI330" s="10">
        <v>154882</v>
      </c>
      <c r="AJ330" s="10">
        <v>35740</v>
      </c>
      <c r="AK330" s="10">
        <v>103666</v>
      </c>
      <c r="AL330" s="10"/>
      <c r="AM330" s="10"/>
      <c r="AN330" s="10">
        <v>32643</v>
      </c>
      <c r="AO330" s="10"/>
      <c r="AP330" s="10"/>
      <c r="AQ330" s="10"/>
      <c r="AR330" s="10"/>
      <c r="AS330" s="10">
        <v>39536</v>
      </c>
      <c r="AT330" s="10"/>
      <c r="AU330" s="10"/>
      <c r="AV330" s="10">
        <v>208197</v>
      </c>
      <c r="AW330" s="10">
        <v>44894</v>
      </c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>
        <v>56031</v>
      </c>
      <c r="BI330" s="10">
        <v>12175</v>
      </c>
      <c r="BJ330" s="10"/>
      <c r="BK330" s="10"/>
      <c r="BL330" s="10"/>
      <c r="BM330" s="10">
        <v>3520</v>
      </c>
      <c r="BN330" s="10"/>
      <c r="BO330" s="10">
        <v>37209</v>
      </c>
      <c r="BP330" s="10">
        <v>419216</v>
      </c>
      <c r="BQ330" s="10"/>
      <c r="BR330" s="10"/>
      <c r="BS330" s="10"/>
      <c r="BT330" s="10"/>
      <c r="BU330" s="10"/>
      <c r="BV330" s="10"/>
      <c r="BW330" s="10"/>
      <c r="BX330" s="10">
        <v>6837</v>
      </c>
      <c r="BY330" s="10">
        <v>122292</v>
      </c>
      <c r="BZ330" s="10">
        <v>89000</v>
      </c>
      <c r="CA330" s="10"/>
      <c r="CB330" s="10">
        <v>1439424</v>
      </c>
      <c r="CC330" s="10"/>
      <c r="CD330" s="10"/>
      <c r="CE330" s="10"/>
      <c r="CF330" s="10">
        <v>17735</v>
      </c>
      <c r="CG330" s="10"/>
      <c r="CH330" s="10"/>
      <c r="CI330" s="10"/>
      <c r="CJ330" s="10">
        <v>11267</v>
      </c>
      <c r="CK330" s="10">
        <v>1144529</v>
      </c>
      <c r="CL330" s="10">
        <v>40005000</v>
      </c>
      <c r="CM330" s="10"/>
      <c r="CN330" s="10"/>
      <c r="CO330" s="10">
        <v>64691</v>
      </c>
      <c r="CP330" s="10"/>
      <c r="CQ330" s="10">
        <v>42613</v>
      </c>
      <c r="CR330" s="10"/>
      <c r="CS330" s="10">
        <v>168479</v>
      </c>
      <c r="CT330" s="10"/>
      <c r="CU330" s="10"/>
      <c r="CV330" s="10">
        <v>280000</v>
      </c>
      <c r="CW330" s="10"/>
      <c r="CX330" s="10">
        <v>4411</v>
      </c>
      <c r="CY330" s="10"/>
      <c r="CZ330" s="10"/>
      <c r="DA330" s="10"/>
      <c r="DB330" s="10"/>
      <c r="DC330" s="10"/>
      <c r="DD330" s="10">
        <v>363554</v>
      </c>
      <c r="DE330" s="10"/>
      <c r="DF330" s="10"/>
      <c r="DG330" s="10">
        <v>80520</v>
      </c>
      <c r="DH330" s="10"/>
      <c r="DI330" s="10">
        <v>538</v>
      </c>
      <c r="DJ330" s="10">
        <v>55568</v>
      </c>
      <c r="DK330" s="10"/>
      <c r="DL330" s="10"/>
      <c r="DM330" s="10">
        <v>36111</v>
      </c>
      <c r="DN330" s="10"/>
      <c r="DO330" s="10"/>
      <c r="DP330" s="10"/>
      <c r="DQ330" s="10"/>
      <c r="DR330" s="10">
        <v>33770</v>
      </c>
      <c r="DS330" s="10"/>
      <c r="DT330" s="10"/>
      <c r="DU330" s="10">
        <v>5534</v>
      </c>
      <c r="DV330" s="10"/>
      <c r="DW330" s="10"/>
      <c r="DX330" s="10"/>
      <c r="DY330" s="10"/>
      <c r="DZ330" s="10"/>
      <c r="EA330" s="10">
        <v>123975</v>
      </c>
      <c r="EB330" s="10">
        <v>10592135</v>
      </c>
      <c r="EC330" s="10"/>
      <c r="ED330" s="10"/>
      <c r="EE330" s="10">
        <v>9431</v>
      </c>
      <c r="EF330" s="10"/>
      <c r="EG330" s="10">
        <v>12959</v>
      </c>
      <c r="EH330" s="10">
        <v>299054</v>
      </c>
      <c r="EI330" s="10"/>
      <c r="EJ330" s="10">
        <v>56529</v>
      </c>
      <c r="EK330" s="10"/>
      <c r="EL330" s="10"/>
      <c r="EM330" s="10">
        <v>91776</v>
      </c>
      <c r="EN330" s="14"/>
      <c r="EO330" s="10"/>
      <c r="EP330" s="10"/>
      <c r="EQ330" s="10"/>
      <c r="ER330" s="10">
        <v>121794</v>
      </c>
      <c r="ES330" s="10"/>
      <c r="ET330" s="10">
        <v>37684</v>
      </c>
      <c r="EU330" s="10">
        <v>9065</v>
      </c>
      <c r="EV330" s="10"/>
      <c r="EW330" s="10">
        <v>5547</v>
      </c>
      <c r="EX330" s="10"/>
      <c r="EY330" s="10"/>
      <c r="EZ330" s="10">
        <v>16918</v>
      </c>
      <c r="FA330" s="10"/>
      <c r="FB330" s="10"/>
      <c r="FC330" s="10"/>
      <c r="FD330" s="10"/>
      <c r="FE330" s="10"/>
      <c r="FF330" s="10"/>
      <c r="FG330" s="10"/>
      <c r="FH330" s="10"/>
      <c r="FI330" s="10">
        <v>12880</v>
      </c>
      <c r="FJ330" s="10"/>
      <c r="FK330" s="10"/>
      <c r="FL330" s="10">
        <v>68076</v>
      </c>
      <c r="FM330" s="10">
        <v>21180</v>
      </c>
      <c r="FN330" s="10">
        <v>4345</v>
      </c>
      <c r="FO330" s="10"/>
      <c r="FP330" s="10">
        <v>241461</v>
      </c>
      <c r="FQ330" s="4">
        <v>2</v>
      </c>
    </row>
    <row r="331" spans="1:173" ht="12.75">
      <c r="A331" s="9">
        <v>163</v>
      </c>
      <c r="B331" s="8" t="s">
        <v>694</v>
      </c>
      <c r="C331" s="7" t="s">
        <v>695</v>
      </c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>
        <v>0</v>
      </c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>
        <v>3488000</v>
      </c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23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>
        <v>5701</v>
      </c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4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4">
        <v>2</v>
      </c>
    </row>
    <row r="332" spans="1:173" ht="12.75">
      <c r="A332" s="9">
        <v>164</v>
      </c>
      <c r="B332" s="8" t="s">
        <v>696</v>
      </c>
      <c r="C332" s="7" t="s">
        <v>697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>
        <v>12580</v>
      </c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>
        <v>1476177</v>
      </c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>
        <v>2562000</v>
      </c>
      <c r="CM332" s="10"/>
      <c r="CN332" s="10"/>
      <c r="CO332" s="10">
        <v>62776</v>
      </c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23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4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4">
        <v>2</v>
      </c>
    </row>
    <row r="333" spans="1:173" ht="12.75">
      <c r="A333" s="9">
        <v>165</v>
      </c>
      <c r="B333" s="7"/>
      <c r="C333" s="7" t="s">
        <v>698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>
        <v>8000</v>
      </c>
      <c r="N333" s="10"/>
      <c r="O333" s="10"/>
      <c r="P333" s="10"/>
      <c r="Q333" s="10">
        <v>13503</v>
      </c>
      <c r="R333" s="10">
        <v>54323</v>
      </c>
      <c r="S333" s="10"/>
      <c r="T333" s="10"/>
      <c r="U333" s="10"/>
      <c r="V333" s="10"/>
      <c r="W333" s="10"/>
      <c r="X333" s="10"/>
      <c r="Y333" s="10"/>
      <c r="Z333" s="10">
        <v>8073</v>
      </c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>
        <v>8460</v>
      </c>
      <c r="AW333" s="10"/>
      <c r="AX333" s="10"/>
      <c r="AY333" s="10"/>
      <c r="AZ333" s="10"/>
      <c r="BA333" s="10"/>
      <c r="BB333" s="10"/>
      <c r="BC333" s="10"/>
      <c r="BD333" s="10"/>
      <c r="BE333" s="10">
        <v>9416</v>
      </c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>
        <v>113531</v>
      </c>
      <c r="BQ333" s="10"/>
      <c r="BR333" s="10"/>
      <c r="BS333" s="10"/>
      <c r="BT333" s="10"/>
      <c r="BU333" s="10"/>
      <c r="BV333" s="10"/>
      <c r="BW333" s="10">
        <v>14888</v>
      </c>
      <c r="BX333" s="10"/>
      <c r="BY333" s="10"/>
      <c r="BZ333" s="10"/>
      <c r="CA333" s="10"/>
      <c r="CB333" s="10"/>
      <c r="CC333" s="10"/>
      <c r="CD333" s="10"/>
      <c r="CE333" s="10">
        <v>3600</v>
      </c>
      <c r="CF333" s="10"/>
      <c r="CG333" s="10"/>
      <c r="CH333" s="10"/>
      <c r="CI333" s="10"/>
      <c r="CJ333" s="10"/>
      <c r="CK333" s="10"/>
      <c r="CL333" s="10">
        <v>1131000</v>
      </c>
      <c r="CM333" s="10">
        <v>16909</v>
      </c>
      <c r="CN333" s="10"/>
      <c r="CO333" s="10"/>
      <c r="CP333" s="10"/>
      <c r="CQ333" s="10">
        <v>7859</v>
      </c>
      <c r="CR333" s="10"/>
      <c r="CS333" s="10">
        <v>7000</v>
      </c>
      <c r="CT333" s="10"/>
      <c r="CU333" s="10"/>
      <c r="CV333" s="10"/>
      <c r="CW333" s="10">
        <v>4121</v>
      </c>
      <c r="CX333" s="10"/>
      <c r="CY333" s="10"/>
      <c r="CZ333" s="10"/>
      <c r="DA333" s="10"/>
      <c r="DB333" s="10"/>
      <c r="DC333" s="10"/>
      <c r="DD333" s="10">
        <v>56295</v>
      </c>
      <c r="DE333" s="10"/>
      <c r="DF333" s="10"/>
      <c r="DG333" s="10">
        <v>12350</v>
      </c>
      <c r="DH333" s="10"/>
      <c r="DI333" s="10"/>
      <c r="DJ333" s="10"/>
      <c r="DK333" s="10"/>
      <c r="DL333" s="10"/>
      <c r="DM333" s="10"/>
      <c r="DN333" s="10"/>
      <c r="DO333" s="10"/>
      <c r="DP333" s="10">
        <v>6698</v>
      </c>
      <c r="DQ333" s="10"/>
      <c r="DR333" s="10"/>
      <c r="DS333" s="10"/>
      <c r="DT333" s="10"/>
      <c r="DU333" s="10"/>
      <c r="DV333" s="10">
        <v>10932</v>
      </c>
      <c r="DW333" s="10"/>
      <c r="DX333" s="10"/>
      <c r="DY333" s="10"/>
      <c r="DZ333" s="10"/>
      <c r="EA333" s="10"/>
      <c r="EB333" s="10">
        <v>384142</v>
      </c>
      <c r="EC333" s="10"/>
      <c r="ED333" s="10"/>
      <c r="EE333" s="10"/>
      <c r="EF333" s="10"/>
      <c r="EG333" s="10"/>
      <c r="EH333" s="10">
        <v>25918</v>
      </c>
      <c r="EI333" s="10"/>
      <c r="EJ333" s="10">
        <v>18787</v>
      </c>
      <c r="EK333" s="10"/>
      <c r="EL333" s="10"/>
      <c r="EM333" s="10">
        <v>5497</v>
      </c>
      <c r="EN333" s="14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>
        <v>159472</v>
      </c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4">
        <v>2</v>
      </c>
    </row>
    <row r="334" spans="1:173" ht="12.75">
      <c r="A334" s="9">
        <v>166</v>
      </c>
      <c r="B334" s="7"/>
      <c r="C334" s="7" t="s">
        <v>699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4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4">
        <v>2</v>
      </c>
    </row>
    <row r="335" spans="1:173" ht="12.75">
      <c r="A335" s="9">
        <v>167</v>
      </c>
      <c r="B335" s="7"/>
      <c r="C335" s="7" t="s">
        <v>700</v>
      </c>
      <c r="D335" s="10">
        <v>26571</v>
      </c>
      <c r="E335" s="10"/>
      <c r="F335" s="10"/>
      <c r="G335" s="10"/>
      <c r="H335" s="10"/>
      <c r="I335" s="10"/>
      <c r="J335" s="10">
        <v>6242</v>
      </c>
      <c r="K335" s="10">
        <v>8694</v>
      </c>
      <c r="L335" s="10"/>
      <c r="M335" s="10"/>
      <c r="N335" s="10"/>
      <c r="O335" s="10"/>
      <c r="P335" s="10"/>
      <c r="Q335" s="10">
        <v>66104</v>
      </c>
      <c r="R335" s="10">
        <v>7038</v>
      </c>
      <c r="S335" s="10"/>
      <c r="T335" s="10"/>
      <c r="U335" s="10"/>
      <c r="V335" s="10"/>
      <c r="W335" s="10"/>
      <c r="X335" s="10"/>
      <c r="Y335" s="10"/>
      <c r="Z335" s="10">
        <v>3724</v>
      </c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>
        <v>21665</v>
      </c>
      <c r="AO335" s="10"/>
      <c r="AP335" s="10"/>
      <c r="AQ335" s="10"/>
      <c r="AR335" s="10"/>
      <c r="AS335" s="10">
        <v>15219</v>
      </c>
      <c r="AT335" s="10"/>
      <c r="AU335" s="10"/>
      <c r="AV335" s="10">
        <v>16430</v>
      </c>
      <c r="AW335" s="10">
        <v>5113</v>
      </c>
      <c r="AX335" s="10"/>
      <c r="AY335" s="10"/>
      <c r="AZ335" s="10"/>
      <c r="BA335" s="10"/>
      <c r="BB335" s="10"/>
      <c r="BC335" s="10"/>
      <c r="BD335" s="10"/>
      <c r="BE335" s="10">
        <v>46957</v>
      </c>
      <c r="BF335" s="10">
        <v>2086</v>
      </c>
      <c r="BG335" s="10"/>
      <c r="BH335" s="10"/>
      <c r="BI335" s="10"/>
      <c r="BJ335" s="10"/>
      <c r="BK335" s="10">
        <v>1384</v>
      </c>
      <c r="BL335" s="10"/>
      <c r="BM335" s="10"/>
      <c r="BN335" s="10"/>
      <c r="BO335" s="10">
        <v>7533</v>
      </c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>
        <v>14546</v>
      </c>
      <c r="CA335" s="10"/>
      <c r="CB335" s="10"/>
      <c r="CC335" s="10"/>
      <c r="CD335" s="10"/>
      <c r="CE335" s="10">
        <v>4536</v>
      </c>
      <c r="CF335" s="10"/>
      <c r="CG335" s="10"/>
      <c r="CH335" s="10"/>
      <c r="CI335" s="10"/>
      <c r="CJ335" s="10">
        <v>7522</v>
      </c>
      <c r="CK335" s="10"/>
      <c r="CL335" s="10">
        <v>2489000</v>
      </c>
      <c r="CM335" s="10">
        <v>24181</v>
      </c>
      <c r="CN335" s="10"/>
      <c r="CO335" s="10">
        <v>8015</v>
      </c>
      <c r="CP335" s="10"/>
      <c r="CQ335" s="10"/>
      <c r="CR335" s="10"/>
      <c r="CS335" s="10"/>
      <c r="CT335" s="10"/>
      <c r="CU335" s="10">
        <v>2773</v>
      </c>
      <c r="CV335" s="10"/>
      <c r="CW335" s="10"/>
      <c r="CX335" s="10"/>
      <c r="CY335" s="10"/>
      <c r="CZ335" s="10"/>
      <c r="DA335" s="10"/>
      <c r="DB335" s="10"/>
      <c r="DC335" s="10"/>
      <c r="DD335" s="10">
        <v>137088</v>
      </c>
      <c r="DE335" s="10"/>
      <c r="DF335" s="10"/>
      <c r="DG335" s="10">
        <v>27041</v>
      </c>
      <c r="DH335" s="10"/>
      <c r="DI335" s="10">
        <v>3838</v>
      </c>
      <c r="DJ335" s="10"/>
      <c r="DK335" s="10"/>
      <c r="DL335" s="10">
        <v>8545</v>
      </c>
      <c r="DM335" s="10"/>
      <c r="DN335" s="10"/>
      <c r="DO335" s="10"/>
      <c r="DP335" s="10">
        <v>13010</v>
      </c>
      <c r="DQ335" s="10"/>
      <c r="DR335" s="10"/>
      <c r="DS335" s="10">
        <v>7041</v>
      </c>
      <c r="DT335" s="10"/>
      <c r="DU335" s="10"/>
      <c r="DV335" s="10">
        <v>5647</v>
      </c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>
        <v>24054</v>
      </c>
      <c r="EJ335" s="10">
        <v>52081</v>
      </c>
      <c r="EK335" s="10"/>
      <c r="EL335" s="10"/>
      <c r="EM335" s="10">
        <v>22156</v>
      </c>
      <c r="EN335" s="14"/>
      <c r="EO335" s="10">
        <v>2648</v>
      </c>
      <c r="EP335" s="10"/>
      <c r="EQ335" s="10"/>
      <c r="ER335" s="10">
        <v>20063</v>
      </c>
      <c r="ES335" s="10"/>
      <c r="ET335" s="10"/>
      <c r="EU335" s="10"/>
      <c r="EV335" s="10"/>
      <c r="EW335" s="10">
        <v>3354</v>
      </c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>
        <v>3816</v>
      </c>
      <c r="FK335" s="10"/>
      <c r="FL335" s="10">
        <v>18215</v>
      </c>
      <c r="FM335" s="10"/>
      <c r="FN335" s="10"/>
      <c r="FO335" s="10"/>
      <c r="FP335" s="10"/>
      <c r="FQ335" s="4">
        <v>2</v>
      </c>
    </row>
    <row r="336" spans="1:173" ht="12.75">
      <c r="A336" s="9">
        <v>168</v>
      </c>
      <c r="B336" s="7"/>
      <c r="C336" s="7" t="s">
        <v>451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23"/>
      <c r="BL336" s="10">
        <v>450</v>
      </c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>
        <v>59664</v>
      </c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>
        <v>638</v>
      </c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>
        <v>3000</v>
      </c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>
        <v>203445</v>
      </c>
      <c r="EK336" s="10"/>
      <c r="EL336" s="10"/>
      <c r="EM336" s="10"/>
      <c r="EN336" s="14"/>
      <c r="EO336" s="10"/>
      <c r="EP336" s="10"/>
      <c r="EQ336" s="10"/>
      <c r="ER336" s="10"/>
      <c r="ES336" s="10"/>
      <c r="ET336" s="10"/>
      <c r="EU336" s="10">
        <v>2568</v>
      </c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4">
        <v>2</v>
      </c>
    </row>
    <row r="337" spans="1:172" ht="12.75">
      <c r="A337" s="9">
        <v>169</v>
      </c>
      <c r="B337" s="8" t="s">
        <v>382</v>
      </c>
      <c r="C337" s="7" t="s">
        <v>701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>
        <v>0</v>
      </c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4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</row>
    <row r="338" spans="1:172" ht="12.75">
      <c r="A338" s="9">
        <v>169</v>
      </c>
      <c r="B338" s="8" t="s">
        <v>702</v>
      </c>
      <c r="C338" s="7" t="s">
        <v>703</v>
      </c>
      <c r="D338" s="10"/>
      <c r="E338" s="10"/>
      <c r="F338" s="10"/>
      <c r="G338" s="10"/>
      <c r="H338" s="10"/>
      <c r="I338" s="10"/>
      <c r="J338" s="10"/>
      <c r="K338" s="10"/>
      <c r="L338" s="10"/>
      <c r="M338" s="13">
        <v>152</v>
      </c>
      <c r="N338" s="10"/>
      <c r="O338" s="10"/>
      <c r="P338" s="10"/>
      <c r="Q338" s="10"/>
      <c r="R338" s="10"/>
      <c r="S338" s="10"/>
      <c r="T338" s="10"/>
      <c r="U338" s="10"/>
      <c r="V338" s="13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3">
        <v>113</v>
      </c>
      <c r="BQ338" s="13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>
        <v>152136</v>
      </c>
      <c r="CU338" s="10"/>
      <c r="CV338" s="10"/>
      <c r="CW338" s="10"/>
      <c r="CX338" s="10"/>
      <c r="CY338" s="10"/>
      <c r="CZ338" s="10"/>
      <c r="DA338" s="10"/>
      <c r="DB338" s="10"/>
      <c r="DC338" s="10"/>
      <c r="DD338" s="13">
        <v>152</v>
      </c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>
        <v>0</v>
      </c>
      <c r="EC338" s="10"/>
      <c r="ED338" s="10"/>
      <c r="EE338" s="13">
        <v>152</v>
      </c>
      <c r="EF338" s="10"/>
      <c r="EG338" s="10"/>
      <c r="EH338" s="10"/>
      <c r="EI338" s="10"/>
      <c r="EJ338" s="10"/>
      <c r="EK338" s="10"/>
      <c r="EL338" s="10"/>
      <c r="EM338" s="10"/>
      <c r="EN338" s="14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3">
        <v>152</v>
      </c>
      <c r="FM338" s="10"/>
      <c r="FN338" s="10"/>
      <c r="FO338" s="10"/>
      <c r="FP338" s="10"/>
    </row>
    <row r="339" spans="1:173" ht="12.75">
      <c r="A339" s="9">
        <v>169</v>
      </c>
      <c r="B339" s="7"/>
      <c r="C339" s="7" t="s">
        <v>704</v>
      </c>
      <c r="D339" s="10"/>
      <c r="E339" s="10"/>
      <c r="F339" s="10"/>
      <c r="G339" s="10"/>
      <c r="H339" s="10"/>
      <c r="I339" s="10"/>
      <c r="J339" s="10"/>
      <c r="K339" s="10"/>
      <c r="L339" s="10"/>
      <c r="M339" s="10">
        <v>730897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>
        <v>13230</v>
      </c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>
        <v>37709</v>
      </c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>
        <v>4199000</v>
      </c>
      <c r="CM339" s="10"/>
      <c r="CN339" s="10"/>
      <c r="CO339" s="10"/>
      <c r="CP339" s="10"/>
      <c r="CQ339" s="10"/>
      <c r="CR339" s="10">
        <v>5500</v>
      </c>
      <c r="CS339" s="10"/>
      <c r="CT339" s="10">
        <f>3500+24439</f>
        <v>27939</v>
      </c>
      <c r="CU339" s="10"/>
      <c r="CV339" s="10"/>
      <c r="CW339" s="10"/>
      <c r="CX339" s="10"/>
      <c r="CY339" s="10"/>
      <c r="CZ339" s="10"/>
      <c r="DA339" s="10"/>
      <c r="DB339" s="10"/>
      <c r="DC339" s="10"/>
      <c r="DD339" s="10">
        <v>53930</v>
      </c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>
        <v>0</v>
      </c>
      <c r="EC339" s="10"/>
      <c r="ED339" s="10"/>
      <c r="EE339" s="10">
        <v>1000</v>
      </c>
      <c r="EF339" s="10"/>
      <c r="EG339" s="10"/>
      <c r="EH339" s="10"/>
      <c r="EI339" s="10"/>
      <c r="EJ339" s="10">
        <v>8420</v>
      </c>
      <c r="EK339" s="10"/>
      <c r="EL339" s="10"/>
      <c r="EM339" s="10"/>
      <c r="EN339" s="14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>
        <v>15000</v>
      </c>
      <c r="FM339" s="10"/>
      <c r="FN339" s="10"/>
      <c r="FO339" s="10"/>
      <c r="FP339" s="10"/>
      <c r="FQ339" s="4">
        <v>2</v>
      </c>
    </row>
    <row r="340" spans="1:172" ht="12.75">
      <c r="A340" s="9">
        <v>170</v>
      </c>
      <c r="B340" s="7"/>
      <c r="C340" s="7" t="s">
        <v>705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 t="s">
        <v>706</v>
      </c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3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3">
        <v>107</v>
      </c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>
        <v>124</v>
      </c>
      <c r="CM340" s="10"/>
      <c r="CN340" s="10"/>
      <c r="CO340" s="10"/>
      <c r="CP340" s="10"/>
      <c r="CQ340" s="10"/>
      <c r="CR340" s="10"/>
      <c r="CS340" s="10"/>
      <c r="CT340" s="13">
        <v>109107</v>
      </c>
      <c r="CU340" s="10">
        <v>154</v>
      </c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>
        <v>0</v>
      </c>
      <c r="EC340" s="10"/>
      <c r="ED340" s="10"/>
      <c r="EE340" s="10"/>
      <c r="EF340" s="10"/>
      <c r="EG340" s="10"/>
      <c r="EH340" s="10"/>
      <c r="EI340" s="10"/>
      <c r="EJ340" s="10">
        <v>116149</v>
      </c>
      <c r="EK340" s="10"/>
      <c r="EL340" s="10"/>
      <c r="EM340" s="10"/>
      <c r="EN340" s="14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3">
        <v>109</v>
      </c>
      <c r="FA340" s="10"/>
      <c r="FB340" s="10"/>
      <c r="FC340" s="10"/>
      <c r="FD340" s="10"/>
      <c r="FE340" s="13">
        <v>108</v>
      </c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</row>
    <row r="341" spans="1:173" ht="12.75">
      <c r="A341" s="9">
        <v>170</v>
      </c>
      <c r="B341" s="7"/>
      <c r="C341" s="7" t="s">
        <v>707</v>
      </c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>
        <v>98560</v>
      </c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>
        <v>45713</v>
      </c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>
        <v>18100</v>
      </c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>
        <v>4312000</v>
      </c>
      <c r="CM341" s="10"/>
      <c r="CN341" s="10"/>
      <c r="CO341" s="10"/>
      <c r="CP341" s="10"/>
      <c r="CQ341" s="10"/>
      <c r="CR341" s="10"/>
      <c r="CS341" s="10"/>
      <c r="CT341" s="10">
        <f>5595+12830</f>
        <v>18425</v>
      </c>
      <c r="CU341" s="10">
        <v>47000</v>
      </c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>
        <v>482175</v>
      </c>
      <c r="EC341" s="10"/>
      <c r="ED341" s="10"/>
      <c r="EE341" s="10"/>
      <c r="EF341" s="10"/>
      <c r="EG341" s="10"/>
      <c r="EH341" s="10"/>
      <c r="EI341" s="10"/>
      <c r="EJ341" s="10">
        <f>119228+82793</f>
        <v>202021</v>
      </c>
      <c r="EK341" s="10"/>
      <c r="EL341" s="10"/>
      <c r="EM341" s="10"/>
      <c r="EN341" s="14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>
        <v>2719</v>
      </c>
      <c r="FA341" s="10"/>
      <c r="FB341" s="10"/>
      <c r="FC341" s="10"/>
      <c r="FD341" s="10"/>
      <c r="FE341" s="10">
        <v>353692</v>
      </c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4">
        <v>2</v>
      </c>
    </row>
    <row r="342" spans="1:172" ht="12.75">
      <c r="A342" s="9">
        <v>171</v>
      </c>
      <c r="B342" s="7"/>
      <c r="C342" s="7" t="s">
        <v>708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 t="s">
        <v>709</v>
      </c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3"/>
      <c r="CM342" s="10"/>
      <c r="CN342" s="10"/>
      <c r="CO342" s="10"/>
      <c r="CP342" s="10"/>
      <c r="CQ342" s="10"/>
      <c r="CR342" s="10"/>
      <c r="CS342" s="10"/>
      <c r="CT342" s="10"/>
      <c r="CU342" s="13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>
        <v>0</v>
      </c>
      <c r="EC342" s="10"/>
      <c r="ED342" s="10"/>
      <c r="EE342" s="10"/>
      <c r="EF342" s="10"/>
      <c r="EG342" s="10"/>
      <c r="EH342" s="10"/>
      <c r="EI342" s="10"/>
      <c r="EJ342" s="10">
        <v>0</v>
      </c>
      <c r="EK342" s="10"/>
      <c r="EL342" s="10"/>
      <c r="EM342" s="10"/>
      <c r="EN342" s="14"/>
      <c r="EO342" s="10"/>
      <c r="EP342" s="10"/>
      <c r="EQ342" s="10"/>
      <c r="ER342" s="10"/>
      <c r="ES342" s="10"/>
      <c r="ET342" s="10"/>
      <c r="EU342" s="10"/>
      <c r="EV342" s="10" t="s">
        <v>709</v>
      </c>
      <c r="EW342" s="10"/>
      <c r="EX342" s="10"/>
      <c r="EY342" s="10"/>
      <c r="EZ342" s="10"/>
      <c r="FA342" s="10"/>
      <c r="FB342" s="10"/>
      <c r="FC342" s="10"/>
      <c r="FD342" s="10"/>
      <c r="FE342" s="13">
        <v>137</v>
      </c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>
        <v>154</v>
      </c>
    </row>
    <row r="343" spans="1:173" ht="12.75">
      <c r="A343" s="9">
        <v>171</v>
      </c>
      <c r="B343" s="7"/>
      <c r="C343" s="7" t="s">
        <v>710</v>
      </c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>
        <v>239</v>
      </c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>
        <v>31167</v>
      </c>
      <c r="EC343" s="10"/>
      <c r="ED343" s="10"/>
      <c r="EE343" s="10"/>
      <c r="EF343" s="10"/>
      <c r="EG343" s="10"/>
      <c r="EH343" s="10"/>
      <c r="EI343" s="10"/>
      <c r="EJ343" s="10">
        <v>0</v>
      </c>
      <c r="EK343" s="10"/>
      <c r="EL343" s="10"/>
      <c r="EM343" s="10"/>
      <c r="EN343" s="14"/>
      <c r="EO343" s="10"/>
      <c r="EP343" s="10"/>
      <c r="EQ343" s="10"/>
      <c r="ER343" s="10"/>
      <c r="ES343" s="10"/>
      <c r="ET343" s="10"/>
      <c r="EU343" s="10"/>
      <c r="EV343" s="10">
        <v>11030</v>
      </c>
      <c r="EW343" s="10"/>
      <c r="EX343" s="10"/>
      <c r="EY343" s="10"/>
      <c r="EZ343" s="10"/>
      <c r="FA343" s="10"/>
      <c r="FB343" s="10"/>
      <c r="FC343" s="10"/>
      <c r="FD343" s="10"/>
      <c r="FE343" s="10">
        <v>256802</v>
      </c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>
        <v>898663</v>
      </c>
      <c r="FQ343" s="4">
        <v>2</v>
      </c>
    </row>
    <row r="344" spans="1:172" ht="12.75">
      <c r="A344" s="9">
        <v>172</v>
      </c>
      <c r="B344" s="7"/>
      <c r="C344" s="7" t="s">
        <v>711</v>
      </c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>
        <v>0</v>
      </c>
      <c r="EC344" s="10"/>
      <c r="ED344" s="10"/>
      <c r="EE344" s="10"/>
      <c r="EF344" s="10"/>
      <c r="EG344" s="10"/>
      <c r="EH344" s="10"/>
      <c r="EI344" s="10"/>
      <c r="EJ344" s="10">
        <v>0</v>
      </c>
      <c r="EK344" s="10"/>
      <c r="EL344" s="10"/>
      <c r="EM344" s="10"/>
      <c r="EN344" s="14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</row>
    <row r="345" spans="1:172" ht="12.75">
      <c r="A345" s="9">
        <v>172</v>
      </c>
      <c r="B345" s="7"/>
      <c r="C345" s="7" t="s">
        <v>712</v>
      </c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3">
        <v>130</v>
      </c>
      <c r="S345" s="10"/>
      <c r="T345" s="10"/>
      <c r="U345" s="10"/>
      <c r="V345" s="10"/>
      <c r="W345" s="10"/>
      <c r="X345" s="10"/>
      <c r="Y345" s="13">
        <v>154</v>
      </c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3" t="s">
        <v>713</v>
      </c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3">
        <v>132</v>
      </c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3">
        <v>120</v>
      </c>
      <c r="CN345" s="10"/>
      <c r="CO345" s="10"/>
      <c r="CP345" s="10"/>
      <c r="CQ345" s="10"/>
      <c r="CR345" s="10"/>
      <c r="CS345" s="10"/>
      <c r="CT345" s="13">
        <v>154</v>
      </c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3">
        <v>128</v>
      </c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>
        <v>0</v>
      </c>
      <c r="EC345" s="10"/>
      <c r="ED345" s="10"/>
      <c r="EE345" s="10"/>
      <c r="EF345" s="10"/>
      <c r="EG345" s="10"/>
      <c r="EH345" s="10"/>
      <c r="EI345" s="10"/>
      <c r="EJ345" s="13">
        <v>0</v>
      </c>
      <c r="EK345" s="10"/>
      <c r="EL345" s="10"/>
      <c r="EM345" s="10"/>
      <c r="EN345" s="14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3">
        <v>108</v>
      </c>
      <c r="FC345" s="10"/>
      <c r="FD345" s="10"/>
      <c r="FE345" s="13">
        <v>136</v>
      </c>
      <c r="FF345" s="10"/>
      <c r="FG345" s="10"/>
      <c r="FH345" s="10"/>
      <c r="FI345" s="10"/>
      <c r="FJ345" s="10"/>
      <c r="FK345" s="10"/>
      <c r="FL345" s="13">
        <v>116</v>
      </c>
      <c r="FM345" s="10"/>
      <c r="FN345" s="10"/>
      <c r="FO345" s="10"/>
      <c r="FP345" s="13">
        <v>117</v>
      </c>
    </row>
    <row r="346" spans="1:173" ht="12.75">
      <c r="A346" s="9">
        <v>172</v>
      </c>
      <c r="B346" s="7"/>
      <c r="C346" s="7" t="s">
        <v>714</v>
      </c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>
        <v>3571</v>
      </c>
      <c r="S346" s="10"/>
      <c r="T346" s="10"/>
      <c r="U346" s="10"/>
      <c r="V346" s="10"/>
      <c r="W346" s="10"/>
      <c r="X346" s="10"/>
      <c r="Y346" s="10">
        <v>264052</v>
      </c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>
        <v>37500</v>
      </c>
      <c r="BF346" s="10"/>
      <c r="BG346" s="10"/>
      <c r="BH346" s="10">
        <v>4000</v>
      </c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>
        <v>269710</v>
      </c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>
        <v>5000</v>
      </c>
      <c r="CN346" s="10"/>
      <c r="CO346" s="10"/>
      <c r="CP346" s="10"/>
      <c r="CQ346" s="10"/>
      <c r="CR346" s="10"/>
      <c r="CS346" s="10"/>
      <c r="CT346" s="10">
        <v>250000</v>
      </c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>
        <v>50298</v>
      </c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>
        <v>10815</v>
      </c>
      <c r="DS346" s="10"/>
      <c r="DT346" s="10"/>
      <c r="DU346" s="10"/>
      <c r="DV346" s="10"/>
      <c r="DW346" s="10"/>
      <c r="DX346" s="10"/>
      <c r="DY346" s="10"/>
      <c r="DZ346" s="10"/>
      <c r="EA346" s="10"/>
      <c r="EB346" s="10">
        <v>0</v>
      </c>
      <c r="EC346" s="10"/>
      <c r="ED346" s="10"/>
      <c r="EE346" s="10"/>
      <c r="EF346" s="10"/>
      <c r="EG346" s="10"/>
      <c r="EH346" s="10"/>
      <c r="EI346" s="10"/>
      <c r="EJ346" s="10">
        <v>46512</v>
      </c>
      <c r="EK346" s="10"/>
      <c r="EL346" s="10"/>
      <c r="EM346" s="10"/>
      <c r="EN346" s="14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>
        <v>1460</v>
      </c>
      <c r="FC346" s="10"/>
      <c r="FD346" s="10"/>
      <c r="FE346" s="10">
        <v>82691</v>
      </c>
      <c r="FF346" s="10"/>
      <c r="FG346" s="10"/>
      <c r="FH346" s="10"/>
      <c r="FI346" s="10"/>
      <c r="FJ346" s="10"/>
      <c r="FK346" s="10"/>
      <c r="FL346" s="10">
        <v>22000</v>
      </c>
      <c r="FM346" s="10"/>
      <c r="FN346" s="10"/>
      <c r="FO346" s="10"/>
      <c r="FP346" s="10">
        <v>3238</v>
      </c>
      <c r="FQ346" s="4">
        <v>2</v>
      </c>
    </row>
    <row r="347" spans="1:172" ht="12.75">
      <c r="A347" s="9">
        <v>173</v>
      </c>
      <c r="B347" s="7"/>
      <c r="C347" s="7" t="s">
        <v>711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>
        <v>0</v>
      </c>
      <c r="EC347" s="10"/>
      <c r="ED347" s="10"/>
      <c r="EE347" s="10"/>
      <c r="EF347" s="10"/>
      <c r="EG347" s="10"/>
      <c r="EH347" s="10"/>
      <c r="EI347" s="10"/>
      <c r="EJ347" s="10">
        <v>0</v>
      </c>
      <c r="EK347" s="10"/>
      <c r="EL347" s="10"/>
      <c r="EM347" s="10"/>
      <c r="EN347" s="14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</row>
    <row r="348" spans="1:172" ht="12.75">
      <c r="A348" s="9">
        <v>173</v>
      </c>
      <c r="B348" s="7"/>
      <c r="C348" s="7" t="s">
        <v>712</v>
      </c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3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3">
        <v>128</v>
      </c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3">
        <v>137</v>
      </c>
      <c r="CN348" s="10"/>
      <c r="CO348" s="10"/>
      <c r="CP348" s="10"/>
      <c r="CQ348" s="10"/>
      <c r="CR348" s="10"/>
      <c r="CS348" s="10"/>
      <c r="CT348" s="13">
        <v>139</v>
      </c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3">
        <v>132</v>
      </c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>
        <v>0</v>
      </c>
      <c r="EC348" s="10"/>
      <c r="ED348" s="10"/>
      <c r="EE348" s="10"/>
      <c r="EF348" s="10"/>
      <c r="EG348" s="10"/>
      <c r="EH348" s="10"/>
      <c r="EI348" s="10"/>
      <c r="EJ348" s="13">
        <v>0</v>
      </c>
      <c r="EK348" s="10"/>
      <c r="EL348" s="10"/>
      <c r="EM348" s="10"/>
      <c r="EN348" s="14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3"/>
      <c r="FC348" s="10"/>
      <c r="FD348" s="10"/>
      <c r="FE348" s="13">
        <v>115</v>
      </c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3">
        <v>149</v>
      </c>
    </row>
    <row r="349" spans="1:173" ht="12.75">
      <c r="A349" s="9">
        <v>173</v>
      </c>
      <c r="B349" s="7"/>
      <c r="C349" s="7" t="s">
        <v>714</v>
      </c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>
        <v>1000</v>
      </c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>
        <v>514313</v>
      </c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>
        <v>5000</v>
      </c>
      <c r="CN349" s="10"/>
      <c r="CO349" s="10"/>
      <c r="CP349" s="10"/>
      <c r="CQ349" s="10"/>
      <c r="CR349" s="10"/>
      <c r="CS349" s="10"/>
      <c r="CT349" s="10">
        <v>2000</v>
      </c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>
        <v>124172</v>
      </c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>
        <v>0</v>
      </c>
      <c r="EC349" s="10"/>
      <c r="ED349" s="10"/>
      <c r="EE349" s="10"/>
      <c r="EF349" s="10"/>
      <c r="EG349" s="10"/>
      <c r="EH349" s="10"/>
      <c r="EI349" s="10"/>
      <c r="EJ349" s="10">
        <v>66600</v>
      </c>
      <c r="EK349" s="10"/>
      <c r="EL349" s="10"/>
      <c r="EM349" s="10"/>
      <c r="EN349" s="14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>
        <v>5237</v>
      </c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>
        <v>1111</v>
      </c>
      <c r="FQ349" s="4">
        <v>2</v>
      </c>
    </row>
    <row r="350" spans="1:172" ht="12.75">
      <c r="A350" s="9">
        <v>174</v>
      </c>
      <c r="B350" s="7"/>
      <c r="C350" s="7" t="s">
        <v>711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>
        <v>0</v>
      </c>
      <c r="EC350" s="10"/>
      <c r="ED350" s="10"/>
      <c r="EE350" s="10"/>
      <c r="EF350" s="10"/>
      <c r="EG350" s="10"/>
      <c r="EH350" s="10"/>
      <c r="EI350" s="10"/>
      <c r="EJ350" s="10">
        <v>0</v>
      </c>
      <c r="EK350" s="10"/>
      <c r="EL350" s="10"/>
      <c r="EM350" s="10"/>
      <c r="EN350" s="14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</row>
    <row r="351" spans="1:172" ht="12.75">
      <c r="A351" s="9">
        <v>174</v>
      </c>
      <c r="B351" s="7"/>
      <c r="C351" s="7" t="s">
        <v>712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>
        <v>115</v>
      </c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>
        <v>154</v>
      </c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>
        <v>0</v>
      </c>
      <c r="EC351" s="10"/>
      <c r="ED351" s="10"/>
      <c r="EE351" s="10"/>
      <c r="EF351" s="10"/>
      <c r="EG351" s="10"/>
      <c r="EH351" s="10"/>
      <c r="EI351" s="10"/>
      <c r="EJ351" s="13">
        <v>0</v>
      </c>
      <c r="EK351" s="10"/>
      <c r="EL351" s="10"/>
      <c r="EM351" s="10"/>
      <c r="EN351" s="14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3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3">
        <v>136</v>
      </c>
    </row>
    <row r="352" spans="1:173" ht="12.75">
      <c r="A352" s="9">
        <v>174</v>
      </c>
      <c r="B352" s="7"/>
      <c r="C352" s="7" t="s">
        <v>714</v>
      </c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>
        <v>35480</v>
      </c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>
        <v>135190</v>
      </c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>
        <v>13440</v>
      </c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>
        <v>0</v>
      </c>
      <c r="EC352" s="10"/>
      <c r="ED352" s="10"/>
      <c r="EE352" s="10"/>
      <c r="EF352" s="10"/>
      <c r="EG352" s="10"/>
      <c r="EH352" s="10"/>
      <c r="EI352" s="10"/>
      <c r="EJ352" s="10">
        <v>64455</v>
      </c>
      <c r="EK352" s="10"/>
      <c r="EL352" s="10"/>
      <c r="EM352" s="10"/>
      <c r="EN352" s="14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>
        <v>6259</v>
      </c>
      <c r="FQ352" s="4">
        <v>2</v>
      </c>
    </row>
    <row r="353" spans="1:172" ht="12.75">
      <c r="A353" s="9">
        <v>175</v>
      </c>
      <c r="B353" s="8" t="s">
        <v>715</v>
      </c>
      <c r="C353" s="7" t="s">
        <v>716</v>
      </c>
      <c r="D353" s="10">
        <v>22929</v>
      </c>
      <c r="E353" s="10">
        <v>64624</v>
      </c>
      <c r="F353" s="10">
        <v>193</v>
      </c>
      <c r="G353" s="10">
        <v>98385</v>
      </c>
      <c r="H353" s="10">
        <v>2507</v>
      </c>
      <c r="I353" s="10">
        <v>0</v>
      </c>
      <c r="J353" s="10">
        <v>12849</v>
      </c>
      <c r="K353" s="10">
        <v>17123</v>
      </c>
      <c r="L353" s="10">
        <v>2973</v>
      </c>
      <c r="M353" s="10">
        <v>51513</v>
      </c>
      <c r="N353" s="10">
        <v>166</v>
      </c>
      <c r="O353" s="10">
        <v>3406</v>
      </c>
      <c r="P353" s="10">
        <v>5995</v>
      </c>
      <c r="Q353" s="10">
        <v>110434</v>
      </c>
      <c r="R353" s="10">
        <v>798000</v>
      </c>
      <c r="S353" s="10"/>
      <c r="T353" s="10">
        <v>576</v>
      </c>
      <c r="U353" s="11">
        <v>13881</v>
      </c>
      <c r="V353" s="10"/>
      <c r="W353" s="10">
        <v>7115</v>
      </c>
      <c r="X353" s="10">
        <v>1357</v>
      </c>
      <c r="Y353" s="10">
        <v>28635</v>
      </c>
      <c r="Z353" s="10">
        <v>4918</v>
      </c>
      <c r="AA353" s="10">
        <v>2177</v>
      </c>
      <c r="AB353" s="10">
        <v>4025</v>
      </c>
      <c r="AC353" s="10">
        <v>16427</v>
      </c>
      <c r="AD353" s="10">
        <v>12908</v>
      </c>
      <c r="AE353" s="10">
        <v>1068</v>
      </c>
      <c r="AF353" s="10">
        <v>5900</v>
      </c>
      <c r="AG353" s="10">
        <v>84</v>
      </c>
      <c r="AH353" s="10">
        <v>28790</v>
      </c>
      <c r="AI353" s="10">
        <v>24958</v>
      </c>
      <c r="AJ353" s="10">
        <v>39839</v>
      </c>
      <c r="AK353" s="10">
        <v>70731</v>
      </c>
      <c r="AL353" s="10">
        <v>390</v>
      </c>
      <c r="AM353" s="10"/>
      <c r="AN353" s="10">
        <v>33884</v>
      </c>
      <c r="AO353" s="10"/>
      <c r="AP353" s="10">
        <v>362</v>
      </c>
      <c r="AQ353" s="10">
        <v>19062</v>
      </c>
      <c r="AR353" s="10">
        <v>1273</v>
      </c>
      <c r="AS353" s="10">
        <v>6597</v>
      </c>
      <c r="AT353" s="10">
        <v>7657</v>
      </c>
      <c r="AU353" s="10">
        <v>4753</v>
      </c>
      <c r="AV353" s="10">
        <v>40639</v>
      </c>
      <c r="AW353" s="10">
        <v>7105</v>
      </c>
      <c r="AX353" s="10">
        <v>28717</v>
      </c>
      <c r="AY353" s="10"/>
      <c r="AZ353" s="10">
        <v>275</v>
      </c>
      <c r="BA353" s="10">
        <v>13009</v>
      </c>
      <c r="BB353" s="10">
        <v>24594</v>
      </c>
      <c r="BC353" s="10">
        <v>1460</v>
      </c>
      <c r="BD353" s="10">
        <v>9656</v>
      </c>
      <c r="BE353" s="10">
        <v>62552</v>
      </c>
      <c r="BF353" s="10">
        <v>8114</v>
      </c>
      <c r="BG353" s="10">
        <v>2626</v>
      </c>
      <c r="BH353" s="10">
        <v>24228</v>
      </c>
      <c r="BI353" s="10">
        <v>2767</v>
      </c>
      <c r="BJ353" s="10">
        <v>5726</v>
      </c>
      <c r="BK353" s="10">
        <v>577</v>
      </c>
      <c r="BL353" s="10">
        <v>973</v>
      </c>
      <c r="BM353" s="10">
        <v>10228</v>
      </c>
      <c r="BN353" s="10"/>
      <c r="BO353" s="10">
        <v>14339</v>
      </c>
      <c r="BP353" s="10">
        <v>191668</v>
      </c>
      <c r="BQ353" s="10">
        <v>10381</v>
      </c>
      <c r="BR353" s="10">
        <v>0</v>
      </c>
      <c r="BS353" s="10">
        <v>1698</v>
      </c>
      <c r="BT353" s="10"/>
      <c r="BU353" s="10">
        <v>1150</v>
      </c>
      <c r="BV353" s="10">
        <v>12467</v>
      </c>
      <c r="BW353" s="10">
        <v>62359</v>
      </c>
      <c r="BX353" s="10">
        <v>3111</v>
      </c>
      <c r="BY353" s="10">
        <v>32213</v>
      </c>
      <c r="BZ353" s="10">
        <v>93987</v>
      </c>
      <c r="CA353" s="10">
        <v>5125</v>
      </c>
      <c r="CB353" s="10">
        <v>440137</v>
      </c>
      <c r="CC353" s="10">
        <v>129</v>
      </c>
      <c r="CD353" s="10">
        <v>1130</v>
      </c>
      <c r="CE353" s="10">
        <v>1408</v>
      </c>
      <c r="CF353" s="10">
        <v>5631</v>
      </c>
      <c r="CG353" s="10">
        <v>1633</v>
      </c>
      <c r="CH353" s="10"/>
      <c r="CI353" s="10">
        <v>2456</v>
      </c>
      <c r="CJ353" s="10">
        <v>24196</v>
      </c>
      <c r="CK353" s="10">
        <v>173569</v>
      </c>
      <c r="CL353" s="10">
        <v>4123000</v>
      </c>
      <c r="CM353" s="10">
        <v>87848</v>
      </c>
      <c r="CN353" s="10">
        <v>1010</v>
      </c>
      <c r="CO353" s="10">
        <v>24245</v>
      </c>
      <c r="CP353" s="10">
        <v>5169</v>
      </c>
      <c r="CQ353" s="10">
        <v>14968</v>
      </c>
      <c r="CR353" s="10">
        <v>10693</v>
      </c>
      <c r="CS353" s="10">
        <v>122951</v>
      </c>
      <c r="CT353" s="10">
        <v>6325</v>
      </c>
      <c r="CU353" s="10">
        <v>4757</v>
      </c>
      <c r="CV353" s="10">
        <v>828335</v>
      </c>
      <c r="CW353" s="10">
        <v>9366</v>
      </c>
      <c r="CX353" s="10">
        <v>16565</v>
      </c>
      <c r="CY353" s="10">
        <v>6306</v>
      </c>
      <c r="CZ353" s="10">
        <v>3757</v>
      </c>
      <c r="DA353" s="10">
        <v>66258</v>
      </c>
      <c r="DB353" s="10">
        <v>3223</v>
      </c>
      <c r="DC353" s="10">
        <v>197</v>
      </c>
      <c r="DD353" s="10">
        <v>415823</v>
      </c>
      <c r="DE353" s="10">
        <v>2126</v>
      </c>
      <c r="DF353" s="10">
        <v>1040</v>
      </c>
      <c r="DG353" s="10">
        <v>11391</v>
      </c>
      <c r="DH353" s="10">
        <v>2411</v>
      </c>
      <c r="DI353" s="10">
        <v>3411</v>
      </c>
      <c r="DJ353" s="10">
        <v>136252</v>
      </c>
      <c r="DK353" s="10">
        <v>830</v>
      </c>
      <c r="DL353" s="10">
        <v>15437</v>
      </c>
      <c r="DM353" s="10">
        <v>9116</v>
      </c>
      <c r="DN353" s="10">
        <v>1950</v>
      </c>
      <c r="DO353" s="10">
        <v>513</v>
      </c>
      <c r="DP353" s="10">
        <v>18356</v>
      </c>
      <c r="DQ353" s="10">
        <v>311</v>
      </c>
      <c r="DR353" s="10">
        <v>36579</v>
      </c>
      <c r="DS353" s="10">
        <v>10686</v>
      </c>
      <c r="DT353" s="10"/>
      <c r="DU353" s="10">
        <v>12247</v>
      </c>
      <c r="DV353" s="10">
        <v>4377</v>
      </c>
      <c r="DW353" s="10"/>
      <c r="DX353" s="10"/>
      <c r="DY353" s="10">
        <v>94</v>
      </c>
      <c r="DZ353" s="10"/>
      <c r="EA353" s="10">
        <v>79379</v>
      </c>
      <c r="EB353" s="10">
        <v>1806852</v>
      </c>
      <c r="EC353" s="10">
        <v>345</v>
      </c>
      <c r="ED353" s="10"/>
      <c r="EE353" s="10">
        <v>7629</v>
      </c>
      <c r="EF353" s="10"/>
      <c r="EG353" s="10">
        <v>30449</v>
      </c>
      <c r="EH353" s="10">
        <v>121435</v>
      </c>
      <c r="EI353" s="10">
        <v>26112</v>
      </c>
      <c r="EJ353" s="10">
        <v>185362</v>
      </c>
      <c r="EK353" s="10">
        <v>29977</v>
      </c>
      <c r="EL353" s="10">
        <v>2831</v>
      </c>
      <c r="EM353" s="10">
        <v>15513</v>
      </c>
      <c r="EN353" s="14">
        <v>2678</v>
      </c>
      <c r="EO353" s="10">
        <v>5872</v>
      </c>
      <c r="EP353" s="10">
        <v>13317</v>
      </c>
      <c r="EQ353" s="10">
        <v>7748</v>
      </c>
      <c r="ER353" s="10">
        <v>10541</v>
      </c>
      <c r="ES353" s="10">
        <v>21451</v>
      </c>
      <c r="ET353" s="10">
        <v>22759</v>
      </c>
      <c r="EU353" s="10">
        <v>4309</v>
      </c>
      <c r="EV353" s="10">
        <v>1776</v>
      </c>
      <c r="EW353" s="10">
        <v>14624</v>
      </c>
      <c r="EX353" s="10">
        <v>26711</v>
      </c>
      <c r="EY353" s="10">
        <v>3392</v>
      </c>
      <c r="EZ353" s="10">
        <v>30365</v>
      </c>
      <c r="FA353" s="10">
        <v>346</v>
      </c>
      <c r="FB353" s="10">
        <v>315</v>
      </c>
      <c r="FC353" s="10">
        <v>540</v>
      </c>
      <c r="FD353" s="10">
        <v>29107</v>
      </c>
      <c r="FE353" s="10">
        <v>1130165</v>
      </c>
      <c r="FF353" s="10"/>
      <c r="FG353" s="10">
        <v>5108</v>
      </c>
      <c r="FH353" s="10">
        <v>20994</v>
      </c>
      <c r="FI353" s="10">
        <v>3623</v>
      </c>
      <c r="FJ353" s="10">
        <v>3078</v>
      </c>
      <c r="FK353" s="10">
        <v>506</v>
      </c>
      <c r="FL353" s="10">
        <v>42460</v>
      </c>
      <c r="FM353" s="10">
        <v>13854</v>
      </c>
      <c r="FN353" s="10">
        <v>594</v>
      </c>
      <c r="FO353" s="10">
        <v>17369</v>
      </c>
      <c r="FP353" s="10">
        <v>54644</v>
      </c>
    </row>
    <row r="354" spans="1:172" ht="12.75">
      <c r="A354" s="9" t="s">
        <v>717</v>
      </c>
      <c r="B354" s="8" t="s">
        <v>718</v>
      </c>
      <c r="C354" s="7" t="s">
        <v>719</v>
      </c>
      <c r="D354" s="11">
        <v>98.67</v>
      </c>
      <c r="E354" s="11">
        <v>94.2</v>
      </c>
      <c r="F354" s="11">
        <v>99.36</v>
      </c>
      <c r="G354" s="11">
        <v>97.23</v>
      </c>
      <c r="H354" s="11">
        <v>98.24</v>
      </c>
      <c r="I354" s="11">
        <v>0</v>
      </c>
      <c r="J354" s="11">
        <v>94.9</v>
      </c>
      <c r="K354" s="11">
        <v>96.06</v>
      </c>
      <c r="L354" s="11">
        <v>90.43</v>
      </c>
      <c r="M354" s="11">
        <v>98.15</v>
      </c>
      <c r="N354" s="11">
        <v>95.95</v>
      </c>
      <c r="O354" s="11">
        <v>99.6</v>
      </c>
      <c r="P354" s="11">
        <v>91.1</v>
      </c>
      <c r="Q354" s="11">
        <v>98.16</v>
      </c>
      <c r="R354" s="11">
        <v>96.36</v>
      </c>
      <c r="S354" s="11"/>
      <c r="T354" s="11">
        <v>97.49</v>
      </c>
      <c r="U354" s="15">
        <v>99.22</v>
      </c>
      <c r="V354" s="11"/>
      <c r="W354" s="11">
        <v>90.71</v>
      </c>
      <c r="X354" s="11">
        <v>94.89</v>
      </c>
      <c r="Y354" s="11">
        <v>94.41</v>
      </c>
      <c r="Z354" s="11">
        <v>97.52</v>
      </c>
      <c r="AA354" s="11">
        <v>98.29</v>
      </c>
      <c r="AB354" s="11">
        <v>93.96</v>
      </c>
      <c r="AC354" s="11">
        <v>98.73</v>
      </c>
      <c r="AD354" s="11">
        <v>92.54</v>
      </c>
      <c r="AE354" s="11">
        <v>97.31</v>
      </c>
      <c r="AF354" s="11">
        <v>90.33</v>
      </c>
      <c r="AG354" s="11">
        <v>98.66</v>
      </c>
      <c r="AH354" s="11">
        <v>95.98</v>
      </c>
      <c r="AI354" s="11">
        <v>98.18</v>
      </c>
      <c r="AJ354" s="11">
        <v>85.84</v>
      </c>
      <c r="AK354" s="11">
        <v>96.1</v>
      </c>
      <c r="AL354" s="11">
        <v>92.13</v>
      </c>
      <c r="AM354" s="11"/>
      <c r="AN354" s="11">
        <v>95.83</v>
      </c>
      <c r="AO354" s="11"/>
      <c r="AP354" s="11">
        <v>99.2</v>
      </c>
      <c r="AQ354" s="11">
        <v>92.5</v>
      </c>
      <c r="AR354" s="11">
        <v>99.39</v>
      </c>
      <c r="AS354" s="11">
        <v>99.23</v>
      </c>
      <c r="AT354" s="11">
        <v>97.74</v>
      </c>
      <c r="AU354" s="11">
        <v>93.61</v>
      </c>
      <c r="AV354" s="11">
        <v>97.91</v>
      </c>
      <c r="AW354" s="11">
        <v>97.62</v>
      </c>
      <c r="AX354" s="11">
        <v>97.83</v>
      </c>
      <c r="AY354" s="11"/>
      <c r="AZ354" s="11">
        <v>96.79</v>
      </c>
      <c r="BA354" s="11">
        <v>95.88</v>
      </c>
      <c r="BB354" s="11">
        <v>91.56</v>
      </c>
      <c r="BC354" s="11">
        <v>88.06</v>
      </c>
      <c r="BD354" s="11">
        <v>82.41</v>
      </c>
      <c r="BE354" s="11">
        <v>97.13</v>
      </c>
      <c r="BF354" s="11">
        <v>95.27</v>
      </c>
      <c r="BG354" s="11">
        <v>88.35</v>
      </c>
      <c r="BH354" s="11">
        <v>98.3</v>
      </c>
      <c r="BI354" s="11">
        <v>96.94</v>
      </c>
      <c r="BJ354" s="11">
        <v>97.45</v>
      </c>
      <c r="BK354" s="11">
        <v>99.19</v>
      </c>
      <c r="BL354" s="11">
        <v>96.72</v>
      </c>
      <c r="BM354" s="11">
        <v>96.12</v>
      </c>
      <c r="BN354" s="11"/>
      <c r="BO354" s="11">
        <v>97.27</v>
      </c>
      <c r="BP354" s="11">
        <v>98.16</v>
      </c>
      <c r="BQ354" s="11">
        <v>97.34</v>
      </c>
      <c r="BR354" s="11">
        <v>0</v>
      </c>
      <c r="BS354" s="11">
        <v>98.56</v>
      </c>
      <c r="BT354" s="11"/>
      <c r="BU354" s="11">
        <v>95.98</v>
      </c>
      <c r="BV354" s="11">
        <v>92.56</v>
      </c>
      <c r="BW354" s="11">
        <v>97.16</v>
      </c>
      <c r="BX354" s="11">
        <v>98.97</v>
      </c>
      <c r="BY354" s="11">
        <v>97.92</v>
      </c>
      <c r="BZ354" s="11">
        <v>97.67</v>
      </c>
      <c r="CA354" s="11">
        <v>97.99</v>
      </c>
      <c r="CB354" s="11">
        <v>98.5</v>
      </c>
      <c r="CC354" s="11">
        <v>96.31</v>
      </c>
      <c r="CD354" s="11">
        <v>90.4</v>
      </c>
      <c r="CE354" s="11">
        <v>99.15</v>
      </c>
      <c r="CF354" s="11">
        <v>97.29</v>
      </c>
      <c r="CG354" s="11">
        <v>95.14</v>
      </c>
      <c r="CH354" s="11"/>
      <c r="CI354" s="11">
        <v>72.52</v>
      </c>
      <c r="CJ354" s="11">
        <v>92.64</v>
      </c>
      <c r="CK354" s="11">
        <v>98.74</v>
      </c>
      <c r="CL354" s="11">
        <v>97.51</v>
      </c>
      <c r="CM354" s="11">
        <v>89.81</v>
      </c>
      <c r="CN354" s="11">
        <v>95.74</v>
      </c>
      <c r="CO354" s="11">
        <v>98.85</v>
      </c>
      <c r="CP354" s="11">
        <v>94.56</v>
      </c>
      <c r="CQ354" s="11">
        <v>98.45</v>
      </c>
      <c r="CR354" s="11">
        <v>95.07</v>
      </c>
      <c r="CS354" s="11">
        <v>90.7</v>
      </c>
      <c r="CT354" s="11">
        <v>98.87</v>
      </c>
      <c r="CU354" s="11">
        <v>97.74</v>
      </c>
      <c r="CV354" s="11">
        <v>52</v>
      </c>
      <c r="CW354" s="11">
        <v>94.6</v>
      </c>
      <c r="CX354" s="11">
        <v>93.7</v>
      </c>
      <c r="CY354" s="11">
        <v>90.22</v>
      </c>
      <c r="CZ354" s="11">
        <v>91.9</v>
      </c>
      <c r="DA354" s="11">
        <v>80.2</v>
      </c>
      <c r="DB354" s="11">
        <v>97.43</v>
      </c>
      <c r="DC354" s="11">
        <v>97.5</v>
      </c>
      <c r="DD354" s="11">
        <v>96.66</v>
      </c>
      <c r="DE354" s="11">
        <v>88.48</v>
      </c>
      <c r="DF354" s="11">
        <v>93.91</v>
      </c>
      <c r="DG354" s="11">
        <v>99.5</v>
      </c>
      <c r="DH354" s="11">
        <v>98.38</v>
      </c>
      <c r="DI354" s="11">
        <v>93.02</v>
      </c>
      <c r="DJ354" s="11">
        <v>94.88</v>
      </c>
      <c r="DK354" s="11">
        <v>94.28</v>
      </c>
      <c r="DL354" s="11">
        <v>97.88</v>
      </c>
      <c r="DM354" s="11">
        <v>97.44</v>
      </c>
      <c r="DN354" s="11">
        <v>92.14</v>
      </c>
      <c r="DO354" s="11">
        <v>93.54</v>
      </c>
      <c r="DP354" s="11">
        <v>93.08</v>
      </c>
      <c r="DQ354" s="11">
        <v>97.4</v>
      </c>
      <c r="DR354" s="11">
        <v>97.09</v>
      </c>
      <c r="DS354" s="11">
        <v>96.69</v>
      </c>
      <c r="DT354" s="11"/>
      <c r="DU354" s="11">
        <v>73.8</v>
      </c>
      <c r="DV354" s="11">
        <v>98.13</v>
      </c>
      <c r="DW354" s="11"/>
      <c r="DX354" s="11"/>
      <c r="DY354" s="11">
        <v>99.96</v>
      </c>
      <c r="DZ354" s="11"/>
      <c r="EA354" s="11">
        <v>95.79</v>
      </c>
      <c r="EB354" s="11">
        <v>96.36</v>
      </c>
      <c r="EC354" s="11">
        <v>92.45</v>
      </c>
      <c r="ED354" s="11"/>
      <c r="EE354" s="11">
        <v>92.95</v>
      </c>
      <c r="EF354" s="11"/>
      <c r="EG354" s="11">
        <v>89.23</v>
      </c>
      <c r="EH354" s="11">
        <v>96.24</v>
      </c>
      <c r="EI354" s="11">
        <v>96.52</v>
      </c>
      <c r="EJ354" s="11">
        <v>93.84</v>
      </c>
      <c r="EK354" s="11">
        <v>97.25</v>
      </c>
      <c r="EL354" s="11">
        <v>91.69</v>
      </c>
      <c r="EM354" s="11">
        <v>98.88</v>
      </c>
      <c r="EN354" s="17">
        <v>92.47</v>
      </c>
      <c r="EO354" s="11">
        <v>94.31</v>
      </c>
      <c r="EP354" s="11">
        <v>9458</v>
      </c>
      <c r="EQ354" s="11">
        <v>99.04</v>
      </c>
      <c r="ER354" s="11">
        <v>99.28</v>
      </c>
      <c r="ES354" s="11">
        <v>92.8</v>
      </c>
      <c r="ET354" s="11">
        <v>97.45</v>
      </c>
      <c r="EU354" s="11">
        <v>89.58</v>
      </c>
      <c r="EV354" s="11">
        <v>90.24</v>
      </c>
      <c r="EW354" s="11">
        <v>87.69</v>
      </c>
      <c r="EX354" s="11">
        <v>92.45</v>
      </c>
      <c r="EY354" s="11">
        <v>97.8</v>
      </c>
      <c r="EZ354" s="11">
        <v>95.75</v>
      </c>
      <c r="FA354" s="11">
        <v>97.35</v>
      </c>
      <c r="FB354" s="11">
        <v>96.15</v>
      </c>
      <c r="FC354" s="11">
        <v>94.54</v>
      </c>
      <c r="FD354" s="11">
        <v>96.81</v>
      </c>
      <c r="FE354" s="11">
        <v>95.94</v>
      </c>
      <c r="FF354" s="11"/>
      <c r="FG354" s="11">
        <v>98.93</v>
      </c>
      <c r="FH354" s="11">
        <v>97.54</v>
      </c>
      <c r="FI354" s="11">
        <v>96.28</v>
      </c>
      <c r="FJ354" s="11">
        <v>97.95</v>
      </c>
      <c r="FK354" s="11">
        <v>99.53</v>
      </c>
      <c r="FL354" s="11">
        <v>95.41</v>
      </c>
      <c r="FM354" s="11">
        <v>95.64</v>
      </c>
      <c r="FN354" s="11">
        <v>98.58</v>
      </c>
      <c r="FO354" s="11">
        <v>90.55</v>
      </c>
      <c r="FP354" s="11">
        <v>97.38</v>
      </c>
    </row>
    <row r="355" spans="1:172" ht="12.75">
      <c r="A355" s="9">
        <v>177</v>
      </c>
      <c r="B355" s="8" t="s">
        <v>720</v>
      </c>
      <c r="C355" s="7" t="s">
        <v>721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23"/>
      <c r="V355" s="10"/>
      <c r="W355" s="10"/>
      <c r="X355" s="10"/>
      <c r="Y355" s="10"/>
      <c r="Z355" s="10" t="s">
        <v>360</v>
      </c>
      <c r="AA355" s="10"/>
      <c r="AB355" s="10"/>
      <c r="AC355" s="10"/>
      <c r="AD355" s="10"/>
      <c r="AE355" s="10"/>
      <c r="AF355" s="10"/>
      <c r="AG355" s="10"/>
      <c r="AH355" s="10"/>
      <c r="AI355" s="10" t="s">
        <v>360</v>
      </c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 t="s">
        <v>360</v>
      </c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 t="s">
        <v>437</v>
      </c>
      <c r="CM355" s="10" t="s">
        <v>360</v>
      </c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4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 t="s">
        <v>360</v>
      </c>
      <c r="FB355" s="10"/>
      <c r="FC355" s="10"/>
      <c r="FD355" s="10"/>
      <c r="FE355" s="10"/>
      <c r="FF355" s="10"/>
      <c r="FG355" s="10"/>
      <c r="FH355" s="10" t="s">
        <v>360</v>
      </c>
      <c r="FI355" s="10"/>
      <c r="FJ355" s="10"/>
      <c r="FK355" s="10"/>
      <c r="FL355" s="10"/>
      <c r="FM355" s="10"/>
      <c r="FN355" s="10"/>
      <c r="FO355" s="10"/>
      <c r="FP355" s="10"/>
    </row>
    <row r="356" spans="1:172" ht="12.75">
      <c r="A356" s="9">
        <v>178</v>
      </c>
      <c r="B356" s="7"/>
      <c r="C356" s="7" t="s">
        <v>722</v>
      </c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4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</row>
    <row r="357" spans="1:172" ht="12.75">
      <c r="A357" s="9">
        <v>178</v>
      </c>
      <c r="B357" s="7"/>
      <c r="C357" s="7" t="s">
        <v>723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4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</row>
    <row r="358" spans="1:172" ht="12.75">
      <c r="A358" s="9">
        <v>179</v>
      </c>
      <c r="B358" s="7"/>
      <c r="C358" s="7" t="s">
        <v>724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4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</row>
    <row r="359" spans="1:172" ht="12.75">
      <c r="A359" s="9">
        <v>179</v>
      </c>
      <c r="B359" s="7"/>
      <c r="C359" s="7" t="s">
        <v>725</v>
      </c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4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</row>
    <row r="360" spans="1:172" ht="12.75">
      <c r="A360" s="9">
        <v>180</v>
      </c>
      <c r="B360" s="8" t="s">
        <v>726</v>
      </c>
      <c r="C360" s="7" t="s">
        <v>727</v>
      </c>
      <c r="D360" s="10"/>
      <c r="E360" s="10"/>
      <c r="F360" s="10"/>
      <c r="G360" s="10">
        <v>128192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>
        <v>35000</v>
      </c>
      <c r="X360" s="10"/>
      <c r="Y360" s="23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>
        <v>10273</v>
      </c>
      <c r="BD360" s="10"/>
      <c r="BE360" s="10"/>
      <c r="BF360" s="10"/>
      <c r="BG360" s="10"/>
      <c r="BH360" s="10">
        <v>6813</v>
      </c>
      <c r="BI360" s="10"/>
      <c r="BJ360" s="10"/>
      <c r="BK360" s="10">
        <v>0</v>
      </c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>
        <v>71274</v>
      </c>
      <c r="CA360" s="10"/>
      <c r="CB360" s="10"/>
      <c r="CC360" s="10"/>
      <c r="CD360" s="10"/>
      <c r="CE360" s="10"/>
      <c r="CF360" s="10"/>
      <c r="CG360" s="10"/>
      <c r="CH360" s="12"/>
      <c r="CI360" s="10"/>
      <c r="CJ360" s="10"/>
      <c r="CK360" s="10">
        <v>182030</v>
      </c>
      <c r="CL360" s="10">
        <v>66315000</v>
      </c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>
        <v>389265</v>
      </c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>
        <v>2372307</v>
      </c>
      <c r="DZ360" s="10"/>
      <c r="EA360" s="10"/>
      <c r="EB360" s="10">
        <v>0</v>
      </c>
      <c r="EC360" s="10">
        <v>65892</v>
      </c>
      <c r="ED360" s="10"/>
      <c r="EE360" s="10"/>
      <c r="EF360" s="10"/>
      <c r="EG360" s="10"/>
      <c r="EH360" s="10">
        <v>1579199</v>
      </c>
      <c r="EI360" s="10"/>
      <c r="EJ360" s="10"/>
      <c r="EK360" s="10"/>
      <c r="EL360" s="10"/>
      <c r="EM360" s="10"/>
      <c r="EN360" s="14"/>
      <c r="EO360" s="10"/>
      <c r="EP360" s="10"/>
      <c r="EQ360" s="10"/>
      <c r="ER360" s="10">
        <v>79951</v>
      </c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</row>
    <row r="361" spans="1:172" ht="12.75">
      <c r="A361" s="9">
        <v>180</v>
      </c>
      <c r="B361" s="8" t="s">
        <v>728</v>
      </c>
      <c r="C361" s="7" t="s">
        <v>729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>
        <v>2874809</v>
      </c>
      <c r="N361" s="10"/>
      <c r="O361" s="10"/>
      <c r="P361" s="10"/>
      <c r="Q361" s="10">
        <v>3010844</v>
      </c>
      <c r="R361" s="10">
        <v>684389</v>
      </c>
      <c r="S361" s="10"/>
      <c r="T361" s="10"/>
      <c r="U361" s="10"/>
      <c r="V361" s="10"/>
      <c r="W361" s="10"/>
      <c r="X361" s="10"/>
      <c r="Y361" s="23"/>
      <c r="Z361" s="10"/>
      <c r="AA361" s="10"/>
      <c r="AB361" s="10"/>
      <c r="AC361" s="10"/>
      <c r="AD361" s="10"/>
      <c r="AE361" s="10"/>
      <c r="AF361" s="10"/>
      <c r="AG361" s="10"/>
      <c r="AH361" s="10" t="s">
        <v>360</v>
      </c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>
        <v>36647</v>
      </c>
      <c r="BD361" s="10"/>
      <c r="BE361" s="10"/>
      <c r="BF361" s="10"/>
      <c r="BG361" s="10"/>
      <c r="BH361" s="10"/>
      <c r="BI361" s="10"/>
      <c r="BJ361" s="10"/>
      <c r="BK361" s="10">
        <v>0</v>
      </c>
      <c r="BL361" s="10"/>
      <c r="BM361" s="10"/>
      <c r="BN361" s="10"/>
      <c r="BO361" s="10">
        <v>79932</v>
      </c>
      <c r="BP361" s="10"/>
      <c r="BQ361" s="10"/>
      <c r="BR361" s="10">
        <v>0</v>
      </c>
      <c r="BS361" s="10"/>
      <c r="BT361" s="10"/>
      <c r="BU361" s="10"/>
      <c r="BV361" s="10"/>
      <c r="BW361" s="10"/>
      <c r="BX361" s="10"/>
      <c r="BY361" s="10">
        <v>594700</v>
      </c>
      <c r="BZ361" s="10"/>
      <c r="CA361" s="10"/>
      <c r="CB361" s="10">
        <v>1159533</v>
      </c>
      <c r="CC361" s="10"/>
      <c r="CD361" s="10"/>
      <c r="CE361" s="10"/>
      <c r="CF361" s="10"/>
      <c r="CG361" s="10"/>
      <c r="CH361" s="12"/>
      <c r="CI361" s="10"/>
      <c r="CJ361" s="10"/>
      <c r="CK361" s="10">
        <v>2990553</v>
      </c>
      <c r="CL361" s="10">
        <v>227223000</v>
      </c>
      <c r="CM361" s="10">
        <v>75523</v>
      </c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 t="s">
        <v>360</v>
      </c>
      <c r="CZ361" s="10"/>
      <c r="DA361" s="10"/>
      <c r="DB361" s="10"/>
      <c r="DC361" s="10"/>
      <c r="DD361" s="10">
        <v>15605701</v>
      </c>
      <c r="DE361" s="10"/>
      <c r="DF361" s="10"/>
      <c r="DG361" s="10">
        <v>2463297</v>
      </c>
      <c r="DH361" s="10"/>
      <c r="DI361" s="10"/>
      <c r="DJ361" s="10"/>
      <c r="DK361" s="10"/>
      <c r="DL361" s="10"/>
      <c r="DM361" s="10"/>
      <c r="DN361" s="10"/>
      <c r="DO361" s="10"/>
      <c r="DP361" s="10">
        <v>142521</v>
      </c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>
        <v>1096245</v>
      </c>
      <c r="EB361" s="10">
        <v>7230582</v>
      </c>
      <c r="EC361" s="10"/>
      <c r="ED361" s="10"/>
      <c r="EE361" s="10"/>
      <c r="EF361" s="10"/>
      <c r="EG361" s="10"/>
      <c r="EH361" s="10"/>
      <c r="EI361" s="10"/>
      <c r="EJ361" s="10"/>
      <c r="EK361" s="10">
        <v>1270616</v>
      </c>
      <c r="EL361" s="10">
        <v>232456</v>
      </c>
      <c r="EM361" s="10">
        <v>40731</v>
      </c>
      <c r="EN361" s="14"/>
      <c r="EO361" s="10"/>
      <c r="EP361" s="10"/>
      <c r="EQ361" s="10"/>
      <c r="ER361" s="10"/>
      <c r="ES361" s="10"/>
      <c r="ET361" s="10"/>
      <c r="EU361" s="10"/>
      <c r="EV361" s="10"/>
      <c r="EW361" s="10">
        <v>46888</v>
      </c>
      <c r="EX361" s="10"/>
      <c r="EY361" s="10"/>
      <c r="EZ361" s="10"/>
      <c r="FA361" s="10"/>
      <c r="FB361" s="10"/>
      <c r="FC361" s="10"/>
      <c r="FD361" s="10"/>
      <c r="FE361" s="10">
        <v>39242923</v>
      </c>
      <c r="FF361" s="10"/>
      <c r="FG361" s="10"/>
      <c r="FH361" s="10"/>
      <c r="FI361" s="10"/>
      <c r="FJ361" s="10"/>
      <c r="FK361" s="10">
        <v>355534</v>
      </c>
      <c r="FL361" s="10"/>
      <c r="FM361" s="10"/>
      <c r="FN361" s="10"/>
      <c r="FO361" s="10"/>
      <c r="FP361" s="10"/>
    </row>
    <row r="362" spans="1:172" ht="12.75">
      <c r="A362" s="9">
        <v>180</v>
      </c>
      <c r="B362" s="8" t="s">
        <v>730</v>
      </c>
      <c r="C362" s="7" t="s">
        <v>731</v>
      </c>
      <c r="D362" s="10">
        <v>3217267</v>
      </c>
      <c r="E362" s="10">
        <v>3410753</v>
      </c>
      <c r="F362" s="10">
        <v>355249</v>
      </c>
      <c r="G362" s="10">
        <v>9726917</v>
      </c>
      <c r="H362" s="10">
        <v>50519</v>
      </c>
      <c r="I362" s="10">
        <v>573529</v>
      </c>
      <c r="J362" s="10">
        <v>583455</v>
      </c>
      <c r="K362" s="10">
        <v>1737593</v>
      </c>
      <c r="L362" s="10">
        <v>343325</v>
      </c>
      <c r="M362" s="10">
        <v>18887349</v>
      </c>
      <c r="N362" s="10">
        <v>28080</v>
      </c>
      <c r="O362" s="10">
        <v>5458819</v>
      </c>
      <c r="P362" s="10">
        <v>204051</v>
      </c>
      <c r="Q362" s="10">
        <v>11285922</v>
      </c>
      <c r="R362" s="10">
        <v>30722853</v>
      </c>
      <c r="S362" s="10"/>
      <c r="T362" s="10">
        <v>92960</v>
      </c>
      <c r="U362" s="10">
        <v>3118104</v>
      </c>
      <c r="V362" s="10"/>
      <c r="W362" s="10">
        <v>1103118</v>
      </c>
      <c r="X362" s="10">
        <v>86463</v>
      </c>
      <c r="Y362" s="10">
        <v>3635971</v>
      </c>
      <c r="Z362" s="10">
        <v>397768</v>
      </c>
      <c r="AA362" s="10">
        <v>310449</v>
      </c>
      <c r="AB362" s="10">
        <v>115197</v>
      </c>
      <c r="AC362" s="10">
        <v>611907</v>
      </c>
      <c r="AD362" s="10">
        <v>776928</v>
      </c>
      <c r="AE362" s="10">
        <v>61429</v>
      </c>
      <c r="AF362" s="10">
        <v>257850</v>
      </c>
      <c r="AG362" s="10">
        <v>45738</v>
      </c>
      <c r="AH362" s="10">
        <v>1439649</v>
      </c>
      <c r="AI362" s="10">
        <v>2101212</v>
      </c>
      <c r="AJ362" s="10">
        <v>1957281</v>
      </c>
      <c r="AK362" s="10">
        <v>5669502</v>
      </c>
      <c r="AL362" s="10">
        <v>403981</v>
      </c>
      <c r="AM362" s="10">
        <v>53292</v>
      </c>
      <c r="AN362" s="10">
        <v>1262841</v>
      </c>
      <c r="AO362" s="10"/>
      <c r="AP362" s="10">
        <v>103251</v>
      </c>
      <c r="AQ362" s="10">
        <v>724035</v>
      </c>
      <c r="AR362" s="10">
        <v>954046</v>
      </c>
      <c r="AS362" s="10">
        <v>915551</v>
      </c>
      <c r="AT362" s="10">
        <v>4682968</v>
      </c>
      <c r="AU362" s="10">
        <v>912474</v>
      </c>
      <c r="AV362" s="10">
        <v>3011817</v>
      </c>
      <c r="AW362" s="10">
        <v>703800</v>
      </c>
      <c r="AX362" s="10">
        <v>1344813</v>
      </c>
      <c r="AY362" s="10">
        <v>35114</v>
      </c>
      <c r="AZ362" s="10">
        <v>40108</v>
      </c>
      <c r="BA362" s="10">
        <v>903014</v>
      </c>
      <c r="BB362" s="10">
        <v>793846</v>
      </c>
      <c r="BC362" s="10">
        <v>128549</v>
      </c>
      <c r="BD362" s="10">
        <v>113258</v>
      </c>
      <c r="BE362" s="10">
        <v>7488553</v>
      </c>
      <c r="BF362" s="10">
        <v>847356</v>
      </c>
      <c r="BG362" s="10">
        <v>245074</v>
      </c>
      <c r="BH362" s="10">
        <v>1798934</v>
      </c>
      <c r="BI362" s="10">
        <v>164574</v>
      </c>
      <c r="BJ362" s="10">
        <v>535191</v>
      </c>
      <c r="BK362" s="10">
        <v>406311</v>
      </c>
      <c r="BL362" s="10">
        <v>156712</v>
      </c>
      <c r="BM362" s="10">
        <v>350857</v>
      </c>
      <c r="BN362" s="10"/>
      <c r="BO362" s="10">
        <v>1358827</v>
      </c>
      <c r="BP362" s="10">
        <v>55418657</v>
      </c>
      <c r="BQ362" s="10">
        <v>1790602</v>
      </c>
      <c r="BR362" s="10">
        <v>1615518</v>
      </c>
      <c r="BS362" s="10">
        <v>814648</v>
      </c>
      <c r="BT362" s="10"/>
      <c r="BU362" s="10">
        <v>274828</v>
      </c>
      <c r="BV362" s="10">
        <v>832709</v>
      </c>
      <c r="BW362" s="10">
        <v>2806163</v>
      </c>
      <c r="BX362" s="10">
        <v>1204278</v>
      </c>
      <c r="BY362" s="10">
        <v>4366906</v>
      </c>
      <c r="BZ362" s="10">
        <v>3445185</v>
      </c>
      <c r="CA362" s="10">
        <v>966370</v>
      </c>
      <c r="CB362" s="10">
        <v>107152622</v>
      </c>
      <c r="CC362" s="10">
        <v>26599</v>
      </c>
      <c r="CD362" s="10">
        <v>332239</v>
      </c>
      <c r="CE362" s="10">
        <v>175370</v>
      </c>
      <c r="CF362" s="10">
        <v>331439</v>
      </c>
      <c r="CG362" s="10">
        <v>422944</v>
      </c>
      <c r="CH362" s="12"/>
      <c r="CI362" s="10">
        <v>49421</v>
      </c>
      <c r="CJ362" s="10">
        <v>1126868</v>
      </c>
      <c r="CK362" s="10">
        <v>9122498</v>
      </c>
      <c r="CL362" s="10">
        <v>551065000</v>
      </c>
      <c r="CM362" s="10">
        <v>4117780</v>
      </c>
      <c r="CN362" s="10"/>
      <c r="CO362" s="10">
        <v>799855</v>
      </c>
      <c r="CP362" s="10">
        <v>1240023</v>
      </c>
      <c r="CQ362" s="10">
        <v>1466496</v>
      </c>
      <c r="CR362" s="10">
        <v>675472</v>
      </c>
      <c r="CS362" s="10">
        <v>552818</v>
      </c>
      <c r="CT362" s="10">
        <v>2665333</v>
      </c>
      <c r="CU362" s="10">
        <v>2249304</v>
      </c>
      <c r="CV362" s="10">
        <v>5084316</v>
      </c>
      <c r="CW362" s="10">
        <v>554990</v>
      </c>
      <c r="CX362" s="10">
        <v>746705</v>
      </c>
      <c r="CY362" s="10">
        <v>1268459</v>
      </c>
      <c r="CZ362" s="10">
        <v>148694</v>
      </c>
      <c r="DA362" s="10">
        <v>601082</v>
      </c>
      <c r="DB362" s="10">
        <v>464482</v>
      </c>
      <c r="DC362" s="10">
        <v>69722</v>
      </c>
      <c r="DD362" s="10">
        <v>23946826</v>
      </c>
      <c r="DE362" s="10">
        <v>180449</v>
      </c>
      <c r="DF362" s="10">
        <v>950110</v>
      </c>
      <c r="DG362" s="10">
        <v>7052635</v>
      </c>
      <c r="DH362" s="10">
        <v>1242778</v>
      </c>
      <c r="DI362" s="10">
        <v>246193</v>
      </c>
      <c r="DJ362" s="10">
        <v>3496257</v>
      </c>
      <c r="DK362" s="10">
        <v>379070</v>
      </c>
      <c r="DL362" s="10">
        <v>1302418</v>
      </c>
      <c r="DM362" s="10"/>
      <c r="DN362" s="10">
        <v>351412</v>
      </c>
      <c r="DO362" s="10">
        <v>129028</v>
      </c>
      <c r="DP362" s="10">
        <v>2369925</v>
      </c>
      <c r="DQ362" s="10">
        <v>114164</v>
      </c>
      <c r="DR362" s="10">
        <v>1321543</v>
      </c>
      <c r="DS362" s="10">
        <v>528968</v>
      </c>
      <c r="DT362" s="10"/>
      <c r="DU362" s="10">
        <v>232976</v>
      </c>
      <c r="DV362" s="10">
        <v>871096</v>
      </c>
      <c r="DW362" s="10">
        <v>1644616</v>
      </c>
      <c r="DX362" s="10"/>
      <c r="DY362" s="10"/>
      <c r="DZ362" s="10"/>
      <c r="EA362" s="10">
        <v>5861683</v>
      </c>
      <c r="EB362" s="10">
        <v>157647427</v>
      </c>
      <c r="EC362" s="10"/>
      <c r="ED362" s="10"/>
      <c r="EE362" s="10">
        <v>164461</v>
      </c>
      <c r="EF362" s="10">
        <v>66145</v>
      </c>
      <c r="EG362" s="10">
        <v>253772</v>
      </c>
      <c r="EH362" s="10">
        <v>7857633</v>
      </c>
      <c r="EI362" s="10">
        <v>3233616</v>
      </c>
      <c r="EJ362" s="10">
        <v>9614475</v>
      </c>
      <c r="EK362" s="10">
        <v>1460739</v>
      </c>
      <c r="EL362" s="10">
        <v>71422</v>
      </c>
      <c r="EM362" s="10">
        <v>2694361</v>
      </c>
      <c r="EN362" s="14">
        <v>158946</v>
      </c>
      <c r="EO362" s="10">
        <v>853593</v>
      </c>
      <c r="EP362" s="10"/>
      <c r="EQ362" s="10">
        <v>2630663</v>
      </c>
      <c r="ER362" s="10">
        <v>1138886</v>
      </c>
      <c r="ES362" s="10">
        <v>1656874</v>
      </c>
      <c r="ET362" s="10">
        <v>2332833</v>
      </c>
      <c r="EU362" s="10">
        <v>217541</v>
      </c>
      <c r="EV362" s="10">
        <v>131061</v>
      </c>
      <c r="EW362" s="10">
        <v>214157</v>
      </c>
      <c r="EX362" s="10">
        <v>1531035</v>
      </c>
      <c r="EY362" s="10">
        <v>408915</v>
      </c>
      <c r="EZ362" s="10">
        <v>220012</v>
      </c>
      <c r="FA362" s="10">
        <v>116572</v>
      </c>
      <c r="FB362" s="10">
        <v>120389</v>
      </c>
      <c r="FC362" s="10">
        <v>316427</v>
      </c>
      <c r="FD362" s="10">
        <v>3859989</v>
      </c>
      <c r="FE362" s="10">
        <v>92260151</v>
      </c>
      <c r="FF362" s="10">
        <v>447839</v>
      </c>
      <c r="FG362" s="10">
        <v>1369167</v>
      </c>
      <c r="FH362" s="10">
        <v>18549142</v>
      </c>
      <c r="FI362" s="10">
        <v>428350</v>
      </c>
      <c r="FJ362" s="10">
        <v>570869</v>
      </c>
      <c r="FK362" s="10">
        <v>532031</v>
      </c>
      <c r="FL362" s="10">
        <v>2989005</v>
      </c>
      <c r="FM362" s="10">
        <v>970164</v>
      </c>
      <c r="FN362" s="10">
        <v>275219</v>
      </c>
      <c r="FO362" s="10">
        <v>1338945</v>
      </c>
      <c r="FP362" s="10">
        <v>7461646</v>
      </c>
    </row>
    <row r="363" spans="1:172" ht="12.75">
      <c r="A363" s="9" t="s">
        <v>732</v>
      </c>
      <c r="B363" s="8" t="s">
        <v>733</v>
      </c>
      <c r="C363" s="7" t="s">
        <v>734</v>
      </c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>
        <v>287754</v>
      </c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>
        <v>105740</v>
      </c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>
        <v>162978</v>
      </c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4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 t="s">
        <v>360</v>
      </c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</row>
    <row r="364" spans="1:172" ht="12.75">
      <c r="A364" s="9" t="s">
        <v>735</v>
      </c>
      <c r="B364" s="8" t="s">
        <v>736</v>
      </c>
      <c r="C364" s="7" t="s">
        <v>737</v>
      </c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>
        <v>287754</v>
      </c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>
        <v>105740</v>
      </c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>
        <v>92673</v>
      </c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4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>
        <v>1401</v>
      </c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</row>
    <row r="365" spans="1:172" ht="12.75">
      <c r="A365" s="9">
        <v>182</v>
      </c>
      <c r="B365" s="7"/>
      <c r="C365" s="7" t="s">
        <v>738</v>
      </c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4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</row>
    <row r="366" spans="1:172" ht="12.75">
      <c r="A366" s="9">
        <v>183</v>
      </c>
      <c r="B366" s="7"/>
      <c r="C366" s="7" t="s">
        <v>739</v>
      </c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>
        <v>287754</v>
      </c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>
        <v>105740</v>
      </c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>
        <v>92673</v>
      </c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4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>
        <v>1401</v>
      </c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</row>
    <row r="367" spans="1:172" ht="12.75">
      <c r="A367" s="9">
        <v>184</v>
      </c>
      <c r="B367" s="7"/>
      <c r="C367" s="7" t="s">
        <v>740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4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23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</row>
    <row r="368" spans="1:172" ht="12.75">
      <c r="A368" s="9" t="s">
        <v>741</v>
      </c>
      <c r="B368" s="8" t="s">
        <v>742</v>
      </c>
      <c r="C368" s="7" t="s">
        <v>743</v>
      </c>
      <c r="D368" s="10">
        <v>4653569</v>
      </c>
      <c r="E368" s="10">
        <v>4107962</v>
      </c>
      <c r="F368" s="10">
        <v>186516</v>
      </c>
      <c r="G368" s="10">
        <v>39074146</v>
      </c>
      <c r="H368" s="10">
        <v>712572</v>
      </c>
      <c r="I368" s="10">
        <v>73692</v>
      </c>
      <c r="J368" s="10">
        <v>1487942</v>
      </c>
      <c r="K368" s="10">
        <v>2738650</v>
      </c>
      <c r="L368" s="10">
        <v>338527</v>
      </c>
      <c r="M368" s="10">
        <v>23326273</v>
      </c>
      <c r="N368" s="10">
        <v>117406</v>
      </c>
      <c r="O368" s="10">
        <v>4489739</v>
      </c>
      <c r="P368" s="10">
        <v>575236</v>
      </c>
      <c r="Q368" s="10">
        <v>22302794</v>
      </c>
      <c r="R368" s="10">
        <v>114456558</v>
      </c>
      <c r="S368" s="10">
        <f>S369+S370+S371</f>
        <v>0</v>
      </c>
      <c r="T368" s="10">
        <v>393976</v>
      </c>
      <c r="U368" s="10">
        <v>5040715</v>
      </c>
      <c r="V368" s="10">
        <f>V369+V370+V371</f>
        <v>0</v>
      </c>
      <c r="W368" s="10">
        <v>623094</v>
      </c>
      <c r="X368" s="10">
        <v>131182</v>
      </c>
      <c r="Y368" s="10">
        <v>11177583</v>
      </c>
      <c r="Z368" s="10">
        <v>544844</v>
      </c>
      <c r="AA368" s="10">
        <v>511818</v>
      </c>
      <c r="AB368" s="10">
        <v>293246</v>
      </c>
      <c r="AC368" s="10">
        <v>2385019</v>
      </c>
      <c r="AD368" s="10">
        <v>909380</v>
      </c>
      <c r="AE368" s="10">
        <v>447203</v>
      </c>
      <c r="AF368" s="10">
        <v>359594</v>
      </c>
      <c r="AG368" s="10">
        <v>31397</v>
      </c>
      <c r="AH368" s="10">
        <v>3872705</v>
      </c>
      <c r="AI368" s="10">
        <v>3639684</v>
      </c>
      <c r="AJ368" s="10">
        <v>4865445</v>
      </c>
      <c r="AK368" s="10">
        <v>9391924</v>
      </c>
      <c r="AL368" s="10">
        <v>643946</v>
      </c>
      <c r="AM368" s="10">
        <v>32637</v>
      </c>
      <c r="AN368" s="10">
        <v>7767174</v>
      </c>
      <c r="AO368" s="10">
        <f>AO369+AO370+AO371</f>
        <v>0</v>
      </c>
      <c r="AP368" s="10">
        <v>94684</v>
      </c>
      <c r="AQ368" s="10">
        <v>1211213</v>
      </c>
      <c r="AR368" s="10">
        <v>1390701</v>
      </c>
      <c r="AS368" s="10">
        <v>1809753</v>
      </c>
      <c r="AT368" s="10">
        <v>1745608</v>
      </c>
      <c r="AU368" s="10">
        <v>1403097</v>
      </c>
      <c r="AV368" s="10">
        <v>5109388</v>
      </c>
      <c r="AW368" s="10">
        <v>1395601</v>
      </c>
      <c r="AX368" s="10">
        <v>3510795</v>
      </c>
      <c r="AY368" s="10">
        <f>AY369+AY370+AY371</f>
        <v>155777</v>
      </c>
      <c r="AZ368" s="10">
        <v>50774</v>
      </c>
      <c r="BA368" s="10">
        <v>1068867</v>
      </c>
      <c r="BB368" s="10">
        <v>1632767</v>
      </c>
      <c r="BC368" s="10">
        <v>84249</v>
      </c>
      <c r="BD368" s="10">
        <v>311326</v>
      </c>
      <c r="BE368" s="10">
        <v>19924811</v>
      </c>
      <c r="BF368" s="10">
        <v>733811</v>
      </c>
      <c r="BG368" s="10">
        <f>BG369+BG370+BG371</f>
        <v>387204</v>
      </c>
      <c r="BH368" s="10">
        <v>6147435</v>
      </c>
      <c r="BI368" s="10">
        <v>379705</v>
      </c>
      <c r="BJ368" s="10">
        <v>880371</v>
      </c>
      <c r="BK368" s="10">
        <v>516960</v>
      </c>
      <c r="BL368" s="10">
        <v>179355</v>
      </c>
      <c r="BM368" s="10">
        <v>1233905</v>
      </c>
      <c r="BN368" s="10">
        <v>533912</v>
      </c>
      <c r="BO368" s="10">
        <v>4295742</v>
      </c>
      <c r="BP368" s="10">
        <v>42688738</v>
      </c>
      <c r="BQ368" s="10">
        <v>1793545</v>
      </c>
      <c r="BR368" s="10">
        <v>397476</v>
      </c>
      <c r="BS368" s="10">
        <v>649289</v>
      </c>
      <c r="BT368" s="10">
        <f>BT369+BT370+BT371</f>
        <v>0</v>
      </c>
      <c r="BU368" s="10">
        <v>248172</v>
      </c>
      <c r="BV368" s="10">
        <v>1183497</v>
      </c>
      <c r="BW368" s="10">
        <v>5003268</v>
      </c>
      <c r="BX368" s="10">
        <v>807365</v>
      </c>
      <c r="BY368" s="10">
        <v>6720563</v>
      </c>
      <c r="BZ368" s="10">
        <v>8421939</v>
      </c>
      <c r="CA368" s="10">
        <v>1705794</v>
      </c>
      <c r="CB368" s="10">
        <v>136996542</v>
      </c>
      <c r="CC368" s="10">
        <v>23362</v>
      </c>
      <c r="CD368" s="10">
        <v>351893</v>
      </c>
      <c r="CE368" s="10">
        <v>581883</v>
      </c>
      <c r="CF368" s="10">
        <v>709570</v>
      </c>
      <c r="CG368" s="10">
        <v>138228</v>
      </c>
      <c r="CH368" s="10">
        <f>CH369+CH370+CH371</f>
        <v>0</v>
      </c>
      <c r="CI368" s="10">
        <v>75826</v>
      </c>
      <c r="CJ368" s="10">
        <v>2089358</v>
      </c>
      <c r="CK368" s="10">
        <v>42575483</v>
      </c>
      <c r="CL368" s="10">
        <v>855950000</v>
      </c>
      <c r="CM368" s="10">
        <v>9549307</v>
      </c>
      <c r="CN368" s="10">
        <v>48467</v>
      </c>
      <c r="CO368" s="10">
        <v>2458167</v>
      </c>
      <c r="CP368" s="10">
        <v>874059</v>
      </c>
      <c r="CQ368" s="10">
        <v>2929294</v>
      </c>
      <c r="CR368" s="10">
        <v>711261</v>
      </c>
      <c r="CS368" s="10">
        <v>15382466</v>
      </c>
      <c r="CT368" s="10">
        <v>2806115</v>
      </c>
      <c r="CU368" s="10">
        <v>838730</v>
      </c>
      <c r="CV368" s="10">
        <v>10787676</v>
      </c>
      <c r="CW368" s="10">
        <v>925061</v>
      </c>
      <c r="CX368" s="10">
        <v>999657</v>
      </c>
      <c r="CY368" s="10">
        <v>325049</v>
      </c>
      <c r="CZ368" s="10">
        <v>1703651</v>
      </c>
      <c r="DA368" s="10">
        <f>DA369+DA370+DA371</f>
        <v>509322</v>
      </c>
      <c r="DB368" s="10">
        <v>961574</v>
      </c>
      <c r="DC368" s="10">
        <v>58628</v>
      </c>
      <c r="DD368" s="10">
        <v>84293048</v>
      </c>
      <c r="DE368" s="10">
        <v>71952</v>
      </c>
      <c r="DF368" s="10">
        <v>439434</v>
      </c>
      <c r="DG368" s="10">
        <v>11460957</v>
      </c>
      <c r="DH368" s="10">
        <v>632741</v>
      </c>
      <c r="DI368" s="10">
        <v>462167</v>
      </c>
      <c r="DJ368" s="10">
        <v>7130759</v>
      </c>
      <c r="DK368" s="10">
        <v>274541</v>
      </c>
      <c r="DL368" s="10">
        <v>1915458</v>
      </c>
      <c r="DM368" s="10">
        <v>1651319</v>
      </c>
      <c r="DN368" s="10">
        <v>577865</v>
      </c>
      <c r="DO368" s="10">
        <v>132170</v>
      </c>
      <c r="DP368" s="10">
        <v>6711195</v>
      </c>
      <c r="DQ368" s="10">
        <v>79342</v>
      </c>
      <c r="DR368" s="10">
        <v>2817337</v>
      </c>
      <c r="DS368" s="10">
        <v>1368038</v>
      </c>
      <c r="DT368" s="10">
        <f>DT369+DT370+DT371</f>
        <v>0</v>
      </c>
      <c r="DU368" s="10">
        <v>498348</v>
      </c>
      <c r="DV368" s="10">
        <v>1472064</v>
      </c>
      <c r="DW368" s="10">
        <v>235891</v>
      </c>
      <c r="DX368" s="10">
        <f>DX369+DX370+DX371</f>
        <v>0</v>
      </c>
      <c r="DY368" s="10">
        <f>DY369+DY370+DY371</f>
        <v>2677405</v>
      </c>
      <c r="DZ368" s="10">
        <f>DZ369+DZ370+DZ371</f>
        <v>0</v>
      </c>
      <c r="EA368" s="10">
        <v>14659455</v>
      </c>
      <c r="EB368" s="10">
        <v>202743607</v>
      </c>
      <c r="EC368" s="10">
        <v>29728</v>
      </c>
      <c r="ED368" s="10">
        <f>ED369+ED370+ED371</f>
        <v>0</v>
      </c>
      <c r="EE368" s="10">
        <v>319486</v>
      </c>
      <c r="EF368" s="10">
        <v>84933</v>
      </c>
      <c r="EG368" s="10">
        <v>2297181</v>
      </c>
      <c r="EH368" s="10">
        <v>16515188</v>
      </c>
      <c r="EI368" s="10">
        <v>13060203</v>
      </c>
      <c r="EJ368" s="10">
        <v>37194590</v>
      </c>
      <c r="EK368" s="10">
        <v>5205410</v>
      </c>
      <c r="EL368" s="10">
        <v>1855109</v>
      </c>
      <c r="EM368" s="10">
        <v>5604047</v>
      </c>
      <c r="EN368" s="10">
        <v>472390</v>
      </c>
      <c r="EO368" s="10">
        <v>863062</v>
      </c>
      <c r="EP368" s="10">
        <v>909550</v>
      </c>
      <c r="EQ368" s="10">
        <v>3003621</v>
      </c>
      <c r="ER368" s="10">
        <v>5099750</v>
      </c>
      <c r="ES368" s="10">
        <v>5076972</v>
      </c>
      <c r="ET368" s="10">
        <v>3723195</v>
      </c>
      <c r="EU368" s="10">
        <v>203883</v>
      </c>
      <c r="EV368" s="10">
        <v>70761</v>
      </c>
      <c r="EW368" s="10">
        <v>970260</v>
      </c>
      <c r="EX368" s="10">
        <v>2075758</v>
      </c>
      <c r="EY368" s="10">
        <v>1006901</v>
      </c>
      <c r="EZ368" s="10">
        <v>309569</v>
      </c>
      <c r="FA368" s="10">
        <v>178383</v>
      </c>
      <c r="FB368" s="10">
        <v>63690</v>
      </c>
      <c r="FC368" s="10">
        <v>124626</v>
      </c>
      <c r="FD368" s="10">
        <v>11982547</v>
      </c>
      <c r="FE368" s="10">
        <v>310278367</v>
      </c>
      <c r="FF368" s="10">
        <v>381939</v>
      </c>
      <c r="FG368" s="10">
        <v>1670402</v>
      </c>
      <c r="FH368" s="10">
        <v>18949913</v>
      </c>
      <c r="FI368" s="10">
        <v>1074444</v>
      </c>
      <c r="FJ368" s="10">
        <v>895219</v>
      </c>
      <c r="FK368" s="10">
        <f>FK369+FK370+FK371</f>
        <v>505010</v>
      </c>
      <c r="FL368" s="10">
        <v>5823081</v>
      </c>
      <c r="FM368" s="10">
        <v>2246132</v>
      </c>
      <c r="FN368" s="10">
        <v>362510</v>
      </c>
      <c r="FO368" s="10">
        <v>3018034</v>
      </c>
      <c r="FP368" s="10">
        <v>7576224</v>
      </c>
    </row>
    <row r="369" spans="1:172" ht="12.75">
      <c r="A369" s="9" t="s">
        <v>744</v>
      </c>
      <c r="B369" s="8" t="s">
        <v>745</v>
      </c>
      <c r="C369" s="7" t="s">
        <v>746</v>
      </c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 t="s">
        <v>360</v>
      </c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 t="s">
        <v>360</v>
      </c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 t="s">
        <v>360</v>
      </c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>
        <v>70295000</v>
      </c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4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>
        <v>5555846</v>
      </c>
      <c r="FF369" s="10"/>
      <c r="FG369" s="10"/>
      <c r="FH369" s="10"/>
      <c r="FI369" s="10"/>
      <c r="FJ369" s="10"/>
      <c r="FK369" s="10"/>
      <c r="FL369" s="10">
        <v>35900</v>
      </c>
      <c r="FM369" s="10"/>
      <c r="FN369" s="10"/>
      <c r="FO369" s="10"/>
      <c r="FP369" s="10"/>
    </row>
    <row r="370" spans="1:172" ht="12.75">
      <c r="A370" s="9" t="s">
        <v>747</v>
      </c>
      <c r="B370" s="8" t="s">
        <v>343</v>
      </c>
      <c r="C370" s="7" t="s">
        <v>748</v>
      </c>
      <c r="D370" s="10">
        <v>172000</v>
      </c>
      <c r="E370" s="10">
        <v>46001</v>
      </c>
      <c r="F370" s="10" t="s">
        <v>360</v>
      </c>
      <c r="G370" s="10">
        <v>1043000</v>
      </c>
      <c r="H370" s="10"/>
      <c r="I370" s="10"/>
      <c r="J370" s="10">
        <v>19692</v>
      </c>
      <c r="K370" s="10"/>
      <c r="L370" s="10"/>
      <c r="M370" s="10">
        <v>100000</v>
      </c>
      <c r="N370" s="10"/>
      <c r="O370" s="10"/>
      <c r="P370" s="10"/>
      <c r="Q370" s="10">
        <v>194480</v>
      </c>
      <c r="R370" s="10">
        <v>6976560</v>
      </c>
      <c r="S370" s="10"/>
      <c r="T370" s="10"/>
      <c r="U370" s="10">
        <v>25000</v>
      </c>
      <c r="V370" s="10"/>
      <c r="W370" s="10"/>
      <c r="X370" s="10"/>
      <c r="Y370" s="10">
        <v>478283</v>
      </c>
      <c r="Z370" s="10">
        <v>1406</v>
      </c>
      <c r="AA370" s="10"/>
      <c r="AB370" s="10"/>
      <c r="AC370" s="10"/>
      <c r="AD370" s="10"/>
      <c r="AE370" s="10">
        <v>2332</v>
      </c>
      <c r="AF370" s="10"/>
      <c r="AG370" s="10">
        <v>6349</v>
      </c>
      <c r="AH370" s="10">
        <v>15000</v>
      </c>
      <c r="AI370" s="10">
        <v>255647</v>
      </c>
      <c r="AJ370" s="10">
        <v>238632</v>
      </c>
      <c r="AK370" s="10">
        <v>155696</v>
      </c>
      <c r="AL370" s="10">
        <v>14000</v>
      </c>
      <c r="AM370" s="10"/>
      <c r="AN370" s="10">
        <v>329577</v>
      </c>
      <c r="AO370" s="10"/>
      <c r="AP370" s="10"/>
      <c r="AQ370" s="10"/>
      <c r="AR370" s="10"/>
      <c r="AS370" s="10">
        <v>19214</v>
      </c>
      <c r="AT370" s="10">
        <v>50000</v>
      </c>
      <c r="AU370" s="10">
        <v>41000</v>
      </c>
      <c r="AV370" s="10">
        <v>67708</v>
      </c>
      <c r="AW370" s="10">
        <v>11944</v>
      </c>
      <c r="AX370" s="10"/>
      <c r="AY370" s="10"/>
      <c r="AZ370" s="10"/>
      <c r="BA370" s="10"/>
      <c r="BB370" s="10"/>
      <c r="BC370" s="10">
        <v>6357</v>
      </c>
      <c r="BD370" s="10"/>
      <c r="BE370" s="10">
        <v>69691</v>
      </c>
      <c r="BF370" s="10"/>
      <c r="BG370" s="10"/>
      <c r="BH370" s="10">
        <v>264274</v>
      </c>
      <c r="BI370" s="10">
        <v>57413</v>
      </c>
      <c r="BJ370" s="10">
        <v>5000</v>
      </c>
      <c r="BK370" s="10"/>
      <c r="BL370" s="10"/>
      <c r="BM370" s="10">
        <v>15298</v>
      </c>
      <c r="BN370" s="10"/>
      <c r="BO370" s="10">
        <v>279913</v>
      </c>
      <c r="BP370" s="10">
        <v>126925</v>
      </c>
      <c r="BQ370" s="10"/>
      <c r="BR370" s="10"/>
      <c r="BS370" s="10">
        <v>25000</v>
      </c>
      <c r="BT370" s="10"/>
      <c r="BU370" s="10"/>
      <c r="BV370" s="10"/>
      <c r="BW370" s="10"/>
      <c r="BX370" s="10"/>
      <c r="BY370" s="10"/>
      <c r="BZ370" s="10">
        <v>255962</v>
      </c>
      <c r="CA370" s="10">
        <v>79182</v>
      </c>
      <c r="CB370" s="10">
        <v>51182824</v>
      </c>
      <c r="CC370" s="10"/>
      <c r="CD370" s="10">
        <v>3519</v>
      </c>
      <c r="CE370" s="10">
        <v>91890</v>
      </c>
      <c r="CF370" s="10"/>
      <c r="CG370" s="10"/>
      <c r="CH370" s="10"/>
      <c r="CI370" s="10"/>
      <c r="CJ370" s="10">
        <v>295363</v>
      </c>
      <c r="CK370" s="10">
        <v>3642452</v>
      </c>
      <c r="CL370" s="10">
        <v>53477000</v>
      </c>
      <c r="CM370" s="10">
        <v>306800</v>
      </c>
      <c r="CN370" s="10"/>
      <c r="CO370" s="10"/>
      <c r="CP370" s="10">
        <v>37860</v>
      </c>
      <c r="CQ370" s="10">
        <v>790887</v>
      </c>
      <c r="CR370" s="10">
        <v>12000</v>
      </c>
      <c r="CS370" s="10"/>
      <c r="CT370" s="10"/>
      <c r="CU370" s="10"/>
      <c r="CV370" s="10">
        <v>1047675</v>
      </c>
      <c r="CW370" s="10">
        <v>88720</v>
      </c>
      <c r="CX370" s="10">
        <v>8061</v>
      </c>
      <c r="CY370" s="10"/>
      <c r="CZ370" s="10">
        <v>3423</v>
      </c>
      <c r="DA370" s="10"/>
      <c r="DB370" s="10"/>
      <c r="DC370" s="10"/>
      <c r="DD370" s="10">
        <v>4222668</v>
      </c>
      <c r="DE370" s="10"/>
      <c r="DF370" s="10">
        <v>75000</v>
      </c>
      <c r="DG370" s="10">
        <v>1349173</v>
      </c>
      <c r="DH370" s="10"/>
      <c r="DI370" s="10"/>
      <c r="DJ370" s="10"/>
      <c r="DK370" s="10">
        <v>1043</v>
      </c>
      <c r="DL370" s="10"/>
      <c r="DM370" s="10">
        <v>35079</v>
      </c>
      <c r="DN370" s="10">
        <v>54940</v>
      </c>
      <c r="DO370" s="10"/>
      <c r="DP370" s="10">
        <v>931940</v>
      </c>
      <c r="DQ370" s="10"/>
      <c r="DR370" s="10">
        <v>228863</v>
      </c>
      <c r="DS370" s="10"/>
      <c r="DT370" s="10"/>
      <c r="DU370" s="10">
        <v>25000</v>
      </c>
      <c r="DV370" s="10">
        <v>75000</v>
      </c>
      <c r="DW370" s="10"/>
      <c r="DX370" s="10"/>
      <c r="DY370" s="10"/>
      <c r="DZ370" s="10"/>
      <c r="EA370" s="10">
        <v>29701</v>
      </c>
      <c r="EB370" s="10"/>
      <c r="EC370" s="10"/>
      <c r="ED370" s="10"/>
      <c r="EE370" s="10"/>
      <c r="EF370" s="10"/>
      <c r="EG370" s="10"/>
      <c r="EH370" s="10">
        <v>353131</v>
      </c>
      <c r="EI370" s="10">
        <v>538599</v>
      </c>
      <c r="EJ370" s="10">
        <v>889984</v>
      </c>
      <c r="EK370" s="10">
        <v>456181</v>
      </c>
      <c r="EL370" s="10">
        <v>10000</v>
      </c>
      <c r="EM370" s="10">
        <v>292998</v>
      </c>
      <c r="EN370" s="14">
        <v>30000</v>
      </c>
      <c r="EO370" s="10">
        <v>8095</v>
      </c>
      <c r="EP370" s="10">
        <v>53560</v>
      </c>
      <c r="EQ370" s="10">
        <v>14709</v>
      </c>
      <c r="ER370" s="10">
        <v>205092</v>
      </c>
      <c r="ES370" s="10">
        <v>631111</v>
      </c>
      <c r="ET370" s="10">
        <v>91</v>
      </c>
      <c r="EU370" s="10"/>
      <c r="EV370" s="10"/>
      <c r="EW370" s="10">
        <v>12680</v>
      </c>
      <c r="EX370" s="10">
        <v>1369</v>
      </c>
      <c r="EY370" s="10">
        <v>50000</v>
      </c>
      <c r="EZ370" s="10">
        <v>18000</v>
      </c>
      <c r="FA370" s="10"/>
      <c r="FB370" s="10"/>
      <c r="FC370" s="10"/>
      <c r="FD370" s="10">
        <v>533687</v>
      </c>
      <c r="FE370" s="10">
        <v>38870881</v>
      </c>
      <c r="FF370" s="10"/>
      <c r="FG370" s="10"/>
      <c r="FH370" s="10">
        <v>2656000</v>
      </c>
      <c r="FI370" s="10"/>
      <c r="FJ370" s="10"/>
      <c r="FK370" s="10"/>
      <c r="FL370" s="10">
        <v>4588</v>
      </c>
      <c r="FM370" s="10">
        <v>8495</v>
      </c>
      <c r="FN370" s="10"/>
      <c r="FO370" s="10">
        <v>85739</v>
      </c>
      <c r="FP370" s="10">
        <v>474840</v>
      </c>
    </row>
    <row r="371" spans="1:172" ht="12.75">
      <c r="A371" s="9" t="s">
        <v>749</v>
      </c>
      <c r="B371" s="7"/>
      <c r="C371" s="7" t="s">
        <v>750</v>
      </c>
      <c r="D371" s="10">
        <v>4481569</v>
      </c>
      <c r="E371" s="10">
        <v>4061961</v>
      </c>
      <c r="F371" s="10">
        <v>186516</v>
      </c>
      <c r="G371" s="10">
        <v>38031146</v>
      </c>
      <c r="H371" s="10">
        <v>712572</v>
      </c>
      <c r="I371" s="10">
        <v>73692</v>
      </c>
      <c r="J371" s="10">
        <v>1468250</v>
      </c>
      <c r="K371" s="10">
        <v>2738650</v>
      </c>
      <c r="L371" s="10">
        <v>338527</v>
      </c>
      <c r="M371" s="10">
        <v>23226273</v>
      </c>
      <c r="N371" s="10">
        <v>117406</v>
      </c>
      <c r="O371" s="10">
        <v>4489739</v>
      </c>
      <c r="P371" s="10">
        <v>575236</v>
      </c>
      <c r="Q371" s="10">
        <v>22108314</v>
      </c>
      <c r="R371" s="10">
        <v>107479998</v>
      </c>
      <c r="S371" s="10">
        <v>0</v>
      </c>
      <c r="T371" s="10">
        <v>393976</v>
      </c>
      <c r="U371" s="10">
        <v>5015715</v>
      </c>
      <c r="V371" s="10">
        <v>0</v>
      </c>
      <c r="W371" s="10">
        <v>623094</v>
      </c>
      <c r="X371" s="10">
        <v>131182</v>
      </c>
      <c r="Y371" s="10">
        <v>10699300</v>
      </c>
      <c r="Z371" s="10">
        <v>543438</v>
      </c>
      <c r="AA371" s="10">
        <v>511818</v>
      </c>
      <c r="AB371" s="10">
        <v>293246</v>
      </c>
      <c r="AC371" s="10">
        <v>2385019</v>
      </c>
      <c r="AD371" s="10">
        <v>909380</v>
      </c>
      <c r="AE371" s="10">
        <v>444871</v>
      </c>
      <c r="AF371" s="10">
        <v>359594</v>
      </c>
      <c r="AG371" s="10">
        <v>25048</v>
      </c>
      <c r="AH371" s="10">
        <v>3857705</v>
      </c>
      <c r="AI371" s="10">
        <v>3384037</v>
      </c>
      <c r="AJ371" s="10">
        <v>4626813</v>
      </c>
      <c r="AK371" s="10">
        <v>9236228</v>
      </c>
      <c r="AL371" s="10">
        <v>629946</v>
      </c>
      <c r="AM371" s="10">
        <v>32637</v>
      </c>
      <c r="AN371" s="10">
        <v>7437597</v>
      </c>
      <c r="AO371" s="10">
        <v>0</v>
      </c>
      <c r="AP371" s="10">
        <v>94685</v>
      </c>
      <c r="AQ371" s="10">
        <v>1211213</v>
      </c>
      <c r="AR371" s="10">
        <v>1390701</v>
      </c>
      <c r="AS371" s="10">
        <v>1790539</v>
      </c>
      <c r="AT371" s="10">
        <v>1695608</v>
      </c>
      <c r="AU371" s="10">
        <v>1362097</v>
      </c>
      <c r="AV371" s="10">
        <v>5041680</v>
      </c>
      <c r="AW371" s="10">
        <v>1383657</v>
      </c>
      <c r="AX371" s="10">
        <v>3510795</v>
      </c>
      <c r="AY371" s="10">
        <v>155777</v>
      </c>
      <c r="AZ371" s="10">
        <v>50774</v>
      </c>
      <c r="BA371" s="10">
        <v>1068867</v>
      </c>
      <c r="BB371" s="10">
        <v>1632767</v>
      </c>
      <c r="BC371" s="10">
        <v>84368</v>
      </c>
      <c r="BD371" s="10">
        <v>311326</v>
      </c>
      <c r="BE371" s="10">
        <v>19855120</v>
      </c>
      <c r="BF371" s="10">
        <v>733811</v>
      </c>
      <c r="BG371" s="10">
        <v>387204</v>
      </c>
      <c r="BH371" s="10">
        <v>5883161</v>
      </c>
      <c r="BI371" s="10">
        <v>322292</v>
      </c>
      <c r="BJ371" s="10">
        <v>875371</v>
      </c>
      <c r="BK371" s="10">
        <v>516960</v>
      </c>
      <c r="BL371" s="10">
        <v>179355</v>
      </c>
      <c r="BM371" s="10">
        <v>1218607</v>
      </c>
      <c r="BN371" s="10">
        <v>533912</v>
      </c>
      <c r="BO371" s="10">
        <v>4015829</v>
      </c>
      <c r="BP371" s="10">
        <v>42561813</v>
      </c>
      <c r="BQ371" s="10">
        <v>1793545</v>
      </c>
      <c r="BR371" s="10">
        <v>397476</v>
      </c>
      <c r="BS371" s="10">
        <v>624289</v>
      </c>
      <c r="BT371" s="10">
        <v>0</v>
      </c>
      <c r="BU371" s="10">
        <v>248172</v>
      </c>
      <c r="BV371" s="10">
        <v>1183497</v>
      </c>
      <c r="BW371" s="10">
        <v>5003268</v>
      </c>
      <c r="BX371" s="10">
        <v>807365</v>
      </c>
      <c r="BY371" s="10">
        <v>6720563</v>
      </c>
      <c r="BZ371" s="10">
        <v>8165977</v>
      </c>
      <c r="CA371" s="10">
        <v>1626612</v>
      </c>
      <c r="CB371" s="10">
        <v>82813718</v>
      </c>
      <c r="CC371" s="10">
        <v>23362</v>
      </c>
      <c r="CD371" s="10">
        <v>348374</v>
      </c>
      <c r="CE371" s="10">
        <v>489993</v>
      </c>
      <c r="CF371" s="10">
        <v>709570</v>
      </c>
      <c r="CG371" s="10">
        <v>138228</v>
      </c>
      <c r="CH371" s="10">
        <v>0</v>
      </c>
      <c r="CI371" s="10">
        <v>75826</v>
      </c>
      <c r="CJ371" s="10">
        <v>1793995</v>
      </c>
      <c r="CK371" s="10">
        <v>38933031</v>
      </c>
      <c r="CL371" s="10">
        <v>732178000</v>
      </c>
      <c r="CM371" s="10">
        <v>9242507</v>
      </c>
      <c r="CN371" s="10">
        <v>48467</v>
      </c>
      <c r="CO371" s="10">
        <v>2458167</v>
      </c>
      <c r="CP371" s="10">
        <v>836199</v>
      </c>
      <c r="CQ371" s="10">
        <v>2138407</v>
      </c>
      <c r="CR371" s="10">
        <v>699261</v>
      </c>
      <c r="CS371" s="10">
        <v>15382466</v>
      </c>
      <c r="CT371" s="10">
        <v>2806115</v>
      </c>
      <c r="CU371" s="10">
        <v>838730</v>
      </c>
      <c r="CV371" s="10">
        <v>9740001</v>
      </c>
      <c r="CW371" s="10">
        <v>836341</v>
      </c>
      <c r="CX371" s="10">
        <v>991596</v>
      </c>
      <c r="CY371" s="10">
        <v>325049</v>
      </c>
      <c r="CZ371" s="10">
        <v>1700228</v>
      </c>
      <c r="DA371" s="10">
        <v>509322</v>
      </c>
      <c r="DB371" s="10">
        <v>961574</v>
      </c>
      <c r="DC371" s="10">
        <v>58628</v>
      </c>
      <c r="DD371" s="10">
        <v>80070380</v>
      </c>
      <c r="DE371" s="10">
        <v>71952</v>
      </c>
      <c r="DF371" s="10">
        <v>364434</v>
      </c>
      <c r="DG371" s="10">
        <v>10141788</v>
      </c>
      <c r="DH371" s="10">
        <v>632741</v>
      </c>
      <c r="DI371" s="10">
        <v>462167</v>
      </c>
      <c r="DJ371" s="10">
        <v>7130759</v>
      </c>
      <c r="DK371" s="10">
        <v>273498</v>
      </c>
      <c r="DL371" s="10">
        <v>1915458</v>
      </c>
      <c r="DM371" s="10">
        <v>1616240</v>
      </c>
      <c r="DN371" s="10">
        <v>522925</v>
      </c>
      <c r="DO371" s="10">
        <v>132170</v>
      </c>
      <c r="DP371" s="10">
        <v>5779255</v>
      </c>
      <c r="DQ371" s="10">
        <v>79342</v>
      </c>
      <c r="DR371" s="10">
        <v>2588474</v>
      </c>
      <c r="DS371" s="10">
        <v>1368038</v>
      </c>
      <c r="DT371" s="10">
        <v>0</v>
      </c>
      <c r="DU371" s="10">
        <v>473348</v>
      </c>
      <c r="DV371" s="10">
        <v>1397064</v>
      </c>
      <c r="DW371" s="10">
        <v>235891</v>
      </c>
      <c r="DX371" s="10">
        <v>0</v>
      </c>
      <c r="DY371" s="10">
        <v>2677405</v>
      </c>
      <c r="DZ371" s="10">
        <v>0</v>
      </c>
      <c r="EA371" s="10">
        <v>14629754</v>
      </c>
      <c r="EB371" s="10">
        <v>202743607</v>
      </c>
      <c r="EC371" s="10">
        <v>29728</v>
      </c>
      <c r="ED371" s="10">
        <v>0</v>
      </c>
      <c r="EE371" s="10">
        <v>319486</v>
      </c>
      <c r="EF371" s="10">
        <v>84933</v>
      </c>
      <c r="EG371" s="10">
        <v>2297181</v>
      </c>
      <c r="EH371" s="10">
        <v>16162057</v>
      </c>
      <c r="EI371" s="10">
        <v>12521604</v>
      </c>
      <c r="EJ371" s="10">
        <v>36304606</v>
      </c>
      <c r="EK371" s="10">
        <v>4749229</v>
      </c>
      <c r="EL371" s="10">
        <v>1845109</v>
      </c>
      <c r="EM371" s="10">
        <v>5311049</v>
      </c>
      <c r="EN371" s="10">
        <v>442790</v>
      </c>
      <c r="EO371" s="10">
        <v>854967</v>
      </c>
      <c r="EP371" s="10">
        <v>855990</v>
      </c>
      <c r="EQ371" s="10">
        <v>2988912</v>
      </c>
      <c r="ER371" s="10">
        <v>4894658</v>
      </c>
      <c r="ES371" s="10">
        <v>4445861</v>
      </c>
      <c r="ET371" s="10">
        <v>3723104</v>
      </c>
      <c r="EU371" s="10">
        <v>203883</v>
      </c>
      <c r="EV371" s="10">
        <v>70761</v>
      </c>
      <c r="EW371" s="10">
        <v>957580</v>
      </c>
      <c r="EX371" s="10">
        <v>2074389</v>
      </c>
      <c r="EY371" s="10">
        <v>956901</v>
      </c>
      <c r="EZ371" s="10">
        <v>291569</v>
      </c>
      <c r="FA371" s="10">
        <v>178383</v>
      </c>
      <c r="FB371" s="10">
        <v>63690</v>
      </c>
      <c r="FC371" s="10">
        <v>124626</v>
      </c>
      <c r="FD371" s="10">
        <v>11448860</v>
      </c>
      <c r="FE371" s="10">
        <v>265851640</v>
      </c>
      <c r="FF371" s="10">
        <v>381939</v>
      </c>
      <c r="FG371" s="10">
        <v>1670402</v>
      </c>
      <c r="FH371" s="10">
        <v>16293913</v>
      </c>
      <c r="FI371" s="10">
        <v>1074444</v>
      </c>
      <c r="FJ371" s="10">
        <v>895219</v>
      </c>
      <c r="FK371" s="10">
        <v>505010</v>
      </c>
      <c r="FL371" s="10">
        <v>5782593</v>
      </c>
      <c r="FM371" s="10">
        <v>2237637</v>
      </c>
      <c r="FN371" s="10">
        <v>362510</v>
      </c>
      <c r="FO371" s="10">
        <v>2932295</v>
      </c>
      <c r="FP371" s="10">
        <v>7101384</v>
      </c>
    </row>
    <row r="372" spans="1:172" ht="12.75">
      <c r="A372" s="9"/>
      <c r="B372" s="7"/>
      <c r="C372" s="7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</row>
    <row r="373" spans="1:172" ht="12.75">
      <c r="A373" s="9" t="s">
        <v>751</v>
      </c>
      <c r="B373" s="7"/>
      <c r="C373" s="7" t="s">
        <v>752</v>
      </c>
      <c r="D373" s="10">
        <v>4286075</v>
      </c>
      <c r="E373" s="10">
        <v>3579082</v>
      </c>
      <c r="F373" s="10">
        <v>157941</v>
      </c>
      <c r="G373" s="10">
        <v>39621118</v>
      </c>
      <c r="H373" s="10">
        <v>763408</v>
      </c>
      <c r="I373" s="10">
        <f>I374+I375+I376</f>
        <v>63040</v>
      </c>
      <c r="J373" s="10">
        <v>1433212</v>
      </c>
      <c r="K373" s="10">
        <v>2377887</v>
      </c>
      <c r="L373" s="10">
        <f>L374+L375+L376</f>
        <v>316557</v>
      </c>
      <c r="M373" s="10">
        <v>18034622</v>
      </c>
      <c r="N373" s="10">
        <v>119045</v>
      </c>
      <c r="O373" s="10">
        <v>3917384</v>
      </c>
      <c r="P373" s="10">
        <v>637385</v>
      </c>
      <c r="Q373" s="10">
        <v>26564289</v>
      </c>
      <c r="R373" s="10">
        <v>91338116</v>
      </c>
      <c r="S373" s="10">
        <f>S374+S375+S376</f>
        <v>0</v>
      </c>
      <c r="T373" s="10">
        <v>373698</v>
      </c>
      <c r="U373" s="15">
        <v>4613863</v>
      </c>
      <c r="V373" s="10">
        <f>V374+V375+V376</f>
        <v>0</v>
      </c>
      <c r="W373" s="10">
        <v>632956</v>
      </c>
      <c r="X373" s="10">
        <v>113197</v>
      </c>
      <c r="Y373" s="10">
        <v>10282308</v>
      </c>
      <c r="Z373" s="10">
        <v>537148</v>
      </c>
      <c r="AA373" s="10">
        <v>409517</v>
      </c>
      <c r="AB373" s="10">
        <v>259268</v>
      </c>
      <c r="AC373" s="10">
        <v>2588272</v>
      </c>
      <c r="AD373" s="10">
        <v>839321</v>
      </c>
      <c r="AE373" s="10">
        <v>475964</v>
      </c>
      <c r="AF373" s="10">
        <v>354013</v>
      </c>
      <c r="AG373" s="10">
        <v>46765</v>
      </c>
      <c r="AH373" s="10">
        <v>3932736</v>
      </c>
      <c r="AI373" s="10">
        <v>3371109</v>
      </c>
      <c r="AJ373" s="10">
        <v>4919579</v>
      </c>
      <c r="AK373" s="10">
        <v>8726664</v>
      </c>
      <c r="AL373" s="10">
        <v>386382</v>
      </c>
      <c r="AM373" s="10">
        <v>28776</v>
      </c>
      <c r="AN373" s="10">
        <v>7220769</v>
      </c>
      <c r="AO373" s="10">
        <f>AO374+AO375+AO376</f>
        <v>0</v>
      </c>
      <c r="AP373" s="10">
        <v>34414</v>
      </c>
      <c r="AQ373" s="10">
        <v>1281922</v>
      </c>
      <c r="AR373" s="10">
        <v>1239623</v>
      </c>
      <c r="AS373" s="10">
        <v>1678858</v>
      </c>
      <c r="AT373" s="10">
        <v>1397961</v>
      </c>
      <c r="AU373" s="10">
        <v>1316513</v>
      </c>
      <c r="AV373" s="10">
        <v>4666415</v>
      </c>
      <c r="AW373" s="10">
        <v>1417681</v>
      </c>
      <c r="AX373" s="10">
        <v>3585246</v>
      </c>
      <c r="AY373" s="10">
        <f>AY374+AY375+AY376</f>
        <v>147697</v>
      </c>
      <c r="AZ373" s="10">
        <v>14861</v>
      </c>
      <c r="BA373" s="10">
        <v>903388</v>
      </c>
      <c r="BB373" s="10">
        <v>1643026</v>
      </c>
      <c r="BC373" s="10">
        <f>BC374+BC375+BC376</f>
        <v>79407</v>
      </c>
      <c r="BD373" s="10">
        <v>302736</v>
      </c>
      <c r="BE373" s="10">
        <v>17038689</v>
      </c>
      <c r="BF373" s="10">
        <v>710670</v>
      </c>
      <c r="BG373" s="10">
        <f>BG374+BG375+BG376</f>
        <v>344927</v>
      </c>
      <c r="BH373" s="10">
        <v>6104781</v>
      </c>
      <c r="BI373" s="10">
        <v>425980</v>
      </c>
      <c r="BJ373" s="10">
        <v>813881</v>
      </c>
      <c r="BK373" s="10">
        <v>485506</v>
      </c>
      <c r="BL373" s="10">
        <v>143270</v>
      </c>
      <c r="BM373" s="10">
        <v>1131015</v>
      </c>
      <c r="BN373" s="10">
        <v>403330</v>
      </c>
      <c r="BO373" s="10">
        <v>5086866</v>
      </c>
      <c r="BP373" s="10">
        <v>41384791</v>
      </c>
      <c r="BQ373" s="10">
        <v>1619381</v>
      </c>
      <c r="BR373" s="10">
        <v>1314161</v>
      </c>
      <c r="BS373" s="10">
        <v>566436</v>
      </c>
      <c r="BT373" s="10">
        <f>BT374+BT375+BT376</f>
        <v>0</v>
      </c>
      <c r="BU373" s="10">
        <v>218617</v>
      </c>
      <c r="BV373" s="10">
        <v>923965</v>
      </c>
      <c r="BW373" s="10">
        <v>4778478</v>
      </c>
      <c r="BX373" s="10">
        <v>714636</v>
      </c>
      <c r="BY373" s="10">
        <v>8186099</v>
      </c>
      <c r="BZ373" s="10">
        <v>8457570</v>
      </c>
      <c r="CA373" s="10">
        <v>1657260</v>
      </c>
      <c r="CB373" s="10">
        <v>125951362</v>
      </c>
      <c r="CC373" s="10">
        <v>21591</v>
      </c>
      <c r="CD373" s="10">
        <v>340653</v>
      </c>
      <c r="CE373" s="10">
        <v>762447</v>
      </c>
      <c r="CF373" s="10">
        <v>763971</v>
      </c>
      <c r="CG373" s="10">
        <v>62379</v>
      </c>
      <c r="CH373" s="10">
        <f>CH374+CH375+CH376</f>
        <v>0</v>
      </c>
      <c r="CI373" s="10">
        <v>84283</v>
      </c>
      <c r="CJ373" s="10">
        <v>1971460</v>
      </c>
      <c r="CK373" s="10">
        <v>43376541</v>
      </c>
      <c r="CL373" s="10">
        <v>817095000</v>
      </c>
      <c r="CM373" s="10">
        <v>9689858</v>
      </c>
      <c r="CN373" s="10">
        <v>26733</v>
      </c>
      <c r="CO373" s="10">
        <v>2455527</v>
      </c>
      <c r="CP373" s="10">
        <v>747451</v>
      </c>
      <c r="CQ373" s="10">
        <v>3193223</v>
      </c>
      <c r="CR373" s="10">
        <v>553120</v>
      </c>
      <c r="CS373" s="10">
        <v>15985792</v>
      </c>
      <c r="CT373" s="10">
        <v>2441945</v>
      </c>
      <c r="CU373" s="10">
        <v>623747</v>
      </c>
      <c r="CV373" s="10">
        <v>10661307</v>
      </c>
      <c r="CW373" s="10">
        <v>872932</v>
      </c>
      <c r="CX373" s="10">
        <v>865490</v>
      </c>
      <c r="CY373" s="10">
        <v>266072</v>
      </c>
      <c r="CZ373" s="10">
        <v>1684864</v>
      </c>
      <c r="DA373" s="10">
        <f>DA374+DA375+DA376</f>
        <v>408415</v>
      </c>
      <c r="DB373" s="10">
        <v>1019355</v>
      </c>
      <c r="DC373" s="10">
        <v>45516</v>
      </c>
      <c r="DD373" s="10">
        <v>98934636</v>
      </c>
      <c r="DE373" s="10">
        <v>47520</v>
      </c>
      <c r="DF373" s="10">
        <v>329746</v>
      </c>
      <c r="DG373" s="10">
        <v>9118071</v>
      </c>
      <c r="DH373" s="10">
        <v>422935</v>
      </c>
      <c r="DI373" s="10">
        <v>471464</v>
      </c>
      <c r="DJ373" s="10">
        <v>7478996</v>
      </c>
      <c r="DK373" s="10">
        <v>255843</v>
      </c>
      <c r="DL373" s="10">
        <v>1679326</v>
      </c>
      <c r="DM373" s="10">
        <v>1756340</v>
      </c>
      <c r="DN373" s="10">
        <v>578611</v>
      </c>
      <c r="DO373" s="10">
        <v>122677</v>
      </c>
      <c r="DP373" s="10">
        <v>6445173</v>
      </c>
      <c r="DQ373" s="10">
        <v>93498</v>
      </c>
      <c r="DR373" s="10">
        <v>2916051</v>
      </c>
      <c r="DS373" s="10">
        <v>1451545</v>
      </c>
      <c r="DT373" s="10">
        <f>DT374+DT375+DT376</f>
        <v>0</v>
      </c>
      <c r="DU373" s="10">
        <v>538765</v>
      </c>
      <c r="DV373" s="10">
        <v>1534810</v>
      </c>
      <c r="DW373" s="10">
        <v>65833</v>
      </c>
      <c r="DX373" s="10">
        <f>DX374+DX375+DX376</f>
        <v>0</v>
      </c>
      <c r="DY373" s="10">
        <f>DY374+DY375+DY376</f>
        <v>2504759</v>
      </c>
      <c r="DZ373" s="10">
        <f>DZ374+DZ375+DZ376</f>
        <v>0</v>
      </c>
      <c r="EA373" s="10">
        <v>12924941</v>
      </c>
      <c r="EB373" s="10">
        <v>192249537</v>
      </c>
      <c r="EC373" s="10">
        <v>19380</v>
      </c>
      <c r="ED373" s="10">
        <f>ED374+ED375+ED376</f>
        <v>0</v>
      </c>
      <c r="EE373" s="10">
        <v>307750</v>
      </c>
      <c r="EF373" s="10">
        <v>69578</v>
      </c>
      <c r="EG373" s="10">
        <v>2311671</v>
      </c>
      <c r="EH373" s="10">
        <v>15216554</v>
      </c>
      <c r="EI373" s="10">
        <v>13347281</v>
      </c>
      <c r="EJ373" s="10">
        <v>34235098</v>
      </c>
      <c r="EK373" s="10">
        <v>5096256</v>
      </c>
      <c r="EL373" s="10">
        <v>1761088</v>
      </c>
      <c r="EM373" s="10">
        <v>6584135</v>
      </c>
      <c r="EN373" s="10">
        <v>516506</v>
      </c>
      <c r="EO373" s="10">
        <v>758040</v>
      </c>
      <c r="EP373" s="10">
        <v>950786</v>
      </c>
      <c r="EQ373" s="10">
        <v>2836021</v>
      </c>
      <c r="ER373" s="10">
        <v>5008601</v>
      </c>
      <c r="ES373" s="10">
        <v>5056059</v>
      </c>
      <c r="ET373" s="10">
        <v>3854516</v>
      </c>
      <c r="EU373" s="10">
        <v>201456</v>
      </c>
      <c r="EV373" s="10">
        <v>78195</v>
      </c>
      <c r="EW373" s="10">
        <v>1220733</v>
      </c>
      <c r="EX373" s="10">
        <v>2165164</v>
      </c>
      <c r="EY373" s="10">
        <v>858897</v>
      </c>
      <c r="EZ373" s="10">
        <v>276727</v>
      </c>
      <c r="FA373" s="10">
        <v>169483</v>
      </c>
      <c r="FB373" s="10">
        <v>59602</v>
      </c>
      <c r="FC373" s="10">
        <v>112978</v>
      </c>
      <c r="FD373" s="10">
        <v>11847157</v>
      </c>
      <c r="FE373" s="10">
        <v>288687381</v>
      </c>
      <c r="FF373" s="10">
        <v>57587</v>
      </c>
      <c r="FG373" s="10">
        <v>1498284</v>
      </c>
      <c r="FH373" s="10">
        <v>18552935</v>
      </c>
      <c r="FI373" s="10">
        <v>974882</v>
      </c>
      <c r="FJ373" s="10">
        <v>854852</v>
      </c>
      <c r="FK373" s="10">
        <f>FK374+FK375+FK376</f>
        <v>316141</v>
      </c>
      <c r="FL373" s="10">
        <v>3975141</v>
      </c>
      <c r="FM373" s="10">
        <v>2227785</v>
      </c>
      <c r="FN373" s="10">
        <v>385340</v>
      </c>
      <c r="FO373" s="10">
        <v>3564223</v>
      </c>
      <c r="FP373" s="10">
        <v>7537690</v>
      </c>
    </row>
    <row r="374" spans="1:172" ht="12.75">
      <c r="A374" s="9" t="s">
        <v>753</v>
      </c>
      <c r="B374" s="7"/>
      <c r="C374" s="7" t="s">
        <v>754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 t="s">
        <v>360</v>
      </c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 t="s">
        <v>360</v>
      </c>
      <c r="AJ374" s="10"/>
      <c r="AK374" s="10"/>
      <c r="AL374" s="10"/>
      <c r="AM374" s="10"/>
      <c r="AN374" s="10"/>
      <c r="AO374" s="10"/>
      <c r="AP374" s="10"/>
      <c r="AQ374" s="10" t="s">
        <v>360</v>
      </c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 t="s">
        <v>360</v>
      </c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>
        <v>70295000</v>
      </c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>
        <v>3975000</v>
      </c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4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>
        <v>6299049</v>
      </c>
      <c r="FF374" s="10"/>
      <c r="FG374" s="10"/>
      <c r="FH374" s="10"/>
      <c r="FI374" s="10"/>
      <c r="FJ374" s="10"/>
      <c r="FK374" s="10"/>
      <c r="FL374" s="10">
        <v>35900</v>
      </c>
      <c r="FM374" s="10"/>
      <c r="FN374" s="10"/>
      <c r="FO374" s="10"/>
      <c r="FP374" s="10"/>
    </row>
    <row r="375" spans="1:172" ht="12.75">
      <c r="A375" s="9" t="s">
        <v>755</v>
      </c>
      <c r="B375" s="7"/>
      <c r="C375" s="7" t="s">
        <v>756</v>
      </c>
      <c r="D375" s="10">
        <v>172000</v>
      </c>
      <c r="E375" s="10">
        <v>46001</v>
      </c>
      <c r="F375" s="10"/>
      <c r="G375" s="10">
        <v>1043000</v>
      </c>
      <c r="H375" s="10"/>
      <c r="I375" s="10"/>
      <c r="J375" s="10">
        <v>19692</v>
      </c>
      <c r="K375" s="10"/>
      <c r="L375" s="10"/>
      <c r="M375" s="10">
        <v>100000</v>
      </c>
      <c r="N375" s="10"/>
      <c r="O375" s="10"/>
      <c r="P375" s="10"/>
      <c r="Q375" s="10">
        <v>194480</v>
      </c>
      <c r="R375" s="10">
        <v>6976560</v>
      </c>
      <c r="S375" s="10"/>
      <c r="T375" s="10"/>
      <c r="U375" s="10">
        <v>25000</v>
      </c>
      <c r="V375" s="10"/>
      <c r="W375" s="10"/>
      <c r="X375" s="10"/>
      <c r="Y375" s="10">
        <v>478283</v>
      </c>
      <c r="Z375" s="10">
        <v>1406</v>
      </c>
      <c r="AA375" s="10"/>
      <c r="AB375" s="10"/>
      <c r="AC375" s="10"/>
      <c r="AD375" s="10"/>
      <c r="AE375" s="10">
        <v>2332</v>
      </c>
      <c r="AF375" s="10"/>
      <c r="AG375" s="10">
        <v>6349</v>
      </c>
      <c r="AH375" s="10">
        <v>15000</v>
      </c>
      <c r="AI375" s="10">
        <v>255647</v>
      </c>
      <c r="AJ375" s="10">
        <v>238632</v>
      </c>
      <c r="AK375" s="10">
        <v>155696</v>
      </c>
      <c r="AL375" s="10">
        <v>14000</v>
      </c>
      <c r="AM375" s="10"/>
      <c r="AN375" s="10">
        <v>329577</v>
      </c>
      <c r="AO375" s="10"/>
      <c r="AP375" s="10"/>
      <c r="AQ375" s="10"/>
      <c r="AR375" s="10"/>
      <c r="AS375" s="10">
        <v>19214</v>
      </c>
      <c r="AT375" s="10">
        <v>50000</v>
      </c>
      <c r="AU375" s="10">
        <v>41000</v>
      </c>
      <c r="AV375" s="10">
        <v>67708</v>
      </c>
      <c r="AW375" s="10">
        <v>11944</v>
      </c>
      <c r="AX375" s="10"/>
      <c r="AY375" s="10"/>
      <c r="AZ375" s="10"/>
      <c r="BA375" s="10"/>
      <c r="BB375" s="10"/>
      <c r="BC375" s="10">
        <v>6357</v>
      </c>
      <c r="BD375" s="10"/>
      <c r="BE375" s="10">
        <v>69691</v>
      </c>
      <c r="BF375" s="10"/>
      <c r="BG375" s="10"/>
      <c r="BH375" s="10">
        <v>264274</v>
      </c>
      <c r="BI375" s="10">
        <v>57413</v>
      </c>
      <c r="BJ375" s="10">
        <v>5000</v>
      </c>
      <c r="BK375" s="10"/>
      <c r="BL375" s="10"/>
      <c r="BM375" s="10">
        <v>15298</v>
      </c>
      <c r="BN375" s="10"/>
      <c r="BO375" s="10">
        <v>279913</v>
      </c>
      <c r="BP375" s="10">
        <v>126925</v>
      </c>
      <c r="BQ375" s="10"/>
      <c r="BR375" s="10"/>
      <c r="BS375" s="10">
        <v>25000</v>
      </c>
      <c r="BT375" s="10"/>
      <c r="BU375" s="10"/>
      <c r="BV375" s="10"/>
      <c r="BW375" s="10"/>
      <c r="BX375" s="10"/>
      <c r="BY375" s="10"/>
      <c r="BZ375" s="10">
        <v>255962</v>
      </c>
      <c r="CA375" s="10">
        <v>79182</v>
      </c>
      <c r="CB375" s="10">
        <v>54426602</v>
      </c>
      <c r="CC375" s="10"/>
      <c r="CD375" s="10">
        <v>3519</v>
      </c>
      <c r="CE375" s="10">
        <v>91890</v>
      </c>
      <c r="CF375" s="10"/>
      <c r="CG375" s="10"/>
      <c r="CH375" s="10"/>
      <c r="CI375" s="10"/>
      <c r="CJ375" s="10">
        <v>295363</v>
      </c>
      <c r="CK375" s="10">
        <v>3642452</v>
      </c>
      <c r="CL375" s="10">
        <v>53477000</v>
      </c>
      <c r="CM375" s="10">
        <v>306800</v>
      </c>
      <c r="CN375" s="10"/>
      <c r="CO375" s="10"/>
      <c r="CP375" s="10">
        <v>37860</v>
      </c>
      <c r="CQ375" s="10">
        <v>790887</v>
      </c>
      <c r="CR375" s="10">
        <v>12000</v>
      </c>
      <c r="CS375" s="10"/>
      <c r="CT375" s="10"/>
      <c r="CU375" s="10"/>
      <c r="CV375" s="10">
        <v>1047675</v>
      </c>
      <c r="CW375" s="10">
        <v>88720</v>
      </c>
      <c r="CX375" s="10">
        <v>8061</v>
      </c>
      <c r="CY375" s="10"/>
      <c r="CZ375" s="10">
        <v>3423</v>
      </c>
      <c r="DA375" s="10"/>
      <c r="DB375" s="10"/>
      <c r="DC375" s="10"/>
      <c r="DD375" s="10">
        <v>4222668</v>
      </c>
      <c r="DE375" s="10"/>
      <c r="DF375" s="10">
        <v>75000</v>
      </c>
      <c r="DG375" s="10">
        <v>1349173</v>
      </c>
      <c r="DH375" s="10"/>
      <c r="DI375" s="10"/>
      <c r="DJ375" s="10"/>
      <c r="DK375" s="10">
        <v>1043</v>
      </c>
      <c r="DL375" s="10"/>
      <c r="DM375" s="10">
        <v>35079</v>
      </c>
      <c r="DN375" s="10">
        <v>54940</v>
      </c>
      <c r="DO375" s="10"/>
      <c r="DP375" s="10">
        <v>931940</v>
      </c>
      <c r="DQ375" s="10"/>
      <c r="DR375" s="10">
        <v>228863</v>
      </c>
      <c r="DS375" s="10"/>
      <c r="DT375" s="10"/>
      <c r="DU375" s="10">
        <v>25000</v>
      </c>
      <c r="DV375" s="10">
        <v>75000</v>
      </c>
      <c r="DW375" s="10"/>
      <c r="DX375" s="10"/>
      <c r="DY375" s="10"/>
      <c r="DZ375" s="10"/>
      <c r="EA375" s="10">
        <v>29701</v>
      </c>
      <c r="EB375" s="10"/>
      <c r="EC375" s="10"/>
      <c r="ED375" s="10"/>
      <c r="EE375" s="10"/>
      <c r="EF375" s="10"/>
      <c r="EG375" s="10"/>
      <c r="EH375" s="10">
        <v>353131</v>
      </c>
      <c r="EI375" s="10">
        <v>538599</v>
      </c>
      <c r="EJ375" s="10">
        <v>889984</v>
      </c>
      <c r="EK375" s="10">
        <v>456181</v>
      </c>
      <c r="EL375" s="10">
        <v>10000</v>
      </c>
      <c r="EM375" s="10">
        <v>292998</v>
      </c>
      <c r="EN375" s="14">
        <v>30000</v>
      </c>
      <c r="EO375" s="10">
        <v>8095</v>
      </c>
      <c r="EP375" s="10">
        <v>53560</v>
      </c>
      <c r="EQ375" s="10">
        <v>14709</v>
      </c>
      <c r="ER375" s="10">
        <v>205092</v>
      </c>
      <c r="ES375" s="10">
        <v>621198</v>
      </c>
      <c r="ET375" s="10">
        <v>91</v>
      </c>
      <c r="EU375" s="10"/>
      <c r="EV375" s="10"/>
      <c r="EW375" s="10">
        <v>12680</v>
      </c>
      <c r="EX375" s="10">
        <v>5869</v>
      </c>
      <c r="EY375" s="10">
        <v>50000</v>
      </c>
      <c r="EZ375" s="10">
        <v>18000</v>
      </c>
      <c r="FA375" s="10"/>
      <c r="FB375" s="10"/>
      <c r="FC375" s="10"/>
      <c r="FD375" s="10">
        <v>533687</v>
      </c>
      <c r="FE375" s="10">
        <v>38285883</v>
      </c>
      <c r="FF375" s="10"/>
      <c r="FG375" s="10"/>
      <c r="FH375" s="10">
        <v>2656000</v>
      </c>
      <c r="FI375" s="10"/>
      <c r="FJ375" s="10"/>
      <c r="FK375" s="10"/>
      <c r="FL375" s="10">
        <v>4588</v>
      </c>
      <c r="FM375" s="10">
        <v>8495</v>
      </c>
      <c r="FN375" s="10"/>
      <c r="FO375" s="10">
        <v>85739</v>
      </c>
      <c r="FP375" s="10">
        <v>474840</v>
      </c>
    </row>
    <row r="376" spans="1:172" ht="12.75">
      <c r="A376" s="9" t="s">
        <v>757</v>
      </c>
      <c r="B376" s="7"/>
      <c r="C376" s="7" t="s">
        <v>758</v>
      </c>
      <c r="D376" s="10">
        <v>4114075</v>
      </c>
      <c r="E376" s="10">
        <v>3533081</v>
      </c>
      <c r="F376" s="10">
        <v>157941</v>
      </c>
      <c r="G376" s="10">
        <v>35578118</v>
      </c>
      <c r="H376" s="10">
        <v>763408</v>
      </c>
      <c r="I376" s="10">
        <v>63040</v>
      </c>
      <c r="J376" s="10">
        <v>1413520</v>
      </c>
      <c r="K376" s="10">
        <v>2377887</v>
      </c>
      <c r="L376" s="10">
        <v>316557</v>
      </c>
      <c r="M376" s="10">
        <v>17934622</v>
      </c>
      <c r="N376" s="10">
        <v>109045</v>
      </c>
      <c r="O376" s="10">
        <v>3917384</v>
      </c>
      <c r="P376" s="10">
        <v>637385</v>
      </c>
      <c r="Q376" s="10">
        <v>26369809</v>
      </c>
      <c r="R376" s="10">
        <v>84361556</v>
      </c>
      <c r="S376" s="10">
        <v>0</v>
      </c>
      <c r="T376" s="10">
        <v>373698</v>
      </c>
      <c r="U376" s="10">
        <v>4588863</v>
      </c>
      <c r="V376" s="10">
        <v>0</v>
      </c>
      <c r="W376" s="10">
        <v>632956</v>
      </c>
      <c r="X376" s="10">
        <v>113197</v>
      </c>
      <c r="Y376" s="10">
        <v>9804025</v>
      </c>
      <c r="Z376" s="10">
        <v>535742</v>
      </c>
      <c r="AA376" s="10">
        <v>409517</v>
      </c>
      <c r="AB376" s="10">
        <v>259268</v>
      </c>
      <c r="AC376" s="10">
        <v>2588272</v>
      </c>
      <c r="AD376" s="10">
        <v>839321</v>
      </c>
      <c r="AE376" s="10">
        <v>473632</v>
      </c>
      <c r="AF376" s="10">
        <v>354013</v>
      </c>
      <c r="AG376" s="10">
        <v>40416</v>
      </c>
      <c r="AH376" s="10">
        <v>3917736</v>
      </c>
      <c r="AI376" s="10">
        <v>3115462</v>
      </c>
      <c r="AJ376" s="10">
        <v>4680947</v>
      </c>
      <c r="AK376" s="10">
        <v>8570968</v>
      </c>
      <c r="AL376" s="10">
        <v>372382</v>
      </c>
      <c r="AM376" s="10">
        <v>28776</v>
      </c>
      <c r="AN376" s="10">
        <v>6891292</v>
      </c>
      <c r="AO376" s="10">
        <v>0</v>
      </c>
      <c r="AP376" s="10">
        <v>34414</v>
      </c>
      <c r="AQ376" s="10">
        <v>1281922</v>
      </c>
      <c r="AR376" s="10">
        <v>1239623</v>
      </c>
      <c r="AS376" s="10">
        <v>1659644</v>
      </c>
      <c r="AT376" s="10">
        <v>1347961</v>
      </c>
      <c r="AU376" s="10">
        <v>1275513</v>
      </c>
      <c r="AV376" s="10">
        <v>4598707</v>
      </c>
      <c r="AW376" s="10">
        <v>1405737</v>
      </c>
      <c r="AX376" s="10">
        <v>3585246</v>
      </c>
      <c r="AY376" s="10">
        <v>147697</v>
      </c>
      <c r="AZ376" s="10">
        <v>14861</v>
      </c>
      <c r="BA376" s="10">
        <v>903388</v>
      </c>
      <c r="BB376" s="10">
        <v>1643026</v>
      </c>
      <c r="BC376" s="10">
        <v>73050</v>
      </c>
      <c r="BD376" s="10">
        <v>302736</v>
      </c>
      <c r="BE376" s="10">
        <v>16968998</v>
      </c>
      <c r="BF376" s="10">
        <v>710670</v>
      </c>
      <c r="BG376" s="10">
        <v>344927</v>
      </c>
      <c r="BH376" s="10">
        <v>5840507</v>
      </c>
      <c r="BI376" s="10">
        <v>368567</v>
      </c>
      <c r="BJ376" s="10">
        <v>808881</v>
      </c>
      <c r="BK376" s="10">
        <v>485506</v>
      </c>
      <c r="BL376" s="10">
        <v>143270</v>
      </c>
      <c r="BM376" s="10">
        <v>1115717</v>
      </c>
      <c r="BN376" s="10">
        <v>403330</v>
      </c>
      <c r="BO376" s="10">
        <v>4806953</v>
      </c>
      <c r="BP376" s="10">
        <v>41257866</v>
      </c>
      <c r="BQ376" s="10">
        <v>1619381</v>
      </c>
      <c r="BR376" s="10">
        <v>1314161</v>
      </c>
      <c r="BS376" s="10">
        <v>541426</v>
      </c>
      <c r="BT376" s="10">
        <v>0</v>
      </c>
      <c r="BU376" s="10">
        <v>218617</v>
      </c>
      <c r="BV376" s="10">
        <v>923965</v>
      </c>
      <c r="BW376" s="10">
        <v>4778478</v>
      </c>
      <c r="BX376" s="10">
        <v>714636</v>
      </c>
      <c r="BY376" s="10">
        <v>8186099</v>
      </c>
      <c r="BZ376" s="10">
        <v>8201608</v>
      </c>
      <c r="CA376" s="10">
        <v>1578078</v>
      </c>
      <c r="CB376" s="10">
        <v>71524760</v>
      </c>
      <c r="CC376" s="10">
        <v>21591</v>
      </c>
      <c r="CD376" s="10">
        <v>337134</v>
      </c>
      <c r="CE376" s="10">
        <v>670557</v>
      </c>
      <c r="CF376" s="10">
        <v>763971</v>
      </c>
      <c r="CG376" s="10">
        <v>62379</v>
      </c>
      <c r="CH376" s="10">
        <v>0</v>
      </c>
      <c r="CI376" s="10">
        <v>84283</v>
      </c>
      <c r="CJ376" s="10">
        <v>1676097</v>
      </c>
      <c r="CK376" s="10">
        <v>39734089</v>
      </c>
      <c r="CL376" s="10">
        <v>693323000</v>
      </c>
      <c r="CM376" s="10">
        <v>9383058</v>
      </c>
      <c r="CN376" s="10">
        <v>26733</v>
      </c>
      <c r="CO376" s="10">
        <v>2455527</v>
      </c>
      <c r="CP376" s="10">
        <v>709591</v>
      </c>
      <c r="CQ376" s="10">
        <v>2402336</v>
      </c>
      <c r="CR376" s="10">
        <v>541120</v>
      </c>
      <c r="CS376" s="10">
        <v>15985792</v>
      </c>
      <c r="CT376" s="10">
        <v>2441945</v>
      </c>
      <c r="CU376" s="10">
        <v>623747</v>
      </c>
      <c r="CV376" s="10">
        <v>9613632</v>
      </c>
      <c r="CW376" s="10">
        <v>784212</v>
      </c>
      <c r="CX376" s="10">
        <v>857429</v>
      </c>
      <c r="CY376" s="10">
        <v>266072</v>
      </c>
      <c r="CZ376" s="10">
        <v>1681441</v>
      </c>
      <c r="DA376" s="10">
        <v>408415</v>
      </c>
      <c r="DB376" s="10">
        <v>1019355</v>
      </c>
      <c r="DC376" s="10">
        <v>45516</v>
      </c>
      <c r="DD376" s="10">
        <v>90736968</v>
      </c>
      <c r="DE376" s="10">
        <v>47520</v>
      </c>
      <c r="DF376" s="10">
        <v>254746</v>
      </c>
      <c r="DG376" s="10">
        <v>7767017</v>
      </c>
      <c r="DH376" s="10">
        <v>422935</v>
      </c>
      <c r="DI376" s="10">
        <v>471464</v>
      </c>
      <c r="DJ376" s="10">
        <v>7478996</v>
      </c>
      <c r="DK376" s="10">
        <v>254800</v>
      </c>
      <c r="DL376" s="10">
        <v>1679326</v>
      </c>
      <c r="DM376" s="10">
        <v>1721261</v>
      </c>
      <c r="DN376" s="10">
        <v>523671</v>
      </c>
      <c r="DO376" s="10">
        <v>122677</v>
      </c>
      <c r="DP376" s="10">
        <v>5513233</v>
      </c>
      <c r="DQ376" s="10">
        <v>93498</v>
      </c>
      <c r="DR376" s="10">
        <v>2687188</v>
      </c>
      <c r="DS376" s="10">
        <v>1451545</v>
      </c>
      <c r="DT376" s="10">
        <v>0</v>
      </c>
      <c r="DU376" s="10">
        <v>513765</v>
      </c>
      <c r="DV376" s="10">
        <v>1459810</v>
      </c>
      <c r="DW376" s="10">
        <v>65833</v>
      </c>
      <c r="DX376" s="10">
        <v>0</v>
      </c>
      <c r="DY376" s="10">
        <v>2504759</v>
      </c>
      <c r="DZ376" s="10">
        <v>0</v>
      </c>
      <c r="EA376" s="10">
        <v>12895240</v>
      </c>
      <c r="EB376" s="10">
        <v>192249537</v>
      </c>
      <c r="EC376" s="10">
        <v>19380</v>
      </c>
      <c r="ED376" s="10">
        <v>0</v>
      </c>
      <c r="EE376" s="10">
        <v>307750</v>
      </c>
      <c r="EF376" s="10">
        <v>69578</v>
      </c>
      <c r="EG376" s="10">
        <v>2311671</v>
      </c>
      <c r="EH376" s="10">
        <v>14863423</v>
      </c>
      <c r="EI376" s="10">
        <v>12808682</v>
      </c>
      <c r="EJ376" s="10">
        <v>33345114</v>
      </c>
      <c r="EK376" s="10">
        <v>4640075</v>
      </c>
      <c r="EL376" s="10">
        <v>1751088</v>
      </c>
      <c r="EM376" s="10">
        <v>6291137</v>
      </c>
      <c r="EN376" s="10">
        <v>486506</v>
      </c>
      <c r="EO376" s="10">
        <v>749945</v>
      </c>
      <c r="EP376" s="10">
        <v>897226</v>
      </c>
      <c r="EQ376" s="10">
        <v>2821312</v>
      </c>
      <c r="ER376" s="10">
        <v>4803509</v>
      </c>
      <c r="ES376" s="10">
        <v>4434861</v>
      </c>
      <c r="ET376" s="10">
        <v>3854425</v>
      </c>
      <c r="EU376" s="10">
        <v>201456</v>
      </c>
      <c r="EV376" s="10">
        <v>78195</v>
      </c>
      <c r="EW376" s="10">
        <v>1208053</v>
      </c>
      <c r="EX376" s="10">
        <v>2159295</v>
      </c>
      <c r="EY376" s="10">
        <v>808897</v>
      </c>
      <c r="EZ376" s="10">
        <v>258727</v>
      </c>
      <c r="FA376" s="10">
        <v>169483</v>
      </c>
      <c r="FB376" s="10">
        <v>59602</v>
      </c>
      <c r="FC376" s="10">
        <v>112978</v>
      </c>
      <c r="FD376" s="10">
        <v>11313470</v>
      </c>
      <c r="FE376" s="10">
        <v>244102449</v>
      </c>
      <c r="FF376" s="10">
        <v>57587</v>
      </c>
      <c r="FG376" s="10">
        <v>1498284</v>
      </c>
      <c r="FH376" s="10">
        <v>15896935</v>
      </c>
      <c r="FI376" s="10">
        <v>974882</v>
      </c>
      <c r="FJ376" s="10">
        <v>854852</v>
      </c>
      <c r="FK376" s="10">
        <v>316141</v>
      </c>
      <c r="FL376" s="10">
        <v>3934653</v>
      </c>
      <c r="FM376" s="10">
        <v>2219290</v>
      </c>
      <c r="FN376" s="10">
        <v>385340</v>
      </c>
      <c r="FO376" s="10">
        <v>3478484</v>
      </c>
      <c r="FP376" s="10">
        <v>7062850</v>
      </c>
    </row>
    <row r="377" spans="1:172" ht="12.75">
      <c r="A377" s="7"/>
      <c r="B377" s="7"/>
      <c r="C377" s="7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7"/>
      <c r="EO377" s="10"/>
      <c r="EP377" s="10"/>
      <c r="EQ377" s="10"/>
      <c r="ER377" s="10"/>
      <c r="ES377" s="15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</row>
    <row r="378" spans="13:126" ht="12.75">
      <c r="M378" s="4" t="s">
        <v>759</v>
      </c>
      <c r="AV378" s="4">
        <v>44155</v>
      </c>
      <c r="DV378" s="4" t="s">
        <v>579</v>
      </c>
    </row>
  </sheetData>
  <sheetProtection/>
  <printOptions gridLines="1" headings="1"/>
  <pageMargins left="0.2" right="0.19" top="0.21" bottom="0.2" header="0.17" footer="0.18"/>
  <pageSetup horizontalDpi="300" verticalDpi="300" orientation="portrait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33203125" defaultRowHeight="12.75"/>
  <cols>
    <col min="1" max="1" width="3.83203125" style="21" customWidth="1"/>
    <col min="2" max="171" width="20.83203125" style="21" customWidth="1"/>
    <col min="172" max="16384" width="9.33203125" style="21" customWidth="1"/>
  </cols>
  <sheetData>
    <row r="1" spans="1:171" s="19" customFormat="1" ht="12.75">
      <c r="A1" s="18"/>
      <c r="B1" s="18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/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>
        <v>507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2" t="s">
        <v>130</v>
      </c>
      <c r="ED1" s="2" t="s">
        <v>131</v>
      </c>
      <c r="EE1" s="2" t="s">
        <v>132</v>
      </c>
      <c r="EF1" s="2" t="s">
        <v>133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2" t="s">
        <v>154</v>
      </c>
      <c r="FB1" s="2" t="s">
        <v>155</v>
      </c>
      <c r="FC1" s="2" t="s">
        <v>156</v>
      </c>
      <c r="FD1" s="2" t="s">
        <v>157</v>
      </c>
      <c r="FE1" s="2" t="s">
        <v>158</v>
      </c>
      <c r="FF1" s="2" t="s">
        <v>159</v>
      </c>
      <c r="FG1" s="2" t="s">
        <v>160</v>
      </c>
      <c r="FH1" s="2" t="s">
        <v>161</v>
      </c>
      <c r="FI1" s="2" t="s">
        <v>162</v>
      </c>
      <c r="FJ1" s="2" t="s">
        <v>163</v>
      </c>
      <c r="FK1" s="2" t="s">
        <v>164</v>
      </c>
      <c r="FL1" s="2" t="s">
        <v>165</v>
      </c>
      <c r="FM1" s="2" t="s">
        <v>166</v>
      </c>
      <c r="FN1" s="2" t="s">
        <v>167</v>
      </c>
      <c r="FO1" s="2" t="s">
        <v>168</v>
      </c>
    </row>
    <row r="2" spans="3:171" s="19" customFormat="1" ht="12.75">
      <c r="C2" s="1" t="s">
        <v>172</v>
      </c>
      <c r="D2" s="1" t="s">
        <v>173</v>
      </c>
      <c r="E2" s="1" t="s">
        <v>174</v>
      </c>
      <c r="F2" s="1" t="s">
        <v>175</v>
      </c>
      <c r="G2" s="1" t="s">
        <v>176</v>
      </c>
      <c r="H2" s="1" t="s">
        <v>177</v>
      </c>
      <c r="I2" s="1" t="s">
        <v>178</v>
      </c>
      <c r="J2" s="1" t="s">
        <v>179</v>
      </c>
      <c r="K2" s="1" t="s">
        <v>180</v>
      </c>
      <c r="L2" s="1" t="s">
        <v>181</v>
      </c>
      <c r="M2" s="1" t="s">
        <v>182</v>
      </c>
      <c r="N2" s="1" t="s">
        <v>183</v>
      </c>
      <c r="O2" s="1" t="s">
        <v>184</v>
      </c>
      <c r="P2" s="1" t="s">
        <v>185</v>
      </c>
      <c r="Q2" s="1" t="s">
        <v>186</v>
      </c>
      <c r="R2" s="1" t="s">
        <v>187</v>
      </c>
      <c r="S2" s="1" t="s">
        <v>188</v>
      </c>
      <c r="T2" s="1" t="s">
        <v>189</v>
      </c>
      <c r="U2" s="1" t="s">
        <v>190</v>
      </c>
      <c r="V2" s="1" t="s">
        <v>191</v>
      </c>
      <c r="W2" s="1" t="s">
        <v>192</v>
      </c>
      <c r="X2" s="1" t="s">
        <v>193</v>
      </c>
      <c r="Y2" s="1" t="s">
        <v>194</v>
      </c>
      <c r="Z2" s="1" t="s">
        <v>195</v>
      </c>
      <c r="AA2" s="1" t="s">
        <v>196</v>
      </c>
      <c r="AB2" s="1" t="s">
        <v>197</v>
      </c>
      <c r="AC2" s="1" t="s">
        <v>198</v>
      </c>
      <c r="AD2" s="1" t="s">
        <v>199</v>
      </c>
      <c r="AE2" s="1" t="s">
        <v>200</v>
      </c>
      <c r="AF2" s="1" t="s">
        <v>201</v>
      </c>
      <c r="AG2" s="1" t="s">
        <v>202</v>
      </c>
      <c r="AH2" s="1" t="s">
        <v>203</v>
      </c>
      <c r="AI2" s="1" t="s">
        <v>204</v>
      </c>
      <c r="AJ2" s="1" t="s">
        <v>205</v>
      </c>
      <c r="AK2" s="1" t="s">
        <v>206</v>
      </c>
      <c r="AL2" s="1" t="s">
        <v>207</v>
      </c>
      <c r="AM2" s="1" t="s">
        <v>208</v>
      </c>
      <c r="AN2" s="1" t="s">
        <v>209</v>
      </c>
      <c r="AO2" s="1" t="s">
        <v>210</v>
      </c>
      <c r="AP2" s="1" t="s">
        <v>211</v>
      </c>
      <c r="AQ2" s="1" t="s">
        <v>212</v>
      </c>
      <c r="AR2" s="1" t="s">
        <v>213</v>
      </c>
      <c r="AS2" s="1" t="s">
        <v>214</v>
      </c>
      <c r="AT2" s="1" t="s">
        <v>215</v>
      </c>
      <c r="AU2" s="1" t="s">
        <v>216</v>
      </c>
      <c r="AV2" s="1" t="s">
        <v>217</v>
      </c>
      <c r="AW2" s="1" t="s">
        <v>218</v>
      </c>
      <c r="AX2" s="1" t="s">
        <v>219</v>
      </c>
      <c r="AY2" s="2" t="s">
        <v>220</v>
      </c>
      <c r="AZ2" s="1" t="s">
        <v>221</v>
      </c>
      <c r="BA2" s="1" t="s">
        <v>222</v>
      </c>
      <c r="BB2" s="1" t="s">
        <v>223</v>
      </c>
      <c r="BC2" s="1" t="s">
        <v>224</v>
      </c>
      <c r="BD2" s="1" t="s">
        <v>225</v>
      </c>
      <c r="BE2" s="1" t="s">
        <v>226</v>
      </c>
      <c r="BF2" s="1" t="s">
        <v>227</v>
      </c>
      <c r="BG2" s="1" t="s">
        <v>228</v>
      </c>
      <c r="BH2" s="1" t="s">
        <v>229</v>
      </c>
      <c r="BI2" s="1" t="s">
        <v>230</v>
      </c>
      <c r="BJ2" s="1" t="s">
        <v>231</v>
      </c>
      <c r="BK2" s="1" t="s">
        <v>232</v>
      </c>
      <c r="BL2" s="1" t="s">
        <v>233</v>
      </c>
      <c r="BM2" s="1" t="s">
        <v>234</v>
      </c>
      <c r="BN2" s="1" t="s">
        <v>235</v>
      </c>
      <c r="BO2" s="1" t="s">
        <v>236</v>
      </c>
      <c r="BP2" s="1" t="s">
        <v>237</v>
      </c>
      <c r="BQ2" s="1" t="s">
        <v>238</v>
      </c>
      <c r="BR2" s="1" t="s">
        <v>239</v>
      </c>
      <c r="BS2" s="1" t="s">
        <v>240</v>
      </c>
      <c r="BT2" s="1" t="s">
        <v>241</v>
      </c>
      <c r="BU2" s="1" t="s">
        <v>242</v>
      </c>
      <c r="BV2" s="1" t="s">
        <v>243</v>
      </c>
      <c r="BW2" s="1" t="s">
        <v>244</v>
      </c>
      <c r="BX2" s="1" t="s">
        <v>245</v>
      </c>
      <c r="BY2" s="1" t="s">
        <v>246</v>
      </c>
      <c r="BZ2" s="1" t="s">
        <v>247</v>
      </c>
      <c r="CA2" s="1" t="s">
        <v>248</v>
      </c>
      <c r="CB2" s="1" t="s">
        <v>249</v>
      </c>
      <c r="CC2" s="1" t="s">
        <v>250</v>
      </c>
      <c r="CD2" s="1" t="s">
        <v>251</v>
      </c>
      <c r="CE2" s="1" t="s">
        <v>252</v>
      </c>
      <c r="CF2" s="1" t="s">
        <v>253</v>
      </c>
      <c r="CG2" s="1" t="s">
        <v>254</v>
      </c>
      <c r="CH2" s="1" t="s">
        <v>255</v>
      </c>
      <c r="CI2" s="1" t="s">
        <v>256</v>
      </c>
      <c r="CJ2" s="1" t="s">
        <v>257</v>
      </c>
      <c r="CK2" s="1" t="s">
        <v>258</v>
      </c>
      <c r="CL2" s="1" t="s">
        <v>259</v>
      </c>
      <c r="CM2" s="1" t="s">
        <v>260</v>
      </c>
      <c r="CN2" s="1" t="s">
        <v>261</v>
      </c>
      <c r="CO2" s="1" t="s">
        <v>262</v>
      </c>
      <c r="CP2" s="1" t="s">
        <v>263</v>
      </c>
      <c r="CQ2" s="1" t="s">
        <v>264</v>
      </c>
      <c r="CR2" s="1" t="s">
        <v>265</v>
      </c>
      <c r="CS2" s="1" t="s">
        <v>266</v>
      </c>
      <c r="CT2" s="1" t="s">
        <v>267</v>
      </c>
      <c r="CU2" s="1" t="s">
        <v>268</v>
      </c>
      <c r="CV2" s="1" t="s">
        <v>269</v>
      </c>
      <c r="CW2" s="1" t="s">
        <v>270</v>
      </c>
      <c r="CX2" s="1" t="s">
        <v>271</v>
      </c>
      <c r="CY2" s="1" t="s">
        <v>272</v>
      </c>
      <c r="CZ2" s="1" t="s">
        <v>273</v>
      </c>
      <c r="DA2" s="1" t="s">
        <v>274</v>
      </c>
      <c r="DB2" s="1" t="s">
        <v>275</v>
      </c>
      <c r="DC2" s="1" t="s">
        <v>276</v>
      </c>
      <c r="DD2" s="1" t="s">
        <v>277</v>
      </c>
      <c r="DE2" s="1" t="s">
        <v>278</v>
      </c>
      <c r="DF2" s="1" t="s">
        <v>279</v>
      </c>
      <c r="DG2" s="1" t="s">
        <v>280</v>
      </c>
      <c r="DH2" s="1" t="s">
        <v>281</v>
      </c>
      <c r="DI2" s="1" t="s">
        <v>282</v>
      </c>
      <c r="DJ2" s="1" t="s">
        <v>283</v>
      </c>
      <c r="DK2" s="1" t="s">
        <v>284</v>
      </c>
      <c r="DL2" s="1" t="s">
        <v>285</v>
      </c>
      <c r="DM2" s="1" t="s">
        <v>286</v>
      </c>
      <c r="DN2" s="1" t="s">
        <v>287</v>
      </c>
      <c r="DO2" s="1" t="s">
        <v>288</v>
      </c>
      <c r="DP2" s="1" t="s">
        <v>289</v>
      </c>
      <c r="DQ2" s="1" t="s">
        <v>290</v>
      </c>
      <c r="DR2" s="1" t="s">
        <v>291</v>
      </c>
      <c r="DS2" s="1" t="s">
        <v>292</v>
      </c>
      <c r="DT2" s="1" t="s">
        <v>293</v>
      </c>
      <c r="DU2" s="1" t="s">
        <v>294</v>
      </c>
      <c r="DV2" s="1" t="s">
        <v>295</v>
      </c>
      <c r="DW2" s="1" t="s">
        <v>296</v>
      </c>
      <c r="DX2" s="1" t="s">
        <v>297</v>
      </c>
      <c r="DY2" s="1" t="s">
        <v>298</v>
      </c>
      <c r="DZ2" s="1" t="s">
        <v>299</v>
      </c>
      <c r="EA2" s="1" t="s">
        <v>300</v>
      </c>
      <c r="EB2" s="1" t="s">
        <v>301</v>
      </c>
      <c r="EC2" s="1" t="s">
        <v>302</v>
      </c>
      <c r="ED2" s="1" t="s">
        <v>303</v>
      </c>
      <c r="EE2" s="1" t="s">
        <v>304</v>
      </c>
      <c r="EF2" s="1" t="s">
        <v>305</v>
      </c>
      <c r="EG2" s="1" t="s">
        <v>306</v>
      </c>
      <c r="EH2" s="1" t="s">
        <v>307</v>
      </c>
      <c r="EI2" s="1" t="s">
        <v>308</v>
      </c>
      <c r="EJ2" s="1" t="s">
        <v>309</v>
      </c>
      <c r="EK2" s="1" t="s">
        <v>310</v>
      </c>
      <c r="EL2" s="1" t="s">
        <v>311</v>
      </c>
      <c r="EM2" s="1" t="s">
        <v>312</v>
      </c>
      <c r="EN2" s="1" t="s">
        <v>313</v>
      </c>
      <c r="EO2" s="1" t="s">
        <v>314</v>
      </c>
      <c r="EP2" s="1" t="s">
        <v>315</v>
      </c>
      <c r="EQ2" s="1" t="s">
        <v>316</v>
      </c>
      <c r="ER2" s="1" t="s">
        <v>317</v>
      </c>
      <c r="ES2" s="1" t="s">
        <v>318</v>
      </c>
      <c r="ET2" s="1" t="s">
        <v>319</v>
      </c>
      <c r="EU2" s="1" t="s">
        <v>320</v>
      </c>
      <c r="EV2" s="1" t="s">
        <v>321</v>
      </c>
      <c r="EW2" s="1" t="s">
        <v>322</v>
      </c>
      <c r="EX2" s="1" t="s">
        <v>323</v>
      </c>
      <c r="EY2" s="1" t="s">
        <v>324</v>
      </c>
      <c r="EZ2" s="1" t="s">
        <v>325</v>
      </c>
      <c r="FA2" s="1" t="s">
        <v>326</v>
      </c>
      <c r="FB2" s="1" t="s">
        <v>327</v>
      </c>
      <c r="FC2" s="1" t="s">
        <v>328</v>
      </c>
      <c r="FD2" s="1" t="s">
        <v>329</v>
      </c>
      <c r="FE2" s="1" t="s">
        <v>330</v>
      </c>
      <c r="FF2" s="1" t="s">
        <v>331</v>
      </c>
      <c r="FG2" s="1" t="s">
        <v>332</v>
      </c>
      <c r="FH2" s="1" t="s">
        <v>333</v>
      </c>
      <c r="FI2" s="1" t="s">
        <v>334</v>
      </c>
      <c r="FJ2" s="1" t="s">
        <v>335</v>
      </c>
      <c r="FK2" s="1" t="s">
        <v>336</v>
      </c>
      <c r="FL2" s="1" t="s">
        <v>337</v>
      </c>
      <c r="FM2" s="1" t="s">
        <v>338</v>
      </c>
      <c r="FN2" s="1" t="s">
        <v>339</v>
      </c>
      <c r="FO2" s="1" t="s">
        <v>340</v>
      </c>
    </row>
    <row r="4" s="19" customFormat="1" ht="12.75">
      <c r="A4" s="19" t="s">
        <v>760</v>
      </c>
    </row>
    <row r="5" spans="1:225" ht="12.75">
      <c r="A5" s="19"/>
      <c r="B5" s="19" t="s">
        <v>761</v>
      </c>
      <c r="C5" s="20">
        <f>SUM('AFIR A-F'!D$22,'AFIR A-F'!D$24:D$25,'AFIR A-F'!D$26)</f>
        <v>1209789</v>
      </c>
      <c r="D5" s="20">
        <f>SUM('AFIR A-F'!E$22,'AFIR A-F'!E$24:E$25,'AFIR A-F'!E$26)</f>
        <v>1134699</v>
      </c>
      <c r="E5" s="20">
        <f>SUM('AFIR A-F'!F$22,'AFIR A-F'!F$24:F$25,'AFIR A-F'!F$26)</f>
        <v>30002</v>
      </c>
      <c r="F5" s="20">
        <f>SUM('AFIR A-F'!G$22,'AFIR A-F'!G$24:G$25,'AFIR A-F'!G$26)</f>
        <v>3495549</v>
      </c>
      <c r="G5" s="20">
        <f>SUM('AFIR A-F'!H$22,'AFIR A-F'!H$24:H$25,'AFIR A-F'!H$26)</f>
        <v>140979</v>
      </c>
      <c r="H5" s="20">
        <f>SUM('AFIR A-F'!I$22,'AFIR A-F'!I$24:I$25,'AFIR A-F'!I$26)</f>
        <v>0</v>
      </c>
      <c r="I5" s="20">
        <f>SUM('AFIR A-F'!J$22,'AFIR A-F'!J$24:J$25,'AFIR A-F'!J$26)</f>
        <v>263522</v>
      </c>
      <c r="J5" s="20">
        <f>SUM('AFIR A-F'!K$22,'AFIR A-F'!K$24:K$25,'AFIR A-F'!K$26)</f>
        <v>525558</v>
      </c>
      <c r="K5" s="20">
        <f>SUM('AFIR A-F'!L$22,'AFIR A-F'!L$24:L$25,'AFIR A-F'!L$26)</f>
        <v>31632</v>
      </c>
      <c r="L5" s="20">
        <f>SUM('AFIR A-F'!M$22,'AFIR A-F'!M$24:M$25,'AFIR A-F'!M$26)</f>
        <v>2767210</v>
      </c>
      <c r="M5" s="20">
        <f>SUM('AFIR A-F'!N$22,'AFIR A-F'!N$24:N$25,'AFIR A-F'!N$26)</f>
        <v>3993</v>
      </c>
      <c r="N5" s="20">
        <f>SUM('AFIR A-F'!O$22,'AFIR A-F'!O$24:O$25,'AFIR A-F'!O$26)</f>
        <v>999906</v>
      </c>
      <c r="O5" s="20">
        <f>SUM('AFIR A-F'!P$22,'AFIR A-F'!P$24:P$25,'AFIR A-F'!P$26)</f>
        <v>65591</v>
      </c>
      <c r="P5" s="20">
        <f>SUM('AFIR A-F'!Q$22,'AFIR A-F'!Q$24:Q$25,'AFIR A-F'!Q$26)</f>
        <v>5961995</v>
      </c>
      <c r="Q5" s="20">
        <f>SUM('AFIR A-F'!R$22,'AFIR A-F'!R$24:R$25,'AFIR A-F'!R$26)</f>
        <v>21693411</v>
      </c>
      <c r="R5" s="20">
        <f>SUM('AFIR A-F'!S$22,'AFIR A-F'!S$24:S$25,'AFIR A-F'!S$26)</f>
        <v>0</v>
      </c>
      <c r="S5" s="20">
        <f>SUM('AFIR A-F'!T$22,'AFIR A-F'!T$24:T$25,'AFIR A-F'!T$26)</f>
        <v>23458</v>
      </c>
      <c r="T5" s="20">
        <f>SUM('AFIR A-F'!U$22,'AFIR A-F'!U$24:U$25,'AFIR A-F'!U$26)</f>
        <v>1817994</v>
      </c>
      <c r="U5" s="20">
        <f>SUM('AFIR A-F'!V$22,'AFIR A-F'!V$24:V$25,'AFIR A-F'!V$26)</f>
        <v>0</v>
      </c>
      <c r="V5" s="20">
        <f>SUM('AFIR A-F'!W$22,'AFIR A-F'!W$24:W$25,'AFIR A-F'!W$26)</f>
        <v>75227</v>
      </c>
      <c r="W5" s="20">
        <f>SUM('AFIR A-F'!X$22,'AFIR A-F'!X$24:X$25,'AFIR A-F'!X$26)</f>
        <v>26283</v>
      </c>
      <c r="X5" s="20">
        <f>SUM('AFIR A-F'!Y$22,'AFIR A-F'!Y$24:Y$25,'AFIR A-F'!Y$26)</f>
        <v>513160</v>
      </c>
      <c r="Y5" s="20">
        <f>SUM('AFIR A-F'!Z$22,'AFIR A-F'!Z$24:Z$25,'AFIR A-F'!Z$26)</f>
        <v>196929</v>
      </c>
      <c r="Z5" s="20">
        <f>SUM('AFIR A-F'!AA$22,'AFIR A-F'!AA$24:AA$25,'AFIR A-F'!AA$26)</f>
        <v>128916</v>
      </c>
      <c r="AA5" s="20">
        <f>SUM('AFIR A-F'!AB$22,'AFIR A-F'!AB$24:AB$25,'AFIR A-F'!AB$26)</f>
        <v>69239</v>
      </c>
      <c r="AB5" s="20">
        <f>SUM('AFIR A-F'!AC$22,'AFIR A-F'!AC$24:AC$25,'AFIR A-F'!AC$26)</f>
        <v>1290920</v>
      </c>
      <c r="AC5" s="20">
        <f>SUM('AFIR A-F'!AD$22,'AFIR A-F'!AD$24:AD$25,'AFIR A-F'!AD$26)</f>
        <v>174322</v>
      </c>
      <c r="AD5" s="20">
        <f>SUM('AFIR A-F'!AE$22,'AFIR A-F'!AE$24:AE$25,'AFIR A-F'!AE$26)</f>
        <v>39581</v>
      </c>
      <c r="AE5" s="20">
        <f>SUM('AFIR A-F'!AF$22,'AFIR A-F'!AF$24:AF$25,'AFIR A-F'!AF$26)</f>
        <v>58565</v>
      </c>
      <c r="AF5" s="20">
        <f>SUM('AFIR A-F'!AG$22,'AFIR A-F'!AG$24:AG$25,'AFIR A-F'!AG$26)</f>
        <v>45</v>
      </c>
      <c r="AG5" s="20">
        <f>SUM('AFIR A-F'!AH$22,'AFIR A-F'!AH$24:AH$25,'AFIR A-F'!AH$26)</f>
        <v>760962</v>
      </c>
      <c r="AH5" s="20">
        <f>SUM('AFIR A-F'!AI$22,'AFIR A-F'!AI$24:AI$25,'AFIR A-F'!AI$26)</f>
        <v>1383574</v>
      </c>
      <c r="AI5" s="20">
        <f>SUM('AFIR A-F'!AJ$22,'AFIR A-F'!AJ$24:AJ$25,'AFIR A-F'!AJ$26)</f>
        <v>277877</v>
      </c>
      <c r="AJ5" s="20">
        <f>SUM('AFIR A-F'!AK$22,'AFIR A-F'!AK$24:AK$25,'AFIR A-F'!AK$26)</f>
        <v>1800418</v>
      </c>
      <c r="AK5" s="20">
        <f>SUM('AFIR A-F'!AL$22,'AFIR A-F'!AL$24:AL$25,'AFIR A-F'!AL$26)</f>
        <v>6486</v>
      </c>
      <c r="AL5" s="20">
        <f>SUM('AFIR A-F'!AM$22,'AFIR A-F'!AM$24:AM$25,'AFIR A-F'!AM$26)</f>
        <v>0</v>
      </c>
      <c r="AM5" s="20">
        <f>SUM('AFIR A-F'!AN$22,'AFIR A-F'!AN$24:AN$25,'AFIR A-F'!AN$26)</f>
        <v>791100</v>
      </c>
      <c r="AN5" s="20">
        <f>SUM('AFIR A-F'!AO$22,'AFIR A-F'!AO$24:AO$25,'AFIR A-F'!AO$26)</f>
        <v>0</v>
      </c>
      <c r="AO5" s="20">
        <f>SUM('AFIR A-F'!AP$22,'AFIR A-F'!AP$24:AP$25,'AFIR A-F'!AP$26)</f>
        <v>39433</v>
      </c>
      <c r="AP5" s="20">
        <f>SUM('AFIR A-F'!AQ$22,'AFIR A-F'!AQ$24:AQ$25,'AFIR A-F'!AQ$26)</f>
        <v>261868</v>
      </c>
      <c r="AQ5" s="20">
        <f>SUM('AFIR A-F'!AR$22,'AFIR A-F'!AR$24:AR$25,'AFIR A-F'!AR$26)</f>
        <v>210239</v>
      </c>
      <c r="AR5" s="20">
        <f>SUM('AFIR A-F'!AS$22,'AFIR A-F'!AS$24:AS$25,'AFIR A-F'!AS$26)</f>
        <v>852659</v>
      </c>
      <c r="AS5" s="20">
        <f>SUM('AFIR A-F'!AT$22,'AFIR A-F'!AT$24:AT$25,'AFIR A-F'!AT$26)</f>
        <v>346080</v>
      </c>
      <c r="AT5" s="20">
        <f>SUM('AFIR A-F'!AU$22,'AFIR A-F'!AU$24:AU$25,'AFIR A-F'!AU$26)</f>
        <v>74520</v>
      </c>
      <c r="AU5" s="20">
        <f>SUM('AFIR A-F'!AV$22,'AFIR A-F'!AV$24:AV$25,'AFIR A-F'!AV$26)</f>
        <v>1393300</v>
      </c>
      <c r="AV5" s="20">
        <f>SUM('AFIR A-F'!AW$22,'AFIR A-F'!AW$24:AW$25,'AFIR A-F'!AW$26)</f>
        <v>294998</v>
      </c>
      <c r="AW5" s="20">
        <f>SUM('AFIR A-F'!AX$22,'AFIR A-F'!AX$24:AX$25,'AFIR A-F'!AX$26)</f>
        <v>1315427</v>
      </c>
      <c r="AX5" s="20">
        <f>SUM('AFIR A-F'!AY$22,'AFIR A-F'!AY$24:AY$25,'AFIR A-F'!AY$26)</f>
        <v>0</v>
      </c>
      <c r="AY5" s="20">
        <f>SUM('AFIR A-F'!AZ$22,'AFIR A-F'!AZ$24:AZ$25,'AFIR A-F'!AZ$26)</f>
        <v>8336</v>
      </c>
      <c r="AZ5" s="20">
        <f>SUM('AFIR A-F'!BA$22,'AFIR A-F'!BA$24:BA$25,'AFIR A-F'!BA$26)</f>
        <v>305624</v>
      </c>
      <c r="BA5" s="20">
        <f>SUM('AFIR A-F'!BB$22,'AFIR A-F'!BB$24:BB$25,'AFIR A-F'!BB$26)</f>
        <v>288127</v>
      </c>
      <c r="BB5" s="20">
        <f>SUM('AFIR A-F'!BC$22,'AFIR A-F'!BC$24:BC$25,'AFIR A-F'!BC$26)</f>
        <v>11117</v>
      </c>
      <c r="BC5" s="20">
        <f>SUM('AFIR A-F'!BD$22,'AFIR A-F'!BD$24:BD$25,'AFIR A-F'!BD$26)</f>
        <v>48950</v>
      </c>
      <c r="BD5" s="20">
        <f>SUM('AFIR A-F'!BE$22,'AFIR A-F'!BE$24:BE$25,'AFIR A-F'!BE$26)</f>
        <v>2198699</v>
      </c>
      <c r="BE5" s="20">
        <f>SUM('AFIR A-F'!BF$22,'AFIR A-F'!BF$24:BF$25,'AFIR A-F'!BF$26)</f>
        <v>167475</v>
      </c>
      <c r="BF5" s="20">
        <f>SUM('AFIR A-F'!BG$22,'AFIR A-F'!BG$24:BG$25,'AFIR A-F'!BG$26)</f>
        <v>23285</v>
      </c>
      <c r="BG5" s="20">
        <f>SUM('AFIR A-F'!BH$22,'AFIR A-F'!BH$24:BH$25,'AFIR A-F'!BH$26)</f>
        <v>1470937</v>
      </c>
      <c r="BH5" s="20">
        <f>SUM('AFIR A-F'!BI$22,'AFIR A-F'!BI$24:BI$25,'AFIR A-F'!BI$26)</f>
        <v>90682</v>
      </c>
      <c r="BI5" s="20">
        <f>SUM('AFIR A-F'!BJ$22,'AFIR A-F'!BJ$24:BJ$25,'AFIR A-F'!BJ$26)</f>
        <v>219549</v>
      </c>
      <c r="BJ5" s="20">
        <f>SUM('AFIR A-F'!BK$22,'AFIR A-F'!BK$24:BK$25,'AFIR A-F'!BK$26)</f>
        <v>71916</v>
      </c>
      <c r="BK5" s="20">
        <f>SUM('AFIR A-F'!BL$22,'AFIR A-F'!BL$24:BL$25,'AFIR A-F'!BL$26)</f>
        <v>35187</v>
      </c>
      <c r="BL5" s="20">
        <f>SUM('AFIR A-F'!BM$22,'AFIR A-F'!BM$24:BM$25,'AFIR A-F'!BM$26)</f>
        <v>279780</v>
      </c>
      <c r="BM5" s="20">
        <f>SUM('AFIR A-F'!BN$22,'AFIR A-F'!BN$24:BN$25,'AFIR A-F'!BN$26)</f>
        <v>73735</v>
      </c>
      <c r="BN5" s="20">
        <f>SUM('AFIR A-F'!BO$22,'AFIR A-F'!BO$24:BO$25,'AFIR A-F'!BO$26)</f>
        <v>531138</v>
      </c>
      <c r="BO5" s="20">
        <f>SUM('AFIR A-F'!BP$22,'AFIR A-F'!BP$24:BP$25,'AFIR A-F'!BP$26)</f>
        <v>10241317</v>
      </c>
      <c r="BP5" s="20">
        <f>SUM('AFIR A-F'!BQ$22,'AFIR A-F'!BQ$24:BQ$25,'AFIR A-F'!BQ$26)</f>
        <v>481835</v>
      </c>
      <c r="BQ5" s="20">
        <f>SUM('AFIR A-F'!BR$22,'AFIR A-F'!BR$24:BR$25,'AFIR A-F'!BR$26)</f>
        <v>0</v>
      </c>
      <c r="BR5" s="20">
        <f>SUM('AFIR A-F'!BS$22,'AFIR A-F'!BS$24:BS$25,'AFIR A-F'!BS$26)</f>
        <v>121802</v>
      </c>
      <c r="BS5" s="20">
        <f>SUM('AFIR A-F'!BT$22,'AFIR A-F'!BT$24:BT$25,'AFIR A-F'!BT$26)</f>
        <v>0</v>
      </c>
      <c r="BT5" s="20">
        <f>SUM('AFIR A-F'!BU$22,'AFIR A-F'!BU$24:BU$25,'AFIR A-F'!BU$26)</f>
        <v>28058</v>
      </c>
      <c r="BU5" s="20">
        <f>SUM('AFIR A-F'!BV$22,'AFIR A-F'!BV$24:BV$25,'AFIR A-F'!BV$26)</f>
        <v>166430</v>
      </c>
      <c r="BV5" s="20">
        <f>SUM('AFIR A-F'!BW$22,'AFIR A-F'!BW$24:BW$25,'AFIR A-F'!BW$26)</f>
        <v>2192039</v>
      </c>
      <c r="BW5" s="20">
        <f>SUM('AFIR A-F'!BX$22,'AFIR A-F'!BX$24:BX$25,'AFIR A-F'!BX$26)</f>
        <v>300984</v>
      </c>
      <c r="BX5" s="20">
        <f>SUM('AFIR A-F'!BY$22,'AFIR A-F'!BY$24:BY$25,'AFIR A-F'!BY$26)</f>
        <v>1560554</v>
      </c>
      <c r="BY5" s="20">
        <f>SUM('AFIR A-F'!BZ$22,'AFIR A-F'!BZ$24:BZ$25,'AFIR A-F'!BZ$26)</f>
        <v>3996889</v>
      </c>
      <c r="BZ5" s="20">
        <f>SUM('AFIR A-F'!CA$22,'AFIR A-F'!CA$24:CA$25,'AFIR A-F'!CA$26)</f>
        <v>246842</v>
      </c>
      <c r="CA5" s="20">
        <f>SUM('AFIR A-F'!CB$22,'AFIR A-F'!CB$24:CB$25,'AFIR A-F'!CB$26)</f>
        <v>29277075</v>
      </c>
      <c r="CB5" s="20">
        <f>SUM('AFIR A-F'!CC$22,'AFIR A-F'!CC$24:CC$25,'AFIR A-F'!CC$26)</f>
        <v>3393</v>
      </c>
      <c r="CC5" s="20">
        <f>SUM('AFIR A-F'!CD$22,'AFIR A-F'!CD$24:CD$25,'AFIR A-F'!CD$26)</f>
        <v>10825</v>
      </c>
      <c r="CD5" s="20">
        <f>SUM('AFIR A-F'!CE$22,'AFIR A-F'!CE$24:CE$25,'AFIR A-F'!CE$26)</f>
        <v>169148</v>
      </c>
      <c r="CE5" s="20">
        <f>SUM('AFIR A-F'!CF$22,'AFIR A-F'!CF$24:CF$25,'AFIR A-F'!CF$26)</f>
        <v>153975</v>
      </c>
      <c r="CF5" s="20">
        <f>SUM('AFIR A-F'!CG$22,'AFIR A-F'!CG$24:CG$25,'AFIR A-F'!CG$26)</f>
        <v>33622</v>
      </c>
      <c r="CG5" s="20">
        <f>SUM('AFIR A-F'!CH$22,'AFIR A-F'!CH$24:CH$25,'AFIR A-F'!CH$26)</f>
        <v>0</v>
      </c>
      <c r="CH5" s="20">
        <f>SUM('AFIR A-F'!CI$22,'AFIR A-F'!CI$24:CI$25,'AFIR A-F'!CI$26)</f>
        <v>8373</v>
      </c>
      <c r="CI5" s="20">
        <f>SUM('AFIR A-F'!CJ$22,'AFIR A-F'!CJ$24:CJ$25,'AFIR A-F'!CJ$26)</f>
        <v>313449</v>
      </c>
      <c r="CJ5" s="20">
        <f>SUM('AFIR A-F'!CK$22,'AFIR A-F'!CK$24:CK$25,'AFIR A-F'!CK$26)</f>
        <v>13800625</v>
      </c>
      <c r="CK5" s="20">
        <f>SUM('AFIR A-F'!CL$22,'AFIR A-F'!CL$24:CL$25,'AFIR A-F'!CL$26)</f>
        <v>161107000</v>
      </c>
      <c r="CL5" s="20">
        <f>SUM('AFIR A-F'!CM$22,'AFIR A-F'!CM$24:CM$25,'AFIR A-F'!CM$26)</f>
        <v>880807</v>
      </c>
      <c r="CM5" s="20">
        <f>SUM('AFIR A-F'!CN$22,'AFIR A-F'!CN$24:CN$25,'AFIR A-F'!CN$26)</f>
        <v>23969</v>
      </c>
      <c r="CN5" s="20">
        <f>SUM('AFIR A-F'!CO$22,'AFIR A-F'!CO$24:CO$25,'AFIR A-F'!CO$26)</f>
        <v>450702</v>
      </c>
      <c r="CO5" s="20">
        <f>SUM('AFIR A-F'!CP$22,'AFIR A-F'!CP$24:CP$25,'AFIR A-F'!CP$26)</f>
        <v>97160</v>
      </c>
      <c r="CP5" s="20">
        <f>SUM('AFIR A-F'!CQ$22,'AFIR A-F'!CQ$24:CQ$25,'AFIR A-F'!CQ$26)</f>
        <v>963433</v>
      </c>
      <c r="CQ5" s="20">
        <f>SUM('AFIR A-F'!CR$22,'AFIR A-F'!CR$24:CR$25,'AFIR A-F'!CR$26)</f>
        <v>215848</v>
      </c>
      <c r="CR5" s="20">
        <f>SUM('AFIR A-F'!CS$22,'AFIR A-F'!CS$24:CS$25,'AFIR A-F'!CS$26)</f>
        <v>1316297</v>
      </c>
      <c r="CS5" s="20">
        <f>SUM('AFIR A-F'!CT$22,'AFIR A-F'!CT$24:CT$25,'AFIR A-F'!CT$26)</f>
        <v>558965</v>
      </c>
      <c r="CT5" s="20">
        <f>SUM('AFIR A-F'!CU$22,'AFIR A-F'!CU$24:CU$25,'AFIR A-F'!CU$26)</f>
        <v>209141</v>
      </c>
      <c r="CU5" s="20">
        <f>SUM('AFIR A-F'!CV$22,'AFIR A-F'!CV$24:CV$25,'AFIR A-F'!CV$26)</f>
        <v>1603703</v>
      </c>
      <c r="CV5" s="20">
        <f>SUM('AFIR A-F'!CW$22,'AFIR A-F'!CW$24:CW$25,'AFIR A-F'!CW$26)</f>
        <v>180368</v>
      </c>
      <c r="CW5" s="20">
        <f>SUM('AFIR A-F'!CX$22,'AFIR A-F'!CX$24:CX$25,'AFIR A-F'!CX$26)</f>
        <v>266990</v>
      </c>
      <c r="CX5" s="20">
        <f>SUM('AFIR A-F'!CY$22,'AFIR A-F'!CY$24:CY$25,'AFIR A-F'!CY$26)</f>
        <v>62274</v>
      </c>
      <c r="CY5" s="20">
        <f>SUM('AFIR A-F'!CZ$22,'AFIR A-F'!CZ$24:CZ$25,'AFIR A-F'!CZ$26)</f>
        <v>44599</v>
      </c>
      <c r="CZ5" s="20">
        <f>SUM('AFIR A-F'!DA$22,'AFIR A-F'!DA$24:DA$25,'AFIR A-F'!DA$26)</f>
        <v>82696</v>
      </c>
      <c r="DA5" s="20">
        <f>SUM('AFIR A-F'!DB$22,'AFIR A-F'!DB$24:DB$25,'AFIR A-F'!DB$26)</f>
        <v>132317</v>
      </c>
      <c r="DB5" s="20">
        <f>SUM('AFIR A-F'!DC$22,'AFIR A-F'!DC$24:DC$25,'AFIR A-F'!DC$26)</f>
        <v>8044</v>
      </c>
      <c r="DC5" s="20">
        <f>SUM('AFIR A-F'!DD$22,'AFIR A-F'!DD$24:DD$25,'AFIR A-F'!DD$26)</f>
        <v>12197826</v>
      </c>
      <c r="DD5" s="20">
        <f>SUM('AFIR A-F'!DE$22,'AFIR A-F'!DE$24:DE$25,'AFIR A-F'!DE$26)</f>
        <v>17655</v>
      </c>
      <c r="DE5" s="20">
        <f>SUM('AFIR A-F'!DF$22,'AFIR A-F'!DF$24:DF$25,'AFIR A-F'!DF$26)</f>
        <v>16778</v>
      </c>
      <c r="DF5" s="20">
        <f>SUM('AFIR A-F'!DG$22,'AFIR A-F'!DG$24:DG$25,'AFIR A-F'!DG$26)</f>
        <v>2270706</v>
      </c>
      <c r="DG5" s="20">
        <f>SUM('AFIR A-F'!DH$22,'AFIR A-F'!DH$24:DH$25,'AFIR A-F'!DH$26)</f>
        <v>150124</v>
      </c>
      <c r="DH5" s="20">
        <f>SUM('AFIR A-F'!DI$22,'AFIR A-F'!DI$24:DI$25,'AFIR A-F'!DI$26)</f>
        <v>49423</v>
      </c>
      <c r="DI5" s="20">
        <f>SUM('AFIR A-F'!DJ$22,'AFIR A-F'!DJ$24:DJ$25,'AFIR A-F'!DJ$26)</f>
        <v>2590244</v>
      </c>
      <c r="DJ5" s="20">
        <f>SUM('AFIR A-F'!DK$22,'AFIR A-F'!DK$24:DK$25,'AFIR A-F'!DK$26)</f>
        <v>13897</v>
      </c>
      <c r="DK5" s="20">
        <f>SUM('AFIR A-F'!DL$22,'AFIR A-F'!DL$24:DL$25,'AFIR A-F'!DL$26)</f>
        <v>781439</v>
      </c>
      <c r="DL5" s="20">
        <f>SUM('AFIR A-F'!DM$22,'AFIR A-F'!DM$24:DM$25,'AFIR A-F'!DM$26)</f>
        <v>358547</v>
      </c>
      <c r="DM5" s="20">
        <f>SUM('AFIR A-F'!DN$22,'AFIR A-F'!DN$24:DN$25,'AFIR A-F'!DN$26)</f>
        <v>23467</v>
      </c>
      <c r="DN5" s="20">
        <f>SUM('AFIR A-F'!DO$22,'AFIR A-F'!DO$24:DO$25,'AFIR A-F'!DO$26)</f>
        <v>7655</v>
      </c>
      <c r="DO5" s="20">
        <f>SUM('AFIR A-F'!DP$22,'AFIR A-F'!DP$24:DP$25,'AFIR A-F'!DP$26)</f>
        <v>267901</v>
      </c>
      <c r="DP5" s="20">
        <f>SUM('AFIR A-F'!DQ$22,'AFIR A-F'!DQ$24:DQ$25,'AFIR A-F'!DQ$26)</f>
        <v>11949</v>
      </c>
      <c r="DQ5" s="20">
        <f>SUM('AFIR A-F'!DR$22,'AFIR A-F'!DR$24:DR$25,'AFIR A-F'!DR$26)</f>
        <v>1236185</v>
      </c>
      <c r="DR5" s="20">
        <f>SUM('AFIR A-F'!DS$22,'AFIR A-F'!DS$24:DS$25,'AFIR A-F'!DS$26)</f>
        <v>329726</v>
      </c>
      <c r="DS5" s="20">
        <f>SUM('AFIR A-F'!DT$22,'AFIR A-F'!DT$24:DT$25,'AFIR A-F'!DT$26)</f>
        <v>0</v>
      </c>
      <c r="DT5" s="20">
        <f>SUM('AFIR A-F'!DU$22,'AFIR A-F'!DU$24:DU$25,'AFIR A-F'!DU$26)</f>
        <v>46716</v>
      </c>
      <c r="DU5" s="20">
        <f>SUM('AFIR A-F'!DV$22,'AFIR A-F'!DV$24:DV$25,'AFIR A-F'!DV$26)</f>
        <v>231579</v>
      </c>
      <c r="DV5" s="20">
        <f>SUM('AFIR A-F'!DW$22,'AFIR A-F'!DW$24:DW$25,'AFIR A-F'!DW$26)</f>
        <v>0</v>
      </c>
      <c r="DW5" s="20">
        <f>SUM('AFIR A-F'!DX$22,'AFIR A-F'!DX$24:DX$25,'AFIR A-F'!DX$26)</f>
        <v>0</v>
      </c>
      <c r="DX5" s="20">
        <f>SUM('AFIR A-F'!DY$22,'AFIR A-F'!DY$24:DY$25,'AFIR A-F'!DY$26)</f>
        <v>246297</v>
      </c>
      <c r="DY5" s="20">
        <f>SUM('AFIR A-F'!DZ$22,'AFIR A-F'!DZ$24:DZ$25,'AFIR A-F'!DZ$26)</f>
        <v>0</v>
      </c>
      <c r="DZ5" s="20">
        <f>SUM('AFIR A-F'!EA$22,'AFIR A-F'!EA$24:EA$25,'AFIR A-F'!EA$26)</f>
        <v>1820312</v>
      </c>
      <c r="EA5" s="20">
        <f>SUM('AFIR A-F'!EB$22,'AFIR A-F'!EB$24:EB$25,'AFIR A-F'!EB$26)</f>
        <v>49349749</v>
      </c>
      <c r="EB5" s="20">
        <f>SUM('AFIR A-F'!EC$22,'AFIR A-F'!EC$24:EC$25,'AFIR A-F'!EC$26)</f>
        <v>4489</v>
      </c>
      <c r="EC5" s="20">
        <f>SUM('AFIR A-F'!ED$22,'AFIR A-F'!ED$24:ED$25,'AFIR A-F'!ED$26)</f>
        <v>0</v>
      </c>
      <c r="ED5" s="20">
        <f>SUM('AFIR A-F'!EE$22,'AFIR A-F'!EE$24:EE$25,'AFIR A-F'!EE$26)</f>
        <v>104130</v>
      </c>
      <c r="EE5" s="20">
        <f>SUM('AFIR A-F'!EF$22,'AFIR A-F'!EF$24:EF$25,'AFIR A-F'!EF$26)</f>
        <v>0</v>
      </c>
      <c r="EF5" s="20">
        <f>SUM('AFIR A-F'!EG$22,'AFIR A-F'!EG$24:EG$25,'AFIR A-F'!EG$26)</f>
        <v>280054</v>
      </c>
      <c r="EG5" s="20">
        <f>SUM('AFIR A-F'!EH$22,'AFIR A-F'!EH$24:EH$25,'AFIR A-F'!EH$26)</f>
        <v>3201143</v>
      </c>
      <c r="EH5" s="20">
        <f>SUM('AFIR A-F'!EI$22,'AFIR A-F'!EI$24:EI$25,'AFIR A-F'!EI$26)</f>
        <v>765996</v>
      </c>
      <c r="EI5" s="20">
        <f>SUM('AFIR A-F'!EJ$22,'AFIR A-F'!EJ$24:EJ$25,'AFIR A-F'!EJ$26)</f>
        <v>2987854</v>
      </c>
      <c r="EJ5" s="20">
        <f>SUM('AFIR A-F'!EK$22,'AFIR A-F'!EK$24:EK$25,'AFIR A-F'!EK$26)</f>
        <v>1088435</v>
      </c>
      <c r="EK5" s="20">
        <f>SUM('AFIR A-F'!EL$22,'AFIR A-F'!EL$24:EL$25,'AFIR A-F'!EL$26)</f>
        <v>35812</v>
      </c>
      <c r="EL5" s="20">
        <f>SUM('AFIR A-F'!EM$22,'AFIR A-F'!EM$24:EM$25,'AFIR A-F'!EM$26)</f>
        <v>1388427</v>
      </c>
      <c r="EM5" s="20">
        <f>SUM('AFIR A-F'!EN$22,'AFIR A-F'!EN$24:EN$25,'AFIR A-F'!EN$26)</f>
        <v>34959</v>
      </c>
      <c r="EN5" s="20">
        <f>SUM('AFIR A-F'!EO$22,'AFIR A-F'!EO$24:EO$25,'AFIR A-F'!EO$26)</f>
        <v>100622</v>
      </c>
      <c r="EO5" s="20">
        <f>SUM('AFIR A-F'!EP$22,'AFIR A-F'!EP$24:EP$25,'AFIR A-F'!EP$26)</f>
        <v>248313</v>
      </c>
      <c r="EP5" s="20">
        <f>SUM('AFIR A-F'!EQ$22,'AFIR A-F'!EQ$24:EQ$25,'AFIR A-F'!EQ$26)</f>
        <v>797424</v>
      </c>
      <c r="EQ5" s="20">
        <f>SUM('AFIR A-F'!ER$22,'AFIR A-F'!ER$24:ER$25,'AFIR A-F'!ER$26)</f>
        <v>1483716</v>
      </c>
      <c r="ER5" s="20">
        <f>SUM('AFIR A-F'!ES$22,'AFIR A-F'!ES$24:ES$25,'AFIR A-F'!ES$26)</f>
        <v>295024</v>
      </c>
      <c r="ES5" s="20">
        <f>SUM('AFIR A-F'!ET$22,'AFIR A-F'!ET$24:ET$25,'AFIR A-F'!ET$26)</f>
        <v>812488</v>
      </c>
      <c r="ET5" s="20">
        <f>SUM('AFIR A-F'!EU$22,'AFIR A-F'!EU$24:EU$25,'AFIR A-F'!EU$26)</f>
        <v>37376</v>
      </c>
      <c r="EU5" s="20">
        <f>SUM('AFIR A-F'!EV$22,'AFIR A-F'!EV$24:EV$25,'AFIR A-F'!EV$26)</f>
        <v>18078</v>
      </c>
      <c r="EV5" s="20">
        <f>SUM('AFIR A-F'!EW$22,'AFIR A-F'!EW$24:EW$25,'AFIR A-F'!EW$26)</f>
        <v>118952</v>
      </c>
      <c r="EW5" s="20">
        <f>SUM('AFIR A-F'!EX$22,'AFIR A-F'!EX$24:EX$25,'AFIR A-F'!EX$26)</f>
        <v>428508</v>
      </c>
      <c r="EX5" s="20">
        <f>SUM('AFIR A-F'!EY$22,'AFIR A-F'!EY$24:EY$25,'AFIR A-F'!EY$26)</f>
        <v>151599</v>
      </c>
      <c r="EY5" s="20">
        <f>SUM('AFIR A-F'!EZ$22,'AFIR A-F'!EZ$24:EZ$25,'AFIR A-F'!EZ$26)</f>
        <v>69480</v>
      </c>
      <c r="EZ5" s="20">
        <f>SUM('AFIR A-F'!FA$22,'AFIR A-F'!FA$24:FA$25,'AFIR A-F'!FA$26)</f>
        <v>12895</v>
      </c>
      <c r="FA5" s="20">
        <f>SUM('AFIR A-F'!FB$22,'AFIR A-F'!FB$24:FB$25,'AFIR A-F'!FB$26)</f>
        <v>8388</v>
      </c>
      <c r="FB5" s="20">
        <f>SUM('AFIR A-F'!FC$22,'AFIR A-F'!FC$24:FC$25,'AFIR A-F'!FC$26)</f>
        <v>9600</v>
      </c>
      <c r="FC5" s="20">
        <f>SUM('AFIR A-F'!FD$22,'AFIR A-F'!FD$24:FD$25,'AFIR A-F'!FD$26)</f>
        <v>918480</v>
      </c>
      <c r="FD5" s="20">
        <f>SUM('AFIR A-F'!FE$22,'AFIR A-F'!FE$24:FE$25,'AFIR A-F'!FE$26)</f>
        <v>25144998</v>
      </c>
      <c r="FE5" s="20">
        <f>SUM('AFIR A-F'!FF$22,'AFIR A-F'!FF$24:FF$25,'AFIR A-F'!FF$26)</f>
        <v>0</v>
      </c>
      <c r="FF5" s="20">
        <f>SUM('AFIR A-F'!FG$22,'AFIR A-F'!FG$24:FG$25,'AFIR A-F'!FG$26)</f>
        <v>482470</v>
      </c>
      <c r="FG5" s="20">
        <f>SUM('AFIR A-F'!FH$22,'AFIR A-F'!FH$24:FH$25,'AFIR A-F'!FH$26)</f>
        <v>840038</v>
      </c>
      <c r="FH5" s="20">
        <f>SUM('AFIR A-F'!FI$22,'AFIR A-F'!FI$24:FI$25,'AFIR A-F'!FI$26)</f>
        <v>94666</v>
      </c>
      <c r="FI5" s="20">
        <f>SUM('AFIR A-F'!FJ$22,'AFIR A-F'!FJ$24:FJ$25,'AFIR A-F'!FJ$26)</f>
        <v>169953</v>
      </c>
      <c r="FJ5" s="20">
        <f>SUM('AFIR A-F'!FK$22,'AFIR A-F'!FK$24:FK$25,'AFIR A-F'!FK$26)</f>
        <v>114048</v>
      </c>
      <c r="FK5" s="20">
        <f>SUM('AFIR A-F'!FL$22,'AFIR A-F'!FL$24:FL$25,'AFIR A-F'!FL$26)</f>
        <v>990156</v>
      </c>
      <c r="FL5" s="20">
        <f>SUM('AFIR A-F'!FM$22,'AFIR A-F'!FM$24:FM$25,'AFIR A-F'!FM$26)</f>
        <v>312682</v>
      </c>
      <c r="FM5" s="20">
        <f>SUM('AFIR A-F'!FN$22,'AFIR A-F'!FN$24:FN$25,'AFIR A-F'!FN$26)</f>
        <v>41311</v>
      </c>
      <c r="FN5" s="20">
        <f>SUM('AFIR A-F'!FO$22,'AFIR A-F'!FO$24:FO$25,'AFIR A-F'!FO$26)</f>
        <v>175963</v>
      </c>
      <c r="FO5" s="20">
        <f>SUM('AFIR A-F'!FP$22,'AFIR A-F'!FP$24:FP$25,'AFIR A-F'!FP$26)</f>
        <v>2077626</v>
      </c>
      <c r="FP5" s="20" t="s">
        <v>360</v>
      </c>
      <c r="FQ5" s="20" t="s">
        <v>360</v>
      </c>
      <c r="FR5" s="20" t="s">
        <v>360</v>
      </c>
      <c r="FS5" s="20" t="s">
        <v>360</v>
      </c>
      <c r="FT5" s="20" t="s">
        <v>360</v>
      </c>
      <c r="FU5" s="20" t="s">
        <v>360</v>
      </c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</row>
    <row r="6" spans="2:225" ht="12.75">
      <c r="B6" s="21" t="s">
        <v>762</v>
      </c>
      <c r="C6" s="20">
        <f>SUM('AFIR A-F'!D94:D96)</f>
        <v>1442653</v>
      </c>
      <c r="D6" s="20">
        <f>SUM('AFIR A-F'!E94:E96)</f>
        <v>825092</v>
      </c>
      <c r="E6" s="20">
        <f>SUM('AFIR A-F'!F94:F96)</f>
        <v>53818</v>
      </c>
      <c r="F6" s="20">
        <f>SUM('AFIR A-F'!G94:G96)</f>
        <v>25822804</v>
      </c>
      <c r="G6" s="20">
        <f>SUM('AFIR A-F'!H94:H96)</f>
        <v>276593</v>
      </c>
      <c r="H6" s="20">
        <f>SUM('AFIR A-F'!I94:I96)</f>
        <v>0</v>
      </c>
      <c r="I6" s="20">
        <f>SUM('AFIR A-F'!J94:J96)</f>
        <v>486453</v>
      </c>
      <c r="J6" s="20">
        <f>SUM('AFIR A-F'!K94:K96)</f>
        <v>1176657</v>
      </c>
      <c r="K6" s="20">
        <f>SUM('AFIR A-F'!L94:L96)</f>
        <v>0</v>
      </c>
      <c r="L6" s="20">
        <f>SUM('AFIR A-F'!M94:M96)</f>
        <v>12500737</v>
      </c>
      <c r="M6" s="20">
        <f>SUM('AFIR A-F'!N94:N96)</f>
        <v>0</v>
      </c>
      <c r="N6" s="20">
        <f>SUM('AFIR A-F'!O94:O96)</f>
        <v>1350822</v>
      </c>
      <c r="O6" s="20">
        <f>SUM('AFIR A-F'!P94:P96)</f>
        <v>59866</v>
      </c>
      <c r="P6" s="20">
        <f>SUM('AFIR A-F'!Q94:Q96)</f>
        <v>6158823</v>
      </c>
      <c r="Q6" s="20">
        <f>SUM('AFIR A-F'!R94:R96)</f>
        <v>16777444</v>
      </c>
      <c r="R6" s="20">
        <f>SUM('AFIR A-F'!S94:S96)</f>
        <v>0</v>
      </c>
      <c r="S6" s="20">
        <f>SUM('AFIR A-F'!T94:T96)</f>
        <v>0</v>
      </c>
      <c r="T6" s="20">
        <f>SUM('AFIR A-F'!U94:U96)</f>
        <v>1031788</v>
      </c>
      <c r="U6" s="20">
        <f>SUM('AFIR A-F'!V94:V96)</f>
        <v>0</v>
      </c>
      <c r="V6" s="20">
        <f>SUM('AFIR A-F'!W94:W96)</f>
        <v>147239</v>
      </c>
      <c r="W6" s="20">
        <f>SUM('AFIR A-F'!X94:X96)</f>
        <v>54676</v>
      </c>
      <c r="X6" s="20">
        <f>SUM('AFIR A-F'!Y94:Y96)</f>
        <v>8366447</v>
      </c>
      <c r="Y6" s="20">
        <f>SUM('AFIR A-F'!Z94:Z96)</f>
        <v>0</v>
      </c>
      <c r="Z6" s="20">
        <f>SUM('AFIR A-F'!AA94:AA96)</f>
        <v>117546</v>
      </c>
      <c r="AA6" s="20">
        <f>SUM('AFIR A-F'!AB94:AB96)</f>
        <v>83952</v>
      </c>
      <c r="AB6" s="20">
        <f>SUM('AFIR A-F'!AC94:AC96)</f>
        <v>0</v>
      </c>
      <c r="AC6" s="20">
        <f>SUM('AFIR A-F'!AD94:AD96)</f>
        <v>377009</v>
      </c>
      <c r="AD6" s="20">
        <f>SUM('AFIR A-F'!AE94:AE96)</f>
        <v>70958</v>
      </c>
      <c r="AE6" s="20">
        <f>SUM('AFIR A-F'!AF94:AF96)</f>
        <v>0</v>
      </c>
      <c r="AF6" s="20">
        <f>SUM('AFIR A-F'!AG94:AG96)</f>
        <v>8218</v>
      </c>
      <c r="AG6" s="20">
        <f>SUM('AFIR A-F'!AH94:AH96)</f>
        <v>978487</v>
      </c>
      <c r="AH6" s="20">
        <f>SUM('AFIR A-F'!AI94:AI96)</f>
        <v>660182</v>
      </c>
      <c r="AI6" s="20">
        <f>SUM('AFIR A-F'!AJ94:AJ96)</f>
        <v>2608673</v>
      </c>
      <c r="AJ6" s="20">
        <f>SUM('AFIR A-F'!AK94:AK96)</f>
        <v>4597226</v>
      </c>
      <c r="AK6" s="20">
        <f>SUM('AFIR A-F'!AL94:AL96)</f>
        <v>352413</v>
      </c>
      <c r="AL6" s="20">
        <f>SUM('AFIR A-F'!AM94:AM96)</f>
        <v>0</v>
      </c>
      <c r="AM6" s="20">
        <f>SUM('AFIR A-F'!AN94:AN96)</f>
        <v>4904717</v>
      </c>
      <c r="AN6" s="20">
        <f>SUM('AFIR A-F'!AO94:AO96)</f>
        <v>0</v>
      </c>
      <c r="AO6" s="20">
        <f>SUM('AFIR A-F'!AP94:AP96)</f>
        <v>0</v>
      </c>
      <c r="AP6" s="20">
        <f>SUM('AFIR A-F'!AQ94:AQ96)</f>
        <v>304819</v>
      </c>
      <c r="AQ6" s="20">
        <f>SUM('AFIR A-F'!AR94:AR96)</f>
        <v>293100</v>
      </c>
      <c r="AR6" s="20">
        <f>SUM('AFIR A-F'!AS94:AS96)</f>
        <v>208965</v>
      </c>
      <c r="AS6" s="20">
        <f>SUM('AFIR A-F'!AT94:AT96)</f>
        <v>468414</v>
      </c>
      <c r="AT6" s="20">
        <f>SUM('AFIR A-F'!AU94:AU96)</f>
        <v>1086442</v>
      </c>
      <c r="AU6" s="20">
        <f>SUM('AFIR A-F'!AV94:AV96)</f>
        <v>594893</v>
      </c>
      <c r="AV6" s="20">
        <f>SUM('AFIR A-F'!AW94:AW96)</f>
        <v>268868</v>
      </c>
      <c r="AW6" s="20">
        <f>SUM('AFIR A-F'!AX94:AX96)</f>
        <v>900527</v>
      </c>
      <c r="AX6" s="20">
        <f>SUM('AFIR A-F'!AY94:AY96)</f>
        <v>0</v>
      </c>
      <c r="AY6" s="20">
        <f>SUM('AFIR A-F'!AZ94:AZ96)</f>
        <v>0</v>
      </c>
      <c r="AZ6" s="20">
        <f>SUM('AFIR A-F'!BA94:BA96)</f>
        <v>0</v>
      </c>
      <c r="BA6" s="20">
        <f>SUM('AFIR A-F'!BB94:BB96)</f>
        <v>537581</v>
      </c>
      <c r="BB6" s="20">
        <f>SUM('AFIR A-F'!BC94:BC96)</f>
        <v>9198</v>
      </c>
      <c r="BC6" s="20">
        <f>SUM('AFIR A-F'!BD94:BD96)</f>
        <v>37616</v>
      </c>
      <c r="BD6" s="20">
        <f>SUM('AFIR A-F'!BE94:BE96)</f>
        <v>3676288</v>
      </c>
      <c r="BE6" s="20">
        <f>SUM('AFIR A-F'!BF94:BF96)</f>
        <v>270145</v>
      </c>
      <c r="BF6" s="20">
        <f>SUM('AFIR A-F'!BG94:BG96)</f>
        <v>257756</v>
      </c>
      <c r="BG6" s="20">
        <f>SUM('AFIR A-F'!BH94:BH96)</f>
        <v>1812433</v>
      </c>
      <c r="BH6" s="20">
        <f>SUM('AFIR A-F'!BI94:BI96)</f>
        <v>80460</v>
      </c>
      <c r="BI6" s="20">
        <f>SUM('AFIR A-F'!BJ94:BJ96)</f>
        <v>230996</v>
      </c>
      <c r="BJ6" s="20">
        <f>SUM('AFIR A-F'!BK94:BK96)</f>
        <v>95233</v>
      </c>
      <c r="BK6" s="20">
        <f>SUM('AFIR A-F'!BL94:BL96)</f>
        <v>38111</v>
      </c>
      <c r="BL6" s="20">
        <f>SUM('AFIR A-F'!BM94:BM96)</f>
        <v>535081</v>
      </c>
      <c r="BM6" s="20">
        <f>SUM('AFIR A-F'!BN94:BN96)</f>
        <v>340257</v>
      </c>
      <c r="BN6" s="20">
        <f>SUM('AFIR A-F'!BO94:BO96)</f>
        <v>645578</v>
      </c>
      <c r="BO6" s="20">
        <f>SUM('AFIR A-F'!BP94:BP96)</f>
        <v>13340734</v>
      </c>
      <c r="BP6" s="20">
        <f>SUM('AFIR A-F'!BQ94:BQ96)</f>
        <v>691120</v>
      </c>
      <c r="BQ6" s="20">
        <f>SUM('AFIR A-F'!BR94:BR96)</f>
        <v>3179</v>
      </c>
      <c r="BR6" s="20">
        <f>SUM('AFIR A-F'!BS94:BS96)</f>
        <v>0</v>
      </c>
      <c r="BS6" s="20">
        <f>SUM('AFIR A-F'!BT94:BT96)</f>
        <v>0</v>
      </c>
      <c r="BT6" s="20">
        <f>SUM('AFIR A-F'!BU94:BU96)</f>
        <v>58568</v>
      </c>
      <c r="BU6" s="20">
        <f>SUM('AFIR A-F'!BV94:BV96)</f>
        <v>222802</v>
      </c>
      <c r="BV6" s="20">
        <f>SUM('AFIR A-F'!BW94:BW96)</f>
        <v>908247</v>
      </c>
      <c r="BW6" s="20">
        <f>SUM('AFIR A-F'!BX94:BX96)</f>
        <v>0</v>
      </c>
      <c r="BX6" s="20">
        <f>SUM('AFIR A-F'!BY94:BY96)</f>
        <v>1533993</v>
      </c>
      <c r="BY6" s="20">
        <f>SUM('AFIR A-F'!BZ94:BZ96)</f>
        <v>0</v>
      </c>
      <c r="BZ6" s="20">
        <f>SUM('AFIR A-F'!CA94:CA96)</f>
        <v>412346</v>
      </c>
      <c r="CA6" s="20">
        <f>SUM('AFIR A-F'!CB94:CB96)</f>
        <v>16200575</v>
      </c>
      <c r="CB6" s="20">
        <f>SUM('AFIR A-F'!CC94:CC96)</f>
        <v>0</v>
      </c>
      <c r="CC6" s="20">
        <f>SUM('AFIR A-F'!CD94:CD96)</f>
        <v>31406</v>
      </c>
      <c r="CD6" s="20">
        <f>SUM('AFIR A-F'!CE94:CE96)</f>
        <v>99246</v>
      </c>
      <c r="CE6" s="20">
        <f>SUM('AFIR A-F'!CF94:CF96)</f>
        <v>147756</v>
      </c>
      <c r="CF6" s="20">
        <f>SUM('AFIR A-F'!CG94:CG96)</f>
        <v>0</v>
      </c>
      <c r="CG6" s="20">
        <f>SUM('AFIR A-F'!CH94:CH96)</f>
        <v>0</v>
      </c>
      <c r="CH6" s="20">
        <f>SUM('AFIR A-F'!CI94:CI96)</f>
        <v>14167</v>
      </c>
      <c r="CI6" s="20">
        <f>SUM('AFIR A-F'!CJ94:CJ96)</f>
        <v>474075</v>
      </c>
      <c r="CJ6" s="20">
        <f>SUM('AFIR A-F'!CK94:CK96)</f>
        <v>0</v>
      </c>
      <c r="CK6" s="20">
        <f>SUM('AFIR A-F'!CL94:CL96)</f>
        <v>96733000</v>
      </c>
      <c r="CL6" s="20">
        <f>SUM('AFIR A-F'!CM94:CM96)</f>
        <v>5944012</v>
      </c>
      <c r="CM6" s="20">
        <f>SUM('AFIR A-F'!CN94:CN96)</f>
        <v>0</v>
      </c>
      <c r="CN6" s="20">
        <f>SUM('AFIR A-F'!CO94:CO96)</f>
        <v>1103057</v>
      </c>
      <c r="CO6" s="20">
        <f>SUM('AFIR A-F'!CP94:CP96)</f>
        <v>347077</v>
      </c>
      <c r="CP6" s="20">
        <f>SUM('AFIR A-F'!CQ94:CQ96)</f>
        <v>472473</v>
      </c>
      <c r="CQ6" s="20">
        <f>SUM('AFIR A-F'!CR94:CR96)</f>
        <v>178396</v>
      </c>
      <c r="CR6" s="20">
        <f>SUM('AFIR A-F'!CS94:CS96)</f>
        <v>8599716</v>
      </c>
      <c r="CS6" s="20">
        <f>SUM('AFIR A-F'!CT94:CT96)</f>
        <v>0</v>
      </c>
      <c r="CT6" s="20">
        <f>SUM('AFIR A-F'!CU94:CU96)</f>
        <v>227931</v>
      </c>
      <c r="CU6" s="20">
        <f>SUM('AFIR A-F'!CV94:CV96)</f>
        <v>2854847</v>
      </c>
      <c r="CV6" s="20">
        <f>SUM('AFIR A-F'!CW94:CW96)</f>
        <v>298101</v>
      </c>
      <c r="CW6" s="20">
        <f>SUM('AFIR A-F'!CX94:CX96)</f>
        <v>206411</v>
      </c>
      <c r="CX6" s="20">
        <f>SUM('AFIR A-F'!CY94:CY96)</f>
        <v>73486</v>
      </c>
      <c r="CY6" s="20">
        <f>SUM('AFIR A-F'!CZ94:CZ96)</f>
        <v>34097</v>
      </c>
      <c r="CZ6" s="20">
        <f>SUM('AFIR A-F'!DA94:DA96)</f>
        <v>190870</v>
      </c>
      <c r="DA6" s="20">
        <f>SUM('AFIR A-F'!DB94:DB96)</f>
        <v>0</v>
      </c>
      <c r="DB6" s="20">
        <f>SUM('AFIR A-F'!DC94:DC96)</f>
        <v>0</v>
      </c>
      <c r="DC6" s="20">
        <f>SUM('AFIR A-F'!DD94:DD96)</f>
        <v>45726254</v>
      </c>
      <c r="DD6" s="20">
        <f>SUM('AFIR A-F'!DE94:DE96)</f>
        <v>0</v>
      </c>
      <c r="DE6" s="20">
        <f>SUM('AFIR A-F'!DF94:DF96)</f>
        <v>3750</v>
      </c>
      <c r="DF6" s="20">
        <f>SUM('AFIR A-F'!DG94:DG96)</f>
        <v>0</v>
      </c>
      <c r="DG6" s="20">
        <f>SUM('AFIR A-F'!DH94:DH96)</f>
        <v>207168</v>
      </c>
      <c r="DH6" s="20">
        <f>SUM('AFIR A-F'!DI94:DI96)</f>
        <v>0</v>
      </c>
      <c r="DI6" s="20">
        <f>SUM('AFIR A-F'!DJ94:DJ96)</f>
        <v>2200886</v>
      </c>
      <c r="DJ6" s="20">
        <f>SUM('AFIR A-F'!DK94:DK96)</f>
        <v>31694</v>
      </c>
      <c r="DK6" s="20">
        <f>SUM('AFIR A-F'!DL94:DL96)</f>
        <v>483984</v>
      </c>
      <c r="DL6" s="20">
        <f>SUM('AFIR A-F'!DM94:DM96)</f>
        <v>566766</v>
      </c>
      <c r="DM6" s="20">
        <f>SUM('AFIR A-F'!DN94:DN96)</f>
        <v>122219</v>
      </c>
      <c r="DN6" s="20">
        <f>SUM('AFIR A-F'!DO94:DO96)</f>
        <v>47580</v>
      </c>
      <c r="DO6" s="20">
        <f>SUM('AFIR A-F'!DP94:DP96)</f>
        <v>4433752</v>
      </c>
      <c r="DP6" s="20">
        <f>SUM('AFIR A-F'!DQ94:DQ96)</f>
        <v>41665</v>
      </c>
      <c r="DQ6" s="20">
        <f>SUM('AFIR A-F'!DR94:DR96)</f>
        <v>0</v>
      </c>
      <c r="DR6" s="20">
        <f>SUM('AFIR A-F'!DS94:DS96)</f>
        <v>604965</v>
      </c>
      <c r="DS6" s="20">
        <f>SUM('AFIR A-F'!DT94:DT96)</f>
        <v>0</v>
      </c>
      <c r="DT6" s="20">
        <f>SUM('AFIR A-F'!DU94:DU96)</f>
        <v>0</v>
      </c>
      <c r="DU6" s="20">
        <f>SUM('AFIR A-F'!DV94:DV96)</f>
        <v>491467</v>
      </c>
      <c r="DV6" s="20">
        <f>SUM('AFIR A-F'!DW94:DW96)</f>
        <v>56296</v>
      </c>
      <c r="DW6" s="20">
        <f>SUM('AFIR A-F'!DX94:DX96)</f>
        <v>0</v>
      </c>
      <c r="DX6" s="20">
        <f>SUM('AFIR A-F'!DY94:DY96)</f>
        <v>1771492</v>
      </c>
      <c r="DY6" s="20">
        <f>SUM('AFIR A-F'!DZ94:DZ96)</f>
        <v>0</v>
      </c>
      <c r="DZ6" s="20">
        <f>SUM('AFIR A-F'!EA94:EA96)</f>
        <v>2774376</v>
      </c>
      <c r="EA6" s="20">
        <f>SUM('AFIR A-F'!EB94:EB96)</f>
        <v>37951606</v>
      </c>
      <c r="EB6" s="20">
        <f>SUM('AFIR A-F'!EC94:EC96)</f>
        <v>0</v>
      </c>
      <c r="EC6" s="20">
        <f>SUM('AFIR A-F'!ED94:ED96)</f>
        <v>0</v>
      </c>
      <c r="ED6" s="20">
        <f>SUM('AFIR A-F'!EE94:EE96)</f>
        <v>104023</v>
      </c>
      <c r="EE6" s="20">
        <f>SUM('AFIR A-F'!EF94:EF96)</f>
        <v>0</v>
      </c>
      <c r="EF6" s="20">
        <f>SUM('AFIR A-F'!EG94:EG96)</f>
        <v>519254</v>
      </c>
      <c r="EG6" s="20">
        <f>SUM('AFIR A-F'!EH94:EH96)</f>
        <v>6706018</v>
      </c>
      <c r="EH6" s="20">
        <f>SUM('AFIR A-F'!EI94:EI96)</f>
        <v>8563455</v>
      </c>
      <c r="EI6" s="20">
        <f>SUM('AFIR A-F'!EJ94:EJ96)</f>
        <v>26462152</v>
      </c>
      <c r="EJ6" s="20">
        <f>SUM('AFIR A-F'!EK94:EK96)</f>
        <v>1018831</v>
      </c>
      <c r="EK6" s="20">
        <f>SUM('AFIR A-F'!EL94:EL96)</f>
        <v>47371</v>
      </c>
      <c r="EL6" s="20">
        <f>SUM('AFIR A-F'!EM94:EM96)</f>
        <v>1067955</v>
      </c>
      <c r="EM6" s="20">
        <f>SUM('AFIR A-F'!EN94:EN96)</f>
        <v>146905</v>
      </c>
      <c r="EN6" s="20">
        <f>SUM('AFIR A-F'!EO94:EO96)</f>
        <v>199600</v>
      </c>
      <c r="EO6" s="20">
        <f>SUM('AFIR A-F'!EP94:EP96)</f>
        <v>225160</v>
      </c>
      <c r="EP6" s="20">
        <f>SUM('AFIR A-F'!EQ94:EQ96)</f>
        <v>656579</v>
      </c>
      <c r="EQ6" s="20">
        <f>SUM('AFIR A-F'!ER94:ER96)</f>
        <v>0</v>
      </c>
      <c r="ER6" s="20">
        <f>SUM('AFIR A-F'!ES94:ES96)</f>
        <v>3057668</v>
      </c>
      <c r="ES6" s="20">
        <f>SUM('AFIR A-F'!ET94:ET96)</f>
        <v>816648</v>
      </c>
      <c r="ET6" s="20">
        <f>SUM('AFIR A-F'!EU94:EU96)</f>
        <v>17944</v>
      </c>
      <c r="EU6" s="20">
        <f>SUM('AFIR A-F'!EV94:EV96)</f>
        <v>28081</v>
      </c>
      <c r="EV6" s="20">
        <f>SUM('AFIR A-F'!EW94:EW96)</f>
        <v>182980</v>
      </c>
      <c r="EW6" s="20">
        <f>SUM('AFIR A-F'!EX94:EX96)</f>
        <v>487480</v>
      </c>
      <c r="EX6" s="20">
        <f>SUM('AFIR A-F'!EY94:EY96)</f>
        <v>260655</v>
      </c>
      <c r="EY6" s="20">
        <f>SUM('AFIR A-F'!EZ94:EZ96)</f>
        <v>66226</v>
      </c>
      <c r="EZ6" s="20">
        <f>SUM('AFIR A-F'!FA94:FA96)</f>
        <v>68582</v>
      </c>
      <c r="FA6" s="20">
        <f>SUM('AFIR A-F'!FB94:FB96)</f>
        <v>0</v>
      </c>
      <c r="FB6" s="20">
        <f>SUM('AFIR A-F'!FC94:FC96)</f>
        <v>53406</v>
      </c>
      <c r="FC6" s="20">
        <f>SUM('AFIR A-F'!FD94:FD96)</f>
        <v>6084885</v>
      </c>
      <c r="FD6" s="20">
        <f>SUM('AFIR A-F'!FE94:FE96)</f>
        <v>159045165</v>
      </c>
      <c r="FE6" s="20">
        <f>SUM('AFIR A-F'!FF94:FF96)</f>
        <v>0</v>
      </c>
      <c r="FF6" s="20">
        <f>SUM('AFIR A-F'!FG94:FG96)</f>
        <v>0</v>
      </c>
      <c r="FG6" s="20">
        <f>SUM('AFIR A-F'!FH94:FH96)</f>
        <v>12126514</v>
      </c>
      <c r="FH6" s="20">
        <f>SUM('AFIR A-F'!FI94:FI96)</f>
        <v>525032</v>
      </c>
      <c r="FI6" s="20">
        <f>SUM('AFIR A-F'!FJ94:FJ96)</f>
        <v>320741</v>
      </c>
      <c r="FJ6" s="20">
        <f>SUM('AFIR A-F'!FK94:FK96)</f>
        <v>61545</v>
      </c>
      <c r="FK6" s="20">
        <f>SUM('AFIR A-F'!FL94:FL96)</f>
        <v>1287100</v>
      </c>
      <c r="FL6" s="20">
        <f>SUM('AFIR A-F'!FM94:FM96)</f>
        <v>973683</v>
      </c>
      <c r="FM6" s="20">
        <f>SUM('AFIR A-F'!FN94:FN96)</f>
        <v>96898</v>
      </c>
      <c r="FN6" s="20">
        <f>SUM('AFIR A-F'!FO94:FO96)</f>
        <v>1758294</v>
      </c>
      <c r="FO6" s="20">
        <f>SUM('AFIR A-F'!FP94:FP96)</f>
        <v>2165280</v>
      </c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</row>
    <row r="7" spans="2:225" ht="12.75">
      <c r="B7" s="21" t="s">
        <v>763</v>
      </c>
      <c r="C7" s="20">
        <f>SUM('AFIR A-F'!D28:D30)</f>
        <v>441254</v>
      </c>
      <c r="D7" s="20">
        <f>SUM('AFIR A-F'!E28:E30)</f>
        <v>519452</v>
      </c>
      <c r="E7" s="20">
        <f>SUM('AFIR A-F'!F28:F30)</f>
        <v>32725</v>
      </c>
      <c r="F7" s="20">
        <f>SUM('AFIR A-F'!G28:G30)</f>
        <v>1781663</v>
      </c>
      <c r="G7" s="20">
        <f>SUM('AFIR A-F'!H28:H30)</f>
        <v>53192</v>
      </c>
      <c r="H7" s="20">
        <f>SUM('AFIR A-F'!I28:I30)</f>
        <v>0</v>
      </c>
      <c r="I7" s="20">
        <f>SUM('AFIR A-F'!J28:J30)</f>
        <v>238180</v>
      </c>
      <c r="J7" s="20">
        <f>SUM('AFIR A-F'!K28:K30)</f>
        <v>254395</v>
      </c>
      <c r="K7" s="20">
        <f>SUM('AFIR A-F'!L28:L30)</f>
        <v>63453</v>
      </c>
      <c r="L7" s="20">
        <f>SUM('AFIR A-F'!M28:M30)</f>
        <v>931310</v>
      </c>
      <c r="M7" s="20">
        <f>SUM('AFIR A-F'!N28:N30)</f>
        <v>946</v>
      </c>
      <c r="N7" s="20">
        <f>SUM('AFIR A-F'!O28:O30)</f>
        <v>914084</v>
      </c>
      <c r="O7" s="20">
        <f>SUM('AFIR A-F'!P28:P30)</f>
        <v>28242</v>
      </c>
      <c r="P7" s="20">
        <f>SUM('AFIR A-F'!Q28:Q30)</f>
        <v>2066833</v>
      </c>
      <c r="Q7" s="20">
        <f>SUM('AFIR A-F'!R28:R30)</f>
        <v>8561487</v>
      </c>
      <c r="R7" s="20">
        <f>SUM('AFIR A-F'!S28:S30)</f>
        <v>0</v>
      </c>
      <c r="S7" s="20">
        <f>SUM('AFIR A-F'!T28:T30)</f>
        <v>33981</v>
      </c>
      <c r="T7" s="20">
        <f>SUM('AFIR A-F'!U28:U30)</f>
        <v>789121</v>
      </c>
      <c r="U7" s="20">
        <f>SUM('AFIR A-F'!V28:V30)</f>
        <v>0</v>
      </c>
      <c r="V7" s="20">
        <f>SUM('AFIR A-F'!W28:W30)</f>
        <v>86201</v>
      </c>
      <c r="W7" s="20">
        <f>SUM('AFIR A-F'!X28:X30)</f>
        <v>20792</v>
      </c>
      <c r="X7" s="20">
        <f>SUM('AFIR A-F'!Y28:Y30)</f>
        <v>587011</v>
      </c>
      <c r="Y7" s="20">
        <f>SUM('AFIR A-F'!Z28:Z30)</f>
        <v>153347</v>
      </c>
      <c r="Z7" s="20">
        <f>SUM('AFIR A-F'!AA28:AA30)</f>
        <v>63828</v>
      </c>
      <c r="AA7" s="20">
        <f>SUM('AFIR A-F'!AB28:AB30)</f>
        <v>37672</v>
      </c>
      <c r="AB7" s="20">
        <f>SUM('AFIR A-F'!AC28:AC30)</f>
        <v>13330</v>
      </c>
      <c r="AC7" s="20">
        <f>SUM('AFIR A-F'!AD28:AD30)</f>
        <v>100309</v>
      </c>
      <c r="AD7" s="20">
        <f>SUM('AFIR A-F'!AE28:AE30)</f>
        <v>24805</v>
      </c>
      <c r="AE7" s="20">
        <f>SUM('AFIR A-F'!AF28:AF30)</f>
        <v>21825</v>
      </c>
      <c r="AF7" s="20">
        <f>SUM('AFIR A-F'!AG28:AG30)</f>
        <v>2124</v>
      </c>
      <c r="AG7" s="20">
        <f>SUM('AFIR A-F'!AH28:AH30)</f>
        <v>315882</v>
      </c>
      <c r="AH7" s="20">
        <f>SUM('AFIR A-F'!AI28:AI30)</f>
        <v>40561</v>
      </c>
      <c r="AI7" s="20">
        <f>SUM('AFIR A-F'!AJ28:AJ30)</f>
        <v>285492</v>
      </c>
      <c r="AJ7" s="20">
        <f>SUM('AFIR A-F'!AK28:AK30)</f>
        <v>851899</v>
      </c>
      <c r="AK7" s="20">
        <f>SUM('AFIR A-F'!AL28:AL30)</f>
        <v>14710</v>
      </c>
      <c r="AL7" s="20">
        <f>SUM('AFIR A-F'!AM28:AM30)</f>
        <v>0</v>
      </c>
      <c r="AM7" s="20">
        <f>SUM('AFIR A-F'!AN28:AN30)</f>
        <v>266575</v>
      </c>
      <c r="AN7" s="20">
        <f>SUM('AFIR A-F'!AO28:AO30)</f>
        <v>0</v>
      </c>
      <c r="AO7" s="20">
        <f>SUM('AFIR A-F'!AP28:AP30)</f>
        <v>10988</v>
      </c>
      <c r="AP7" s="20">
        <f>SUM('AFIR A-F'!AQ28:AQ30)</f>
        <v>224070</v>
      </c>
      <c r="AQ7" s="20">
        <f>SUM('AFIR A-F'!AR28:AR30)</f>
        <v>137144</v>
      </c>
      <c r="AR7" s="20">
        <f>SUM('AFIR A-F'!AS28:AS30)</f>
        <v>330865</v>
      </c>
      <c r="AS7" s="20">
        <f>SUM('AFIR A-F'!AT28:AT30)</f>
        <v>161857</v>
      </c>
      <c r="AT7" s="20">
        <f>SUM('AFIR A-F'!AU28:AU30)</f>
        <v>28141</v>
      </c>
      <c r="AU7" s="20">
        <f>SUM('AFIR A-F'!AV28:AV30)</f>
        <v>520041</v>
      </c>
      <c r="AV7" s="20">
        <f>SUM('AFIR A-F'!AW28:AW30)</f>
        <v>100677</v>
      </c>
      <c r="AW7" s="20">
        <f>SUM('AFIR A-F'!AX28:AX30)</f>
        <v>204073</v>
      </c>
      <c r="AX7" s="20">
        <f>SUM('AFIR A-F'!AY28:AY30)</f>
        <v>22277</v>
      </c>
      <c r="AY7" s="20">
        <f>SUM('AFIR A-F'!AZ28:AZ30)</f>
        <v>0</v>
      </c>
      <c r="AZ7" s="20">
        <f>SUM('AFIR A-F'!BA28:BA30)</f>
        <v>315837</v>
      </c>
      <c r="BA7" s="20">
        <f>SUM('AFIR A-F'!BB28:BB30)</f>
        <v>119594</v>
      </c>
      <c r="BB7" s="20">
        <f>SUM('AFIR A-F'!BC28:BC30)</f>
        <v>38460</v>
      </c>
      <c r="BC7" s="20">
        <f>SUM('AFIR A-F'!BD28:BD30)</f>
        <v>56870</v>
      </c>
      <c r="BD7" s="20">
        <f>SUM('AFIR A-F'!BE28:BE30)</f>
        <v>2162040</v>
      </c>
      <c r="BE7" s="20">
        <f>SUM('AFIR A-F'!BF28:BF30)</f>
        <v>68862</v>
      </c>
      <c r="BF7" s="20">
        <f>SUM('AFIR A-F'!BG28:BG30)</f>
        <v>9081</v>
      </c>
      <c r="BG7" s="20">
        <f>SUM('AFIR A-F'!BH28:BH30)</f>
        <v>503695</v>
      </c>
      <c r="BH7" s="20">
        <f>SUM('AFIR A-F'!BI28:BI30)</f>
        <v>45490</v>
      </c>
      <c r="BI7" s="20">
        <f>SUM('AFIR A-F'!BJ28:BJ30)</f>
        <v>130788</v>
      </c>
      <c r="BJ7" s="20">
        <f>SUM('AFIR A-F'!BK28:BK30)</f>
        <v>63829</v>
      </c>
      <c r="BK7" s="20">
        <f>SUM('AFIR A-F'!BL28:BL30)</f>
        <v>33201</v>
      </c>
      <c r="BL7" s="20">
        <f>SUM('AFIR A-F'!BM28:BM30)</f>
        <v>143328</v>
      </c>
      <c r="BM7" s="20">
        <f>SUM('AFIR A-F'!BN28:BN30)</f>
        <v>25628</v>
      </c>
      <c r="BN7" s="20">
        <f>SUM('AFIR A-F'!BO28:BO30)</f>
        <v>413923</v>
      </c>
      <c r="BO7" s="20">
        <f>SUM('AFIR A-F'!BP28:BP30)</f>
        <v>4886575</v>
      </c>
      <c r="BP7" s="20">
        <f>SUM('AFIR A-F'!BQ28:BQ30)</f>
        <v>218242</v>
      </c>
      <c r="BQ7" s="20">
        <f>SUM('AFIR A-F'!BR28:BR30)</f>
        <v>280392</v>
      </c>
      <c r="BR7" s="20">
        <f>SUM('AFIR A-F'!BS28:BS30)</f>
        <v>208936</v>
      </c>
      <c r="BS7" s="20">
        <f>SUM('AFIR A-F'!BT28:BT30)</f>
        <v>0</v>
      </c>
      <c r="BT7" s="20">
        <f>SUM('AFIR A-F'!BU28:BU30)</f>
        <v>33291</v>
      </c>
      <c r="BU7" s="20">
        <f>SUM('AFIR A-F'!BV28:BV30)</f>
        <v>72674</v>
      </c>
      <c r="BV7" s="20">
        <f>SUM('AFIR A-F'!BW28:BW30)</f>
        <v>505896</v>
      </c>
      <c r="BW7" s="20">
        <f>SUM('AFIR A-F'!BX28:BX30)</f>
        <v>125296</v>
      </c>
      <c r="BX7" s="20">
        <f>SUM('AFIR A-F'!BY28:BY30)</f>
        <v>692710</v>
      </c>
      <c r="BY7" s="20">
        <f>SUM('AFIR A-F'!BZ28:BZ30)</f>
        <v>1499303</v>
      </c>
      <c r="BZ7" s="20">
        <f>SUM('AFIR A-F'!CA28:CA30)</f>
        <v>195761</v>
      </c>
      <c r="CA7" s="20">
        <f>SUM('AFIR A-F'!CB28:CB30)</f>
        <v>9008292</v>
      </c>
      <c r="CB7" s="20">
        <f>SUM('AFIR A-F'!CC28:CC30)</f>
        <v>2879</v>
      </c>
      <c r="CC7" s="20">
        <f>SUM('AFIR A-F'!CD28:CD30)</f>
        <v>29175</v>
      </c>
      <c r="CD7" s="20">
        <f>SUM('AFIR A-F'!CE28:CE30)</f>
        <v>32024</v>
      </c>
      <c r="CE7" s="20">
        <f>SUM('AFIR A-F'!CF28:CF30)</f>
        <v>90159</v>
      </c>
      <c r="CF7" s="20">
        <f>SUM('AFIR A-F'!CG28:CG30)</f>
        <v>13528</v>
      </c>
      <c r="CG7" s="20">
        <f>SUM('AFIR A-F'!CH28:CH30)</f>
        <v>0</v>
      </c>
      <c r="CH7" s="20">
        <f>SUM('AFIR A-F'!CI28:CI30)</f>
        <v>23241</v>
      </c>
      <c r="CI7" s="20">
        <f>SUM('AFIR A-F'!CJ28:CJ30)</f>
        <v>220842</v>
      </c>
      <c r="CJ7" s="20">
        <f>SUM('AFIR A-F'!CK28:CK30)</f>
        <v>4667884</v>
      </c>
      <c r="CK7" s="20">
        <f>SUM('AFIR A-F'!CL28:CL30)</f>
        <v>45778000</v>
      </c>
      <c r="CL7" s="20">
        <f>SUM('AFIR A-F'!CM28:CM30)</f>
        <v>589568</v>
      </c>
      <c r="CM7" s="20">
        <f>SUM('AFIR A-F'!CN28:CN30)</f>
        <v>11686</v>
      </c>
      <c r="CN7" s="20">
        <f>SUM('AFIR A-F'!CO28:CO30)</f>
        <v>362277</v>
      </c>
      <c r="CO7" s="20">
        <f>SUM('AFIR A-F'!CP28:CP30)</f>
        <v>104617</v>
      </c>
      <c r="CP7" s="20">
        <f>SUM('AFIR A-F'!CQ28:CQ30)</f>
        <v>142860</v>
      </c>
      <c r="CQ7" s="20">
        <f>SUM('AFIR A-F'!CR28:CR30)</f>
        <v>50156</v>
      </c>
      <c r="CR7" s="20">
        <f>SUM('AFIR A-F'!CS28:CS30)</f>
        <v>400724</v>
      </c>
      <c r="CS7" s="20">
        <f>SUM('AFIR A-F'!CT28:CT30)</f>
        <v>155954</v>
      </c>
      <c r="CT7" s="20">
        <f>SUM('AFIR A-F'!CU28:CU30)</f>
        <v>72047</v>
      </c>
      <c r="CU7" s="20">
        <f>SUM('AFIR A-F'!CV28:CV30)</f>
        <v>1016101</v>
      </c>
      <c r="CV7" s="20">
        <f>SUM('AFIR A-F'!CW28:CW30)</f>
        <v>155748</v>
      </c>
      <c r="CW7" s="20">
        <f>SUM('AFIR A-F'!CX28:CX30)</f>
        <v>125293</v>
      </c>
      <c r="CX7" s="20">
        <f>SUM('AFIR A-F'!CY28:CY30)</f>
        <v>26730</v>
      </c>
      <c r="CY7" s="20">
        <f>SUM('AFIR A-F'!CZ28:CZ30)</f>
        <v>20658</v>
      </c>
      <c r="CZ7" s="20">
        <f>SUM('AFIR A-F'!DA28:DA30)</f>
        <v>21351</v>
      </c>
      <c r="DA7" s="20">
        <f>SUM('AFIR A-F'!DB28:DB30)</f>
        <v>95933</v>
      </c>
      <c r="DB7" s="20">
        <f>SUM('AFIR A-F'!DC28:DC30)</f>
        <v>3589</v>
      </c>
      <c r="DC7" s="20">
        <f>SUM('AFIR A-F'!DD28:DD30)</f>
        <v>3730454</v>
      </c>
      <c r="DD7" s="20">
        <f>SUM('AFIR A-F'!DE28:DE30)</f>
        <v>26937</v>
      </c>
      <c r="DE7" s="20">
        <f>SUM('AFIR A-F'!DF28:DF30)</f>
        <v>168765</v>
      </c>
      <c r="DF7" s="20">
        <f>SUM('AFIR A-F'!DG28:DG30)</f>
        <v>902545</v>
      </c>
      <c r="DG7" s="20">
        <f>SUM('AFIR A-F'!DH28:DH30)</f>
        <v>67244</v>
      </c>
      <c r="DH7" s="20">
        <f>SUM('AFIR A-F'!DI28:DI30)</f>
        <v>113382</v>
      </c>
      <c r="DI7" s="20">
        <f>SUM('AFIR A-F'!DJ28:DJ30)</f>
        <v>690958</v>
      </c>
      <c r="DJ7" s="20">
        <f>SUM('AFIR A-F'!DK28:DK30)</f>
        <v>7038</v>
      </c>
      <c r="DK7" s="20">
        <f>SUM('AFIR A-F'!DL28:DL30)</f>
        <v>256297</v>
      </c>
      <c r="DL7" s="20">
        <f>SUM('AFIR A-F'!DM28:DM30)</f>
        <v>186146</v>
      </c>
      <c r="DM7" s="20">
        <f>SUM('AFIR A-F'!DN28:DN30)</f>
        <v>36891</v>
      </c>
      <c r="DN7" s="20">
        <f>SUM('AFIR A-F'!DO28:DO30)</f>
        <v>45205</v>
      </c>
      <c r="DO7" s="20">
        <f>SUM('AFIR A-F'!DP28:DP30)</f>
        <v>322464</v>
      </c>
      <c r="DP7" s="20">
        <f>SUM('AFIR A-F'!DQ28:DQ30)</f>
        <v>5441</v>
      </c>
      <c r="DQ7" s="20">
        <f>SUM('AFIR A-F'!DR28:DR30)</f>
        <v>286084</v>
      </c>
      <c r="DR7" s="20">
        <f>SUM('AFIR A-F'!DS28:DS30)</f>
        <v>164118</v>
      </c>
      <c r="DS7" s="20">
        <f>SUM('AFIR A-F'!DT28:DT30)</f>
        <v>0</v>
      </c>
      <c r="DT7" s="20">
        <f>SUM('AFIR A-F'!DU28:DU30)</f>
        <v>126718</v>
      </c>
      <c r="DU7" s="20">
        <f>SUM('AFIR A-F'!DV28:DV30)</f>
        <v>196755</v>
      </c>
      <c r="DV7" s="20">
        <f>SUM('AFIR A-F'!DW28:DW30)</f>
        <v>97882</v>
      </c>
      <c r="DW7" s="20">
        <f>SUM('AFIR A-F'!DX28:DX30)</f>
        <v>0</v>
      </c>
      <c r="DX7" s="20">
        <f>SUM('AFIR A-F'!DY28:DY30)</f>
        <v>223782</v>
      </c>
      <c r="DY7" s="20">
        <f>SUM('AFIR A-F'!DZ28:DZ30)</f>
        <v>0</v>
      </c>
      <c r="DZ7" s="20">
        <f>SUM('AFIR A-F'!EA28:EA30)</f>
        <v>1054111</v>
      </c>
      <c r="EA7" s="20">
        <f>SUM('AFIR A-F'!EB28:EB30)</f>
        <v>19913385</v>
      </c>
      <c r="EB7" s="20">
        <f>SUM('AFIR A-F'!EC28:EC30)</f>
        <v>1889</v>
      </c>
      <c r="EC7" s="20">
        <f>SUM('AFIR A-F'!ED28:ED30)</f>
        <v>0</v>
      </c>
      <c r="ED7" s="20">
        <f>SUM('AFIR A-F'!EE28:EE30)</f>
        <v>45234</v>
      </c>
      <c r="EE7" s="20">
        <f>SUM('AFIR A-F'!EF28:EF30)</f>
        <v>0</v>
      </c>
      <c r="EF7" s="20">
        <f>SUM('AFIR A-F'!EG28:EG30)</f>
        <v>232986</v>
      </c>
      <c r="EG7" s="20">
        <f>SUM('AFIR A-F'!EH28:EH30)</f>
        <v>1593525</v>
      </c>
      <c r="EH7" s="20">
        <f>SUM('AFIR A-F'!EI28:EI30)</f>
        <v>320460</v>
      </c>
      <c r="EI7" s="20">
        <f>SUM('AFIR A-F'!EJ28:EJ30)</f>
        <v>1634114</v>
      </c>
      <c r="EJ7" s="20">
        <f>SUM('AFIR A-F'!EK28:EK30)</f>
        <v>359121</v>
      </c>
      <c r="EK7" s="20">
        <f>SUM('AFIR A-F'!EL28:EL30)</f>
        <v>81434</v>
      </c>
      <c r="EL7" s="20">
        <f>SUM('AFIR A-F'!EM28:EM30)</f>
        <v>591473</v>
      </c>
      <c r="EM7" s="20">
        <f>SUM('AFIR A-F'!EN28:EN30)</f>
        <v>16753</v>
      </c>
      <c r="EN7" s="20">
        <f>SUM('AFIR A-F'!EO28:EO30)</f>
        <v>134454</v>
      </c>
      <c r="EO7" s="20">
        <f>SUM('AFIR A-F'!EP28:EP30)</f>
        <v>88227</v>
      </c>
      <c r="EP7" s="20">
        <f>SUM('AFIR A-F'!EQ28:EQ30)</f>
        <v>618363</v>
      </c>
      <c r="EQ7" s="20">
        <f>SUM('AFIR A-F'!ER28:ER30)</f>
        <v>625971</v>
      </c>
      <c r="ER7" s="20">
        <f>SUM('AFIR A-F'!ES28:ES30)</f>
        <v>129569</v>
      </c>
      <c r="ES7" s="20">
        <f>SUM('AFIR A-F'!ET28:ET30)</f>
        <v>429300</v>
      </c>
      <c r="ET7" s="20">
        <f>SUM('AFIR A-F'!EU28:EU30)</f>
        <v>23692</v>
      </c>
      <c r="EU7" s="20">
        <f>SUM('AFIR A-F'!EV28:EV30)</f>
        <v>6010</v>
      </c>
      <c r="EV7" s="20">
        <f>SUM('AFIR A-F'!EW28:EW30)</f>
        <v>115454</v>
      </c>
      <c r="EW7" s="20">
        <f>SUM('AFIR A-F'!EX28:EX30)</f>
        <v>295664</v>
      </c>
      <c r="EX7" s="20">
        <f>SUM('AFIR A-F'!EY28:EY30)</f>
        <v>87800</v>
      </c>
      <c r="EY7" s="20">
        <f>SUM('AFIR A-F'!EZ28:EZ30)</f>
        <v>59327</v>
      </c>
      <c r="EZ7" s="20">
        <f>SUM('AFIR A-F'!FA28:FA30)</f>
        <v>44879</v>
      </c>
      <c r="FA7" s="20">
        <f>SUM('AFIR A-F'!FB28:FB30)</f>
        <v>13083</v>
      </c>
      <c r="FB7" s="20">
        <f>SUM('AFIR A-F'!FC28:FC30)</f>
        <v>4159</v>
      </c>
      <c r="FC7" s="20">
        <f>SUM('AFIR A-F'!FD28:FD30)</f>
        <v>525569</v>
      </c>
      <c r="FD7" s="20">
        <f>SUM('AFIR A-F'!FE28:FE30)</f>
        <v>12963737</v>
      </c>
      <c r="FE7" s="20">
        <f>SUM('AFIR A-F'!FF28:FF30)</f>
        <v>262289</v>
      </c>
      <c r="FF7" s="20">
        <f>SUM('AFIR A-F'!FG28:FG30)</f>
        <v>464601</v>
      </c>
      <c r="FG7" s="20">
        <f>SUM('AFIR A-F'!FH28:FH30)</f>
        <v>396217</v>
      </c>
      <c r="FH7" s="20">
        <f>SUM('AFIR A-F'!FI28:FI30)</f>
        <v>54405</v>
      </c>
      <c r="FI7" s="20">
        <f>SUM('AFIR A-F'!FJ28:FJ30)</f>
        <v>71253</v>
      </c>
      <c r="FJ7" s="20">
        <f>SUM('AFIR A-F'!FK28:FK30)</f>
        <v>54891</v>
      </c>
      <c r="FK7" s="20">
        <f>SUM('AFIR A-F'!FL28:FL30)</f>
        <v>371315</v>
      </c>
      <c r="FL7" s="20">
        <f>SUM('AFIR A-F'!FM28:FM30)</f>
        <v>115529</v>
      </c>
      <c r="FM7" s="20">
        <f>SUM('AFIR A-F'!FN28:FN30)</f>
        <v>80392</v>
      </c>
      <c r="FN7" s="20">
        <f>SUM('AFIR A-F'!FO28:FO30)</f>
        <v>105591</v>
      </c>
      <c r="FO7" s="20">
        <f>SUM('AFIR A-F'!FP28:FP30)</f>
        <v>730009</v>
      </c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2:225" ht="12.75">
      <c r="B8" s="21" t="s">
        <v>764</v>
      </c>
      <c r="C8" s="20">
        <f>SUM('AFIR A-F'!D82:D93)</f>
        <v>94129</v>
      </c>
      <c r="D8" s="20">
        <f>SUM('AFIR A-F'!E82:E93)</f>
        <v>442569</v>
      </c>
      <c r="E8" s="20">
        <f>SUM('AFIR A-F'!F82:F93)</f>
        <v>2516</v>
      </c>
      <c r="F8" s="20">
        <f>SUM('AFIR A-F'!G82:G93)</f>
        <v>2047845</v>
      </c>
      <c r="G8" s="20">
        <f>SUM('AFIR A-F'!H82:H93)</f>
        <v>31027</v>
      </c>
      <c r="H8" s="20">
        <f>SUM('AFIR A-F'!I82:I93)</f>
        <v>18731</v>
      </c>
      <c r="I8" s="20">
        <f>SUM('AFIR A-F'!J82:J93)</f>
        <v>91136</v>
      </c>
      <c r="J8" s="20">
        <f>SUM('AFIR A-F'!K82:K93)</f>
        <v>40384</v>
      </c>
      <c r="K8" s="20">
        <f>SUM('AFIR A-F'!L82:L93)</f>
        <v>171711</v>
      </c>
      <c r="L8" s="20">
        <f>SUM('AFIR A-F'!M82:M93)</f>
        <v>653777</v>
      </c>
      <c r="M8" s="20">
        <f>SUM('AFIR A-F'!N82:N93)</f>
        <v>0</v>
      </c>
      <c r="N8" s="20">
        <f>SUM('AFIR A-F'!O82:O93)</f>
        <v>243736</v>
      </c>
      <c r="O8" s="20">
        <f>SUM('AFIR A-F'!P82:P93)</f>
        <v>8621</v>
      </c>
      <c r="P8" s="20">
        <f>SUM('AFIR A-F'!Q82:Q93)</f>
        <v>625264</v>
      </c>
      <c r="Q8" s="20">
        <f>SUM('AFIR A-F'!R82:R93)</f>
        <v>4247404</v>
      </c>
      <c r="R8" s="20">
        <f>SUM('AFIR A-F'!S82:S93)</f>
        <v>0</v>
      </c>
      <c r="S8" s="20">
        <f>SUM('AFIR A-F'!T82:T93)</f>
        <v>19637</v>
      </c>
      <c r="T8" s="20">
        <f>SUM('AFIR A-F'!U82:U93)</f>
        <v>307461</v>
      </c>
      <c r="U8" s="20">
        <f>SUM('AFIR A-F'!V82:V93)</f>
        <v>0</v>
      </c>
      <c r="V8" s="20">
        <f>SUM('AFIR A-F'!W82:W93)</f>
        <v>163159</v>
      </c>
      <c r="W8" s="20">
        <f>SUM('AFIR A-F'!X82:X93)</f>
        <v>610</v>
      </c>
      <c r="X8" s="20">
        <f>SUM('AFIR A-F'!Y82:Y93)</f>
        <v>265416</v>
      </c>
      <c r="Y8" s="20">
        <f>SUM('AFIR A-F'!Z82:Z93)</f>
        <v>0</v>
      </c>
      <c r="Z8" s="20">
        <f>SUM('AFIR A-F'!AA82:AA93)</f>
        <v>53684</v>
      </c>
      <c r="AA8" s="20">
        <f>SUM('AFIR A-F'!AB82:AB93)</f>
        <v>9001</v>
      </c>
      <c r="AB8" s="20">
        <f>SUM('AFIR A-F'!AC82:AC93)</f>
        <v>0</v>
      </c>
      <c r="AC8" s="20">
        <f>SUM('AFIR A-F'!AD82:AD93)</f>
        <v>10600</v>
      </c>
      <c r="AD8" s="20">
        <f>SUM('AFIR A-F'!AE82:AE93)</f>
        <v>0</v>
      </c>
      <c r="AE8" s="20">
        <f>SUM('AFIR A-F'!AF82:AF93)</f>
        <v>0</v>
      </c>
      <c r="AF8" s="20">
        <f>SUM('AFIR A-F'!AG82:AG93)</f>
        <v>0</v>
      </c>
      <c r="AG8" s="20">
        <f>SUM('AFIR A-F'!AH82:AH93)</f>
        <v>530482</v>
      </c>
      <c r="AH8" s="20">
        <f>SUM('AFIR A-F'!AI82:AI93)</f>
        <v>164441</v>
      </c>
      <c r="AI8" s="20">
        <f>SUM('AFIR A-F'!AJ82:AJ93)</f>
        <v>195280</v>
      </c>
      <c r="AJ8" s="20">
        <f>SUM('AFIR A-F'!AK82:AK93)</f>
        <v>48281</v>
      </c>
      <c r="AK8" s="20">
        <f>SUM('AFIR A-F'!AL82:AL93)</f>
        <v>0</v>
      </c>
      <c r="AL8" s="20">
        <f>SUM('AFIR A-F'!AM82:AM93)</f>
        <v>5803</v>
      </c>
      <c r="AM8" s="20">
        <f>SUM('AFIR A-F'!AN82:AN93)</f>
        <v>260540</v>
      </c>
      <c r="AN8" s="20">
        <f>SUM('AFIR A-F'!AO82:AO93)</f>
        <v>0</v>
      </c>
      <c r="AO8" s="20">
        <f>SUM('AFIR A-F'!AP82:AP93)</f>
        <v>0</v>
      </c>
      <c r="AP8" s="20">
        <f>SUM('AFIR A-F'!AQ82:AQ93)</f>
        <v>158103</v>
      </c>
      <c r="AQ8" s="20">
        <f>SUM('AFIR A-F'!AR82:AR93)</f>
        <v>127439</v>
      </c>
      <c r="AR8" s="20">
        <f>SUM('AFIR A-F'!AS82:AS93)</f>
        <v>81939</v>
      </c>
      <c r="AS8" s="20">
        <f>SUM('AFIR A-F'!AT82:AT93)</f>
        <v>25341</v>
      </c>
      <c r="AT8" s="20">
        <f>SUM('AFIR A-F'!AU82:AU93)</f>
        <v>35017</v>
      </c>
      <c r="AU8" s="20">
        <f>SUM('AFIR A-F'!AV82:AV93)</f>
        <v>934823</v>
      </c>
      <c r="AV8" s="20">
        <f>SUM('AFIR A-F'!AW82:AW93)</f>
        <v>117639</v>
      </c>
      <c r="AW8" s="20">
        <f>SUM('AFIR A-F'!AX82:AX93)</f>
        <v>195317</v>
      </c>
      <c r="AX8" s="20">
        <f>SUM('AFIR A-F'!AY82:AY93)</f>
        <v>0</v>
      </c>
      <c r="AY8" s="20">
        <f>SUM('AFIR A-F'!AZ82:AZ93)</f>
        <v>0</v>
      </c>
      <c r="AZ8" s="20">
        <f>SUM('AFIR A-F'!BA82:BA93)</f>
        <v>0</v>
      </c>
      <c r="BA8" s="20">
        <f>SUM('AFIR A-F'!BB82:BB93)</f>
        <v>64473</v>
      </c>
      <c r="BB8" s="20">
        <f>SUM('AFIR A-F'!BC82:BC93)</f>
        <v>0</v>
      </c>
      <c r="BC8" s="20">
        <f>SUM('AFIR A-F'!BD82:BD93)</f>
        <v>9438</v>
      </c>
      <c r="BD8" s="20">
        <f>SUM('AFIR A-F'!BE82:BE93)</f>
        <v>220156</v>
      </c>
      <c r="BE8" s="20">
        <f>SUM('AFIR A-F'!BF82:BF93)</f>
        <v>15045</v>
      </c>
      <c r="BF8" s="20">
        <f>SUM('AFIR A-F'!BG82:BG93)</f>
        <v>6910</v>
      </c>
      <c r="BG8" s="20">
        <f>SUM('AFIR A-F'!BH82:BH93)</f>
        <v>588955</v>
      </c>
      <c r="BH8" s="20">
        <f>SUM('AFIR A-F'!BI82:BI93)</f>
        <v>0</v>
      </c>
      <c r="BI8" s="20">
        <f>SUM('AFIR A-F'!BJ82:BJ93)</f>
        <v>7458</v>
      </c>
      <c r="BJ8" s="20">
        <f>SUM('AFIR A-F'!BK82:BK93)</f>
        <v>22225</v>
      </c>
      <c r="BK8" s="20">
        <f>SUM('AFIR A-F'!BL82:BL93)</f>
        <v>21371</v>
      </c>
      <c r="BL8" s="20">
        <f>SUM('AFIR A-F'!BM82:BM93)</f>
        <v>13809</v>
      </c>
      <c r="BM8" s="20">
        <f>SUM('AFIR A-F'!BN82:BN93)</f>
        <v>2050</v>
      </c>
      <c r="BN8" s="20">
        <f>SUM('AFIR A-F'!BO82:BO93)</f>
        <v>263705</v>
      </c>
      <c r="BO8" s="20">
        <f>SUM('AFIR A-F'!BP82:BP93)</f>
        <v>2138721</v>
      </c>
      <c r="BP8" s="20">
        <f>SUM('AFIR A-F'!BQ82:BQ93)</f>
        <v>3015</v>
      </c>
      <c r="BQ8" s="20">
        <f>SUM('AFIR A-F'!BR82:BR93)</f>
        <v>0</v>
      </c>
      <c r="BR8" s="20">
        <f>SUM('AFIR A-F'!BS82:BS93)</f>
        <v>0</v>
      </c>
      <c r="BS8" s="20">
        <f>SUM('AFIR A-F'!BT82:BT93)</f>
        <v>0</v>
      </c>
      <c r="BT8" s="20">
        <f>SUM('AFIR A-F'!BU82:BU93)</f>
        <v>0</v>
      </c>
      <c r="BU8" s="20">
        <f>SUM('AFIR A-F'!BV82:BV93)</f>
        <v>5902</v>
      </c>
      <c r="BV8" s="20">
        <f>SUM('AFIR A-F'!BW82:BW93)</f>
        <v>251136</v>
      </c>
      <c r="BW8" s="20">
        <f>SUM('AFIR A-F'!BX82:BX93)</f>
        <v>10292</v>
      </c>
      <c r="BX8" s="20">
        <f>SUM('AFIR A-F'!BY82:BY93)</f>
        <v>878188</v>
      </c>
      <c r="BY8" s="20">
        <f>SUM('AFIR A-F'!BZ82:BZ93)</f>
        <v>449869</v>
      </c>
      <c r="BZ8" s="20">
        <f>SUM('AFIR A-F'!CA82:CA93)</f>
        <v>53729</v>
      </c>
      <c r="CA8" s="20">
        <f>SUM('AFIR A-F'!CB82:CB93)</f>
        <v>4547951</v>
      </c>
      <c r="CB8" s="20">
        <f>SUM('AFIR A-F'!CC82:CC93)</f>
        <v>2079</v>
      </c>
      <c r="CC8" s="20">
        <f>SUM('AFIR A-F'!CD82:CD93)</f>
        <v>13496</v>
      </c>
      <c r="CD8" s="20">
        <f>SUM('AFIR A-F'!CE82:CE93)</f>
        <v>500</v>
      </c>
      <c r="CE8" s="20">
        <f>SUM('AFIR A-F'!CF82:CF93)</f>
        <v>6970</v>
      </c>
      <c r="CF8" s="20">
        <f>SUM('AFIR A-F'!CG82:CG93)</f>
        <v>0</v>
      </c>
      <c r="CG8" s="20">
        <f>SUM('AFIR A-F'!CH82:CH93)</f>
        <v>0</v>
      </c>
      <c r="CH8" s="20">
        <f>SUM('AFIR A-F'!CI82:CI93)</f>
        <v>12873</v>
      </c>
      <c r="CI8" s="20">
        <f>SUM('AFIR A-F'!CJ82:CJ93)</f>
        <v>151529</v>
      </c>
      <c r="CJ8" s="20">
        <f>SUM('AFIR A-F'!CK82:CK93)</f>
        <v>4863746</v>
      </c>
      <c r="CK8" s="20">
        <f>SUM('AFIR A-F'!CL82:CL93)</f>
        <v>86225000</v>
      </c>
      <c r="CL8" s="20">
        <f>SUM('AFIR A-F'!CM82:CM93)</f>
        <v>358751</v>
      </c>
      <c r="CM8" s="20">
        <f>SUM('AFIR A-F'!CN82:CN93)</f>
        <v>0</v>
      </c>
      <c r="CN8" s="20">
        <f>SUM('AFIR A-F'!CO82:CO93)</f>
        <v>56285</v>
      </c>
      <c r="CO8" s="20">
        <f>SUM('AFIR A-F'!CP82:CP93)</f>
        <v>11643</v>
      </c>
      <c r="CP8" s="20">
        <f>SUM('AFIR A-F'!CQ82:CQ93)</f>
        <v>87174</v>
      </c>
      <c r="CQ8" s="20">
        <f>SUM('AFIR A-F'!CR82:CR93)</f>
        <v>5125</v>
      </c>
      <c r="CR8" s="20">
        <f>SUM('AFIR A-F'!CS82:CS93)</f>
        <v>385223</v>
      </c>
      <c r="CS8" s="20">
        <f>SUM('AFIR A-F'!CT82:CT93)</f>
        <v>18580</v>
      </c>
      <c r="CT8" s="20">
        <f>SUM('AFIR A-F'!CU82:CU93)</f>
        <v>900</v>
      </c>
      <c r="CU8" s="20">
        <f>SUM('AFIR A-F'!CV82:CV93)</f>
        <v>755029</v>
      </c>
      <c r="CV8" s="20">
        <f>SUM('AFIR A-F'!CW82:CW93)</f>
        <v>46078</v>
      </c>
      <c r="CW8" s="20">
        <f>SUM('AFIR A-F'!CX82:CX93)</f>
        <v>102269</v>
      </c>
      <c r="CX8" s="20">
        <f>SUM('AFIR A-F'!CY82:CY93)</f>
        <v>15921</v>
      </c>
      <c r="CY8" s="20">
        <f>SUM('AFIR A-F'!CZ82:CZ93)</f>
        <v>17157</v>
      </c>
      <c r="CZ8" s="20">
        <f>SUM('AFIR A-F'!DA82:DA93)</f>
        <v>0</v>
      </c>
      <c r="DA8" s="20">
        <f>SUM('AFIR A-F'!DB82:DB93)</f>
        <v>483269</v>
      </c>
      <c r="DB8" s="20">
        <f>SUM('AFIR A-F'!DC82:DC93)</f>
        <v>2178</v>
      </c>
      <c r="DC8" s="20">
        <f>SUM('AFIR A-F'!DD82:DD93)</f>
        <v>2138498</v>
      </c>
      <c r="DD8" s="20">
        <f>SUM('AFIR A-F'!DE82:DE93)</f>
        <v>0</v>
      </c>
      <c r="DE8" s="20">
        <f>SUM('AFIR A-F'!DF82:DF93)</f>
        <v>0</v>
      </c>
      <c r="DF8" s="20">
        <f>SUM('AFIR A-F'!DG82:DG93)</f>
        <v>2119512</v>
      </c>
      <c r="DG8" s="20">
        <f>SUM('AFIR A-F'!DH82:DH93)</f>
        <v>7314</v>
      </c>
      <c r="DH8" s="20">
        <f>SUM('AFIR A-F'!DI82:DI93)</f>
        <v>42244</v>
      </c>
      <c r="DI8" s="20">
        <f>SUM('AFIR A-F'!DJ82:DJ93)</f>
        <v>115000</v>
      </c>
      <c r="DJ8" s="20">
        <f>SUM('AFIR A-F'!DK82:DK93)</f>
        <v>5224</v>
      </c>
      <c r="DK8" s="20">
        <f>SUM('AFIR A-F'!DL82:DL93)</f>
        <v>61907</v>
      </c>
      <c r="DL8" s="20">
        <f>SUM('AFIR A-F'!DM82:DM93)</f>
        <v>105441</v>
      </c>
      <c r="DM8" s="20">
        <f>SUM('AFIR A-F'!DN82:DN93)</f>
        <v>18602</v>
      </c>
      <c r="DN8" s="20">
        <f>SUM('AFIR A-F'!DO82:DO93)</f>
        <v>0</v>
      </c>
      <c r="DO8" s="20">
        <f>SUM('AFIR A-F'!DP82:DP93)</f>
        <v>50892</v>
      </c>
      <c r="DP8" s="20">
        <f>SUM('AFIR A-F'!DQ82:DQ93)</f>
        <v>0</v>
      </c>
      <c r="DQ8" s="20">
        <f>SUM('AFIR A-F'!DR82:DR93)</f>
        <v>193781</v>
      </c>
      <c r="DR8" s="20">
        <f>SUM('AFIR A-F'!DS82:DS93)</f>
        <v>18265</v>
      </c>
      <c r="DS8" s="20">
        <f>SUM('AFIR A-F'!DT82:DT93)</f>
        <v>0</v>
      </c>
      <c r="DT8" s="20">
        <f>SUM('AFIR A-F'!DU82:DU93)</f>
        <v>435</v>
      </c>
      <c r="DU8" s="20">
        <f>SUM('AFIR A-F'!DV82:DV93)</f>
        <v>0</v>
      </c>
      <c r="DV8" s="20">
        <f>SUM('AFIR A-F'!DW82:DW93)</f>
        <v>0</v>
      </c>
      <c r="DW8" s="20">
        <f>SUM('AFIR A-F'!DX82:DX93)</f>
        <v>0</v>
      </c>
      <c r="DX8" s="20">
        <f>SUM('AFIR A-F'!DY82:DY93)</f>
        <v>64750</v>
      </c>
      <c r="DY8" s="20">
        <f>SUM('AFIR A-F'!DZ82:DZ93)</f>
        <v>0</v>
      </c>
      <c r="DZ8" s="20">
        <f>SUM('AFIR A-F'!EA82:EA93)</f>
        <v>747088</v>
      </c>
      <c r="EA8" s="20">
        <f>SUM('AFIR A-F'!EB82:EB93)</f>
        <v>23633847</v>
      </c>
      <c r="EB8" s="20">
        <f>SUM('AFIR A-F'!EC82:EC93)</f>
        <v>575</v>
      </c>
      <c r="EC8" s="20">
        <f>SUM('AFIR A-F'!ED82:ED93)</f>
        <v>0</v>
      </c>
      <c r="ED8" s="20">
        <f>SUM('AFIR A-F'!EE82:EE93)</f>
        <v>0</v>
      </c>
      <c r="EE8" s="20">
        <f>SUM('AFIR A-F'!EF82:EF93)</f>
        <v>386</v>
      </c>
      <c r="EF8" s="20">
        <f>SUM('AFIR A-F'!EG82:EG93)</f>
        <v>81639</v>
      </c>
      <c r="EG8" s="20">
        <f>SUM('AFIR A-F'!EH82:EH93)</f>
        <v>874725</v>
      </c>
      <c r="EH8" s="20">
        <f>SUM('AFIR A-F'!EI82:EI93)</f>
        <v>305339</v>
      </c>
      <c r="EI8" s="20">
        <f>SUM('AFIR A-F'!EJ82:EJ93)</f>
        <v>575796</v>
      </c>
      <c r="EJ8" s="20">
        <f>SUM('AFIR A-F'!EK82:EK93)</f>
        <v>442777</v>
      </c>
      <c r="EK8" s="20">
        <f>SUM('AFIR A-F'!EL82:EL93)</f>
        <v>0</v>
      </c>
      <c r="EL8" s="20">
        <f>SUM('AFIR A-F'!EM82:EM93)</f>
        <v>334628</v>
      </c>
      <c r="EM8" s="20">
        <f>SUM('AFIR A-F'!EN82:EN93)</f>
        <v>8960</v>
      </c>
      <c r="EN8" s="20">
        <f>SUM('AFIR A-F'!EO82:EO93)</f>
        <v>31892</v>
      </c>
      <c r="EO8" s="20">
        <f>SUM('AFIR A-F'!EP82:EP93)</f>
        <v>72029</v>
      </c>
      <c r="EP8" s="20">
        <f>SUM('AFIR A-F'!EQ82:EQ93)</f>
        <v>202051</v>
      </c>
      <c r="EQ8" s="20">
        <f>SUM('AFIR A-F'!ER82:ER93)</f>
        <v>481811</v>
      </c>
      <c r="ER8" s="20">
        <f>SUM('AFIR A-F'!ES82:ES93)</f>
        <v>155842</v>
      </c>
      <c r="ES8" s="20">
        <f>SUM('AFIR A-F'!ET82:ET93)</f>
        <v>150725</v>
      </c>
      <c r="ET8" s="20">
        <f>SUM('AFIR A-F'!EU82:EU93)</f>
        <v>22687</v>
      </c>
      <c r="EU8" s="20">
        <f>SUM('AFIR A-F'!EV82:EV93)</f>
        <v>0</v>
      </c>
      <c r="EV8" s="20">
        <f>SUM('AFIR A-F'!EW82:EW93)</f>
        <v>64389</v>
      </c>
      <c r="EW8" s="20">
        <f>SUM('AFIR A-F'!EX82:EX93)</f>
        <v>256161</v>
      </c>
      <c r="EX8" s="20">
        <f>SUM('AFIR A-F'!EY82:EY93)</f>
        <v>64989</v>
      </c>
      <c r="EY8" s="20">
        <f>SUM('AFIR A-F'!EZ82:EZ93)</f>
        <v>10441</v>
      </c>
      <c r="EZ8" s="20">
        <f>SUM('AFIR A-F'!FA82:FA93)</f>
        <v>4513</v>
      </c>
      <c r="FA8" s="20">
        <f>SUM('AFIR A-F'!FB82:FB93)</f>
        <v>0</v>
      </c>
      <c r="FB8" s="20">
        <f>SUM('AFIR A-F'!FC82:FC93)</f>
        <v>0</v>
      </c>
      <c r="FC8" s="20">
        <f>SUM('AFIR A-F'!FD82:FD93)</f>
        <v>97244</v>
      </c>
      <c r="FD8" s="20">
        <f>SUM('AFIR A-F'!FE82:FE93)</f>
        <v>4131331</v>
      </c>
      <c r="FE8" s="20">
        <f>SUM('AFIR A-F'!FF82:FF93)</f>
        <v>0</v>
      </c>
      <c r="FF8" s="20">
        <f>SUM('AFIR A-F'!FG82:FG93)</f>
        <v>22765</v>
      </c>
      <c r="FG8" s="20">
        <f>SUM('AFIR A-F'!FH82:FH93)</f>
        <v>900240</v>
      </c>
      <c r="FH8" s="20">
        <f>SUM('AFIR A-F'!FI82:FI93)</f>
        <v>9231</v>
      </c>
      <c r="FI8" s="20">
        <f>SUM('AFIR A-F'!FJ82:FJ93)</f>
        <v>133652</v>
      </c>
      <c r="FJ8" s="20">
        <f>SUM('AFIR A-F'!FK82:FK93)</f>
        <v>0</v>
      </c>
      <c r="FK8" s="20">
        <f>SUM('AFIR A-F'!FL82:FL93)</f>
        <v>196322</v>
      </c>
      <c r="FL8" s="20">
        <f>SUM('AFIR A-F'!FM82:FM93)</f>
        <v>136261.03</v>
      </c>
      <c r="FM8" s="20">
        <f>SUM('AFIR A-F'!FN82:FN93)</f>
        <v>9962</v>
      </c>
      <c r="FN8" s="20">
        <f>SUM('AFIR A-F'!FO82:FO93)</f>
        <v>78486</v>
      </c>
      <c r="FO8" s="20">
        <f>SUM('AFIR A-F'!FP82:FP93)</f>
        <v>227810</v>
      </c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</row>
    <row r="9" spans="2:225" ht="12.75">
      <c r="B9" s="21" t="s">
        <v>765</v>
      </c>
      <c r="C9" s="20">
        <f>SUM('AFIR A-F'!D37:D78)</f>
        <v>598581</v>
      </c>
      <c r="D9" s="20">
        <f>SUM('AFIR A-F'!E37:E78)</f>
        <v>492046</v>
      </c>
      <c r="E9" s="20">
        <f>SUM('AFIR A-F'!F37:F78)</f>
        <v>28379</v>
      </c>
      <c r="F9" s="20">
        <f>SUM('AFIR A-F'!G37:G78)</f>
        <v>4106063</v>
      </c>
      <c r="G9" s="20">
        <f>SUM('AFIR A-F'!H37:H78)</f>
        <v>159656</v>
      </c>
      <c r="H9" s="20">
        <f>SUM('AFIR A-F'!I37:I78)</f>
        <v>20761</v>
      </c>
      <c r="I9" s="20">
        <f>SUM('AFIR A-F'!J37:J78)</f>
        <v>292566</v>
      </c>
      <c r="J9" s="20">
        <f>SUM('AFIR A-F'!K37:K78)</f>
        <v>374619</v>
      </c>
      <c r="K9" s="20">
        <f>SUM('AFIR A-F'!L37:L78)</f>
        <v>48145</v>
      </c>
      <c r="L9" s="20">
        <f>SUM('AFIR A-F'!M37:M78)</f>
        <v>1107559</v>
      </c>
      <c r="M9" s="20">
        <f>SUM('AFIR A-F'!N37:N78)</f>
        <v>110370</v>
      </c>
      <c r="N9" s="20">
        <f>SUM('AFIR A-F'!O37:O78)</f>
        <v>605313</v>
      </c>
      <c r="O9" s="20">
        <f>SUM('AFIR A-F'!P37:P78)</f>
        <v>347625</v>
      </c>
      <c r="P9" s="20">
        <f>SUM('AFIR A-F'!Q37:Q78)</f>
        <v>3884128</v>
      </c>
      <c r="Q9" s="20">
        <f>SUM('AFIR A-F'!R37:R78)</f>
        <v>14271542</v>
      </c>
      <c r="R9" s="20">
        <f>SUM('AFIR A-F'!S37:S78)</f>
        <v>0</v>
      </c>
      <c r="S9" s="20">
        <f>SUM('AFIR A-F'!T37:T78)</f>
        <v>304447</v>
      </c>
      <c r="T9" s="20">
        <f>SUM('AFIR A-F'!U37:U78)</f>
        <v>446614</v>
      </c>
      <c r="U9" s="20">
        <f>SUM('AFIR A-F'!V37:V78)</f>
        <v>0</v>
      </c>
      <c r="V9" s="20">
        <f>SUM('AFIR A-F'!W37:W78)</f>
        <v>94301</v>
      </c>
      <c r="W9" s="20">
        <f>SUM('AFIR A-F'!X37:X78)</f>
        <v>19694</v>
      </c>
      <c r="X9" s="20">
        <f>SUM('AFIR A-F'!Y37:Y78)</f>
        <v>467055</v>
      </c>
      <c r="Y9" s="20">
        <f>SUM('AFIR A-F'!Z37:Z78)</f>
        <v>152036</v>
      </c>
      <c r="Z9" s="20">
        <f>SUM('AFIR A-F'!AA37:AA78)</f>
        <v>81354</v>
      </c>
      <c r="AA9" s="20">
        <f>SUM('AFIR A-F'!AB37:AB78)</f>
        <v>53138</v>
      </c>
      <c r="AB9" s="20">
        <f>SUM('AFIR A-F'!AC37:AC78)</f>
        <v>269375</v>
      </c>
      <c r="AC9" s="20">
        <f>SUM('AFIR A-F'!AD37:AD78)</f>
        <v>112314</v>
      </c>
      <c r="AD9" s="20">
        <f>SUM('AFIR A-F'!AE37:AE78)</f>
        <v>302961</v>
      </c>
      <c r="AE9" s="20">
        <f>SUM('AFIR A-F'!AF37:AF78)</f>
        <v>257072</v>
      </c>
      <c r="AF9" s="20">
        <f>SUM('AFIR A-F'!AG37:AG78)</f>
        <v>6646</v>
      </c>
      <c r="AG9" s="20">
        <f>SUM('AFIR A-F'!AH37:AH78)</f>
        <v>848173</v>
      </c>
      <c r="AH9" s="20">
        <f>SUM('AFIR A-F'!AI37:AI78)</f>
        <v>290990</v>
      </c>
      <c r="AI9" s="20">
        <f>SUM('AFIR A-F'!AJ37:AJ78)</f>
        <v>1057826</v>
      </c>
      <c r="AJ9" s="20">
        <f>SUM('AFIR A-F'!AK37:AK78)</f>
        <v>1160508</v>
      </c>
      <c r="AK9" s="20">
        <f>SUM('AFIR A-F'!AL37:AL78)</f>
        <v>207798</v>
      </c>
      <c r="AL9" s="20">
        <f>SUM('AFIR A-F'!AM37:AM78)</f>
        <v>24954</v>
      </c>
      <c r="AM9" s="20">
        <f>SUM('AFIR A-F'!AN37:AN78)</f>
        <v>483594</v>
      </c>
      <c r="AN9" s="20">
        <f>SUM('AFIR A-F'!AO37:AO78)</f>
        <v>0</v>
      </c>
      <c r="AO9" s="20">
        <f>SUM('AFIR A-F'!AP37:AP78)</f>
        <v>20819</v>
      </c>
      <c r="AP9" s="20">
        <f>SUM('AFIR A-F'!AQ37:AQ78)</f>
        <v>216920</v>
      </c>
      <c r="AQ9" s="20">
        <f>SUM('AFIR A-F'!AR37:AR78)</f>
        <v>521293</v>
      </c>
      <c r="AR9" s="20">
        <f>SUM('AFIR A-F'!AS37:AS78)</f>
        <v>220086</v>
      </c>
      <c r="AS9" s="20">
        <f>SUM('AFIR A-F'!AT37:AT78)</f>
        <v>327526</v>
      </c>
      <c r="AT9" s="20">
        <f>SUM('AFIR A-F'!AU37:AU78)</f>
        <v>88011</v>
      </c>
      <c r="AU9" s="20">
        <f>SUM('AFIR A-F'!AV37:AV78)</f>
        <v>859111</v>
      </c>
      <c r="AV9" s="20">
        <f>SUM('AFIR A-F'!AW37:AW78)</f>
        <v>535667</v>
      </c>
      <c r="AW9" s="20">
        <f>SUM('AFIR A-F'!AX37:AX78)</f>
        <v>277273</v>
      </c>
      <c r="AX9" s="20">
        <f>SUM('AFIR A-F'!AY37:AY78)</f>
        <v>133231</v>
      </c>
      <c r="AY9" s="20">
        <f>SUM('AFIR A-F'!AZ37:AZ78)</f>
        <v>39457</v>
      </c>
      <c r="AZ9" s="20">
        <f>SUM('AFIR A-F'!BA37:BA78)</f>
        <v>348161</v>
      </c>
      <c r="BA9" s="20">
        <f>SUM('AFIR A-F'!BB37:BB78)</f>
        <v>459325</v>
      </c>
      <c r="BB9" s="20">
        <f>SUM('AFIR A-F'!BC37:BC78)</f>
        <v>19783</v>
      </c>
      <c r="BC9" s="20">
        <f>SUM('AFIR A-F'!BD37:BD78)</f>
        <v>139111</v>
      </c>
      <c r="BD9" s="20">
        <f>SUM('AFIR A-F'!BE37:BE78)</f>
        <v>1854657</v>
      </c>
      <c r="BE9" s="20">
        <f>SUM('AFIR A-F'!BF37:BF78)</f>
        <v>146737</v>
      </c>
      <c r="BF9" s="20">
        <f>SUM('AFIR A-F'!BG37:BG78)</f>
        <v>21297</v>
      </c>
      <c r="BG9" s="20">
        <f>SUM('AFIR A-F'!BH37:BH78)</f>
        <v>615129</v>
      </c>
      <c r="BH9" s="20">
        <f>SUM('AFIR A-F'!BI37:BI78)</f>
        <v>86799</v>
      </c>
      <c r="BI9" s="20">
        <f>SUM('AFIR A-F'!BJ37:BJ78)</f>
        <v>253240</v>
      </c>
      <c r="BJ9" s="20">
        <f>SUM('AFIR A-F'!BK37:BK78)</f>
        <v>239803</v>
      </c>
      <c r="BK9" s="20">
        <f>SUM('AFIR A-F'!BL37:BL78)</f>
        <v>33790</v>
      </c>
      <c r="BL9" s="20">
        <f>SUM('AFIR A-F'!BM37:BM78)</f>
        <v>155327</v>
      </c>
      <c r="BM9" s="20">
        <f>SUM('AFIR A-F'!BN37:BN78)</f>
        <v>54890</v>
      </c>
      <c r="BN9" s="20">
        <f>SUM('AFIR A-F'!BO37:BO78)</f>
        <v>1544787</v>
      </c>
      <c r="BO9" s="20">
        <f>SUM('AFIR A-F'!BP37:BP78)</f>
        <v>6825321</v>
      </c>
      <c r="BP9" s="20">
        <f>SUM('AFIR A-F'!BQ37:BQ78)</f>
        <v>318299</v>
      </c>
      <c r="BQ9" s="20">
        <f>SUM('AFIR A-F'!BR37:BR78)</f>
        <v>37469</v>
      </c>
      <c r="BR9" s="20">
        <f>SUM('AFIR A-F'!BS37:BS78)</f>
        <v>196351</v>
      </c>
      <c r="BS9" s="20">
        <f>SUM('AFIR A-F'!BT37:BT78)</f>
        <v>0</v>
      </c>
      <c r="BT9" s="20">
        <f>SUM('AFIR A-F'!BU37:BU78)</f>
        <v>114745</v>
      </c>
      <c r="BU9" s="20">
        <f>SUM('AFIR A-F'!BV37:BV78)</f>
        <v>397706</v>
      </c>
      <c r="BV9" s="20">
        <f>SUM('AFIR A-F'!BW37:BW78)</f>
        <v>961537</v>
      </c>
      <c r="BW9" s="20">
        <f>SUM('AFIR A-F'!BX37:BX78)</f>
        <v>272135</v>
      </c>
      <c r="BX9" s="20">
        <f>SUM('AFIR A-F'!BY37:BY78)</f>
        <v>507889</v>
      </c>
      <c r="BY9" s="20">
        <f>SUM('AFIR A-F'!BZ37:BZ78)</f>
        <v>1309769</v>
      </c>
      <c r="BZ9" s="20">
        <f>SUM('AFIR A-F'!CA37:CA78)</f>
        <v>533107</v>
      </c>
      <c r="CA9" s="20">
        <f>SUM('AFIR A-F'!CB37:CB78)</f>
        <v>6410015</v>
      </c>
      <c r="CB9" s="20">
        <f>SUM('AFIR A-F'!CC37:CC78)</f>
        <v>13916</v>
      </c>
      <c r="CC9" s="20">
        <f>SUM('AFIR A-F'!CD37:CD78)</f>
        <v>250200</v>
      </c>
      <c r="CD9" s="20">
        <f>SUM('AFIR A-F'!CE37:CE78)</f>
        <v>63237</v>
      </c>
      <c r="CE9" s="20">
        <f>SUM('AFIR A-F'!CF37:CF78)</f>
        <v>118478</v>
      </c>
      <c r="CF9" s="20">
        <f>SUM('AFIR A-F'!CG37:CG78)</f>
        <v>70458</v>
      </c>
      <c r="CG9" s="20">
        <f>SUM('AFIR A-F'!CH37:CH78)</f>
        <v>0</v>
      </c>
      <c r="CH9" s="20">
        <f>SUM('AFIR A-F'!CI37:CI78)</f>
        <v>14252</v>
      </c>
      <c r="CI9" s="20">
        <f>SUM('AFIR A-F'!CJ37:CJ78)</f>
        <v>530578</v>
      </c>
      <c r="CJ9" s="20">
        <f>SUM('AFIR A-F'!CK37:CK78)</f>
        <v>12217166</v>
      </c>
      <c r="CK9" s="20">
        <f>SUM('AFIR A-F'!CL37:CL78)</f>
        <v>117005000</v>
      </c>
      <c r="CL9" s="20">
        <f>SUM('AFIR A-F'!CM37:CM78)</f>
        <v>803609</v>
      </c>
      <c r="CM9" s="20">
        <f>SUM('AFIR A-F'!CN37:CN78)</f>
        <v>9697</v>
      </c>
      <c r="CN9" s="20">
        <f>SUM('AFIR A-F'!CO37:CO78)</f>
        <v>296794</v>
      </c>
      <c r="CO9" s="20">
        <f>SUM('AFIR A-F'!CP37:CP78)</f>
        <v>144698</v>
      </c>
      <c r="CP9" s="20">
        <f>SUM('AFIR A-F'!CQ37:CQ78)</f>
        <v>349184</v>
      </c>
      <c r="CQ9" s="20">
        <f>SUM('AFIR A-F'!CR37:CR78)</f>
        <v>162764</v>
      </c>
      <c r="CR9" s="20">
        <f>SUM('AFIR A-F'!CS37:CS78)</f>
        <v>1482707</v>
      </c>
      <c r="CS9" s="20">
        <f>SUM('AFIR A-F'!CT37:CT78)</f>
        <v>1644497</v>
      </c>
      <c r="CT9" s="20">
        <f>SUM('AFIR A-F'!CU37:CU78)</f>
        <v>184328</v>
      </c>
      <c r="CU9" s="20">
        <f>SUM('AFIR A-F'!CV37:CV78)</f>
        <v>2783263</v>
      </c>
      <c r="CV9" s="20">
        <f>SUM('AFIR A-F'!CW37:CW78)</f>
        <v>74523</v>
      </c>
      <c r="CW9" s="20">
        <f>SUM('AFIR A-F'!CX37:CX78)</f>
        <v>129574</v>
      </c>
      <c r="CX9" s="20">
        <f>SUM('AFIR A-F'!CY37:CY78)</f>
        <v>77924</v>
      </c>
      <c r="CY9" s="20">
        <f>SUM('AFIR A-F'!CZ37:CZ78)</f>
        <v>1548506</v>
      </c>
      <c r="CZ9" s="20">
        <f>SUM('AFIR A-F'!DA37:DA78)</f>
        <v>125187</v>
      </c>
      <c r="DA9" s="20">
        <f>SUM('AFIR A-F'!DB37:DB78)</f>
        <v>186303</v>
      </c>
      <c r="DB9" s="20">
        <f>SUM('AFIR A-F'!DC37:DC78)</f>
        <v>20029</v>
      </c>
      <c r="DC9" s="20">
        <f>SUM('AFIR A-F'!DD37:DD78)</f>
        <v>9095228</v>
      </c>
      <c r="DD9" s="20">
        <f>SUM('AFIR A-F'!DE37:DE78)</f>
        <v>19738</v>
      </c>
      <c r="DE9" s="20">
        <f>SUM('AFIR A-F'!DF37:DF78)</f>
        <v>127837</v>
      </c>
      <c r="DF9" s="20">
        <f>SUM('AFIR A-F'!DG37:DG78)</f>
        <v>1771508</v>
      </c>
      <c r="DG9" s="20">
        <f>SUM('AFIR A-F'!DH37:DH78)</f>
        <v>142344</v>
      </c>
      <c r="DH9" s="20">
        <f>SUM('AFIR A-F'!DI37:DI78)</f>
        <v>229317</v>
      </c>
      <c r="DI9" s="20">
        <f>SUM('AFIR A-F'!DJ37:DJ78)</f>
        <v>838342</v>
      </c>
      <c r="DJ9" s="20">
        <f>SUM('AFIR A-F'!DK37:DK78)</f>
        <v>191666</v>
      </c>
      <c r="DK9" s="20">
        <f>SUM('AFIR A-F'!DL37:DL78)</f>
        <v>246824</v>
      </c>
      <c r="DL9" s="20">
        <f>SUM('AFIR A-F'!DM37:DM78)</f>
        <v>264679</v>
      </c>
      <c r="DM9" s="20">
        <f>SUM('AFIR A-F'!DN37:DN78)</f>
        <v>306327</v>
      </c>
      <c r="DN9" s="20">
        <f>SUM('AFIR A-F'!DO37:DO78)</f>
        <v>24906</v>
      </c>
      <c r="DO9" s="20">
        <f>SUM('AFIR A-F'!DP37:DP78)</f>
        <v>541343</v>
      </c>
      <c r="DP9" s="20">
        <f>SUM('AFIR A-F'!DQ37:DQ78)</f>
        <v>16221</v>
      </c>
      <c r="DQ9" s="20">
        <f>SUM('AFIR A-F'!DR37:DR78)</f>
        <v>614849</v>
      </c>
      <c r="DR9" s="20">
        <f>SUM('AFIR A-F'!DS37:DS78)</f>
        <v>185023</v>
      </c>
      <c r="DS9" s="20">
        <f>SUM('AFIR A-F'!DT37:DT78)</f>
        <v>0</v>
      </c>
      <c r="DT9" s="20">
        <f>SUM('AFIR A-F'!DU37:DU78)</f>
        <v>279447</v>
      </c>
      <c r="DU9" s="20">
        <f>SUM('AFIR A-F'!DV37:DV78)</f>
        <v>407571</v>
      </c>
      <c r="DV9" s="20">
        <f>SUM('AFIR A-F'!DW37:DW78)</f>
        <v>21736</v>
      </c>
      <c r="DW9" s="20">
        <f>SUM('AFIR A-F'!DX37:DX78)</f>
        <v>0</v>
      </c>
      <c r="DX9" s="20">
        <f>SUM('AFIR A-F'!DY37:DY78)</f>
        <v>238147</v>
      </c>
      <c r="DY9" s="20">
        <f>SUM('AFIR A-F'!DZ37:DZ78)</f>
        <v>0</v>
      </c>
      <c r="DZ9" s="20">
        <f>SUM('AFIR A-F'!EA37:EA78)</f>
        <v>2181138</v>
      </c>
      <c r="EA9" s="20">
        <f>SUM('AFIR A-F'!EB37:EB78)</f>
        <v>30005569</v>
      </c>
      <c r="EB9" s="20">
        <f>SUM('AFIR A-F'!EC37:EC78)</f>
        <v>18941</v>
      </c>
      <c r="EC9" s="20">
        <f>SUM('AFIR A-F'!ED37:ED78)</f>
        <v>0</v>
      </c>
      <c r="ED9" s="20">
        <f>SUM('AFIR A-F'!EE37:EE78)</f>
        <v>46279</v>
      </c>
      <c r="EE9" s="20">
        <f>SUM('AFIR A-F'!EF37:EF78)</f>
        <v>76914</v>
      </c>
      <c r="EF9" s="20">
        <f>SUM('AFIR A-F'!EG37:EG78)</f>
        <v>1106665</v>
      </c>
      <c r="EG9" s="20">
        <f>SUM('AFIR A-F'!EH37:EH78)</f>
        <v>2563865</v>
      </c>
      <c r="EH9" s="20">
        <f>SUM('AFIR A-F'!EI37:EI78)</f>
        <v>1464294</v>
      </c>
      <c r="EI9" s="20">
        <f>SUM('AFIR A-F'!EJ37:EJ78)</f>
        <v>2382048</v>
      </c>
      <c r="EJ9" s="20">
        <f>SUM('AFIR A-F'!EK37:EK78)</f>
        <v>881688</v>
      </c>
      <c r="EK9" s="20">
        <f>SUM('AFIR A-F'!EL37:EL78)</f>
        <v>1348684</v>
      </c>
      <c r="EL9" s="20">
        <f>SUM('AFIR A-F'!EM37:EM78)</f>
        <v>960601</v>
      </c>
      <c r="EM9" s="20">
        <f>SUM('AFIR A-F'!EN37:EN78)</f>
        <v>217597</v>
      </c>
      <c r="EN9" s="20">
        <f>SUM('AFIR A-F'!EO37:EO78)</f>
        <v>248837</v>
      </c>
      <c r="EO9" s="20">
        <f>SUM('AFIR A-F'!EP37:EP78)</f>
        <v>152405</v>
      </c>
      <c r="EP9" s="20">
        <f>SUM('AFIR A-F'!EQ37:EQ78)</f>
        <v>449357</v>
      </c>
      <c r="EQ9" s="20">
        <f>SUM('AFIR A-F'!ER37:ER78)</f>
        <v>1738624</v>
      </c>
      <c r="ER9" s="20">
        <f>SUM('AFIR A-F'!ES37:ES78)</f>
        <v>694496</v>
      </c>
      <c r="ES9" s="20">
        <f>SUM('AFIR A-F'!ET37:ET78)</f>
        <v>570071</v>
      </c>
      <c r="ET9" s="20">
        <f>SUM('AFIR A-F'!EU37:EU78)</f>
        <v>41047</v>
      </c>
      <c r="EU9" s="20">
        <f>SUM('AFIR A-F'!EV37:EV78)</f>
        <v>13301</v>
      </c>
      <c r="EV9" s="20">
        <f>SUM('AFIR A-F'!EW37:EW78)</f>
        <v>367018</v>
      </c>
      <c r="EW9" s="20">
        <f>SUM('AFIR A-F'!EX37:EX78)</f>
        <v>490229</v>
      </c>
      <c r="EX9" s="20">
        <f>SUM('AFIR A-F'!EY37:EY78)</f>
        <v>262044</v>
      </c>
      <c r="EY9" s="20">
        <f>SUM('AFIR A-F'!EZ37:EZ78)</f>
        <v>49732</v>
      </c>
      <c r="EZ9" s="20">
        <f>SUM('AFIR A-F'!FA37:FA78)</f>
        <v>37472</v>
      </c>
      <c r="FA9" s="20">
        <f>SUM('AFIR A-F'!FB37:FB78)</f>
        <v>37216</v>
      </c>
      <c r="FB9" s="20">
        <f>SUM('AFIR A-F'!FC37:FC78)</f>
        <v>42675</v>
      </c>
      <c r="FC9" s="20">
        <f>SUM('AFIR A-F'!FD37:FD78)</f>
        <v>1560119</v>
      </c>
      <c r="FD9" s="20">
        <f>SUM('AFIR A-F'!FE37:FE78)</f>
        <v>18889376</v>
      </c>
      <c r="FE9" s="20">
        <f>SUM('AFIR A-F'!FF37:FF78)</f>
        <v>96954</v>
      </c>
      <c r="FF9" s="20">
        <f>SUM('AFIR A-F'!FG37:FG78)</f>
        <v>606400</v>
      </c>
      <c r="FG9" s="20">
        <f>SUM('AFIR A-F'!FH37:FH78)</f>
        <v>896383</v>
      </c>
      <c r="FH9" s="20">
        <f>SUM('AFIR A-F'!FI37:FI78)</f>
        <v>358156</v>
      </c>
      <c r="FI9" s="20">
        <f>SUM('AFIR A-F'!FJ37:FJ78)</f>
        <v>165325</v>
      </c>
      <c r="FJ9" s="20">
        <f>SUM('AFIR A-F'!FK37:FK78)</f>
        <v>69474</v>
      </c>
      <c r="FK9" s="20">
        <f>SUM('AFIR A-F'!FL37:FL78)</f>
        <v>726197</v>
      </c>
      <c r="FL9" s="20">
        <f>SUM('AFIR A-F'!FM37:FM78)</f>
        <v>456205</v>
      </c>
      <c r="FM9" s="20">
        <f>SUM('AFIR A-F'!FN37:FN78)</f>
        <v>114527</v>
      </c>
      <c r="FN9" s="20">
        <f>SUM('AFIR A-F'!FO37:FO78)</f>
        <v>708430</v>
      </c>
      <c r="FO9" s="20">
        <f>SUM('AFIR A-F'!FP37:FP78)</f>
        <v>1100407</v>
      </c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</row>
    <row r="10" spans="2:225" ht="12.75">
      <c r="B10" s="21" t="s">
        <v>766</v>
      </c>
      <c r="C10" s="20">
        <f>SUM('AFIR A-F'!D31:D36)+'AFIR A-F'!D23+'AFIR A-F'!D27+SUM('AFIR A-F'!D79:D81)+SUM('AFIR A-F'!D97:D109)</f>
        <v>695163</v>
      </c>
      <c r="D10" s="20">
        <f>SUM('AFIR A-F'!E31:E36)+'AFIR A-F'!E23+'AFIR A-F'!E27+SUM('AFIR A-F'!E79:E81)+SUM('AFIR A-F'!E97:E109)</f>
        <v>648103</v>
      </c>
      <c r="E10" s="20">
        <f>SUM('AFIR A-F'!F31:F36)+'AFIR A-F'!F23+'AFIR A-F'!F27+SUM('AFIR A-F'!F79:F81)+SUM('AFIR A-F'!F97:F109)</f>
        <v>39076</v>
      </c>
      <c r="F10" s="20">
        <f>SUM('AFIR A-F'!G31:G36)+'AFIR A-F'!G23+'AFIR A-F'!G27+SUM('AFIR A-F'!G79:G81)+SUM('AFIR A-F'!G97:G109)</f>
        <v>777222</v>
      </c>
      <c r="G10" s="20">
        <f>SUM('AFIR A-F'!H31:H36)+'AFIR A-F'!H23+'AFIR A-F'!H27+SUM('AFIR A-F'!H79:H81)+SUM('AFIR A-F'!H97:H109)</f>
        <v>51125</v>
      </c>
      <c r="H10" s="20">
        <f>SUM('AFIR A-F'!I31:I36)+'AFIR A-F'!I23+'AFIR A-F'!I27+SUM('AFIR A-F'!I79:I81)+SUM('AFIR A-F'!I97:I109)</f>
        <v>34200</v>
      </c>
      <c r="I10" s="20">
        <f>SUM('AFIR A-F'!J31:J36)+'AFIR A-F'!J23+'AFIR A-F'!J27+SUM('AFIR A-F'!J79:J81)+SUM('AFIR A-F'!J97:J109)</f>
        <v>96393</v>
      </c>
      <c r="J10" s="20">
        <f>SUM('AFIR A-F'!K31:K36)+'AFIR A-F'!K23+'AFIR A-F'!K27+SUM('AFIR A-F'!K79:K81)+SUM('AFIR A-F'!K97:K109)</f>
        <v>366997</v>
      </c>
      <c r="K10" s="20">
        <f>SUM('AFIR A-F'!L31:L36)+'AFIR A-F'!L23+'AFIR A-F'!L27+SUM('AFIR A-F'!L79:L81)+SUM('AFIR A-F'!L97:L109)</f>
        <v>23586</v>
      </c>
      <c r="L10" s="20">
        <f>SUM('AFIR A-F'!M31:M36)+'AFIR A-F'!M23+'AFIR A-F'!M27+SUM('AFIR A-F'!M79:M81)+SUM('AFIR A-F'!M97:M109)</f>
        <v>5265680</v>
      </c>
      <c r="M10" s="20">
        <f>SUM('AFIR A-F'!N31:N36)+'AFIR A-F'!N23+'AFIR A-F'!N27+SUM('AFIR A-F'!N79:N81)+SUM('AFIR A-F'!N97:N109)</f>
        <v>2097</v>
      </c>
      <c r="N10" s="20">
        <f>SUM('AFIR A-F'!O31:O36)+'AFIR A-F'!O23+'AFIR A-F'!O27+SUM('AFIR A-F'!O79:O81)+SUM('AFIR A-F'!O97:O109)</f>
        <v>375878</v>
      </c>
      <c r="O10" s="20">
        <f>SUM('AFIR A-F'!P31:P36)+'AFIR A-F'!P23+'AFIR A-F'!P27+SUM('AFIR A-F'!P79:P81)+SUM('AFIR A-F'!P97:P109)</f>
        <v>65291</v>
      </c>
      <c r="P10" s="20">
        <f>SUM('AFIR A-F'!Q31:Q36)+'AFIR A-F'!Q23+'AFIR A-F'!Q27+SUM('AFIR A-F'!Q79:Q81)+SUM('AFIR A-F'!Q97:Q109)</f>
        <v>3411271</v>
      </c>
      <c r="Q10" s="20">
        <f>SUM('AFIR A-F'!R31:R36)+'AFIR A-F'!R23+'AFIR A-F'!R27+SUM('AFIR A-F'!R79:R81)+SUM('AFIR A-F'!R97:R109)</f>
        <v>41928710</v>
      </c>
      <c r="R10" s="20">
        <f>SUM('AFIR A-F'!S31:S36)+'AFIR A-F'!S23+'AFIR A-F'!S27+SUM('AFIR A-F'!S79:S81)+SUM('AFIR A-F'!S97:S109)</f>
        <v>0</v>
      </c>
      <c r="S10" s="20">
        <f>SUM('AFIR A-F'!T31:T36)+'AFIR A-F'!T23+'AFIR A-F'!T27+SUM('AFIR A-F'!T79:T81)+SUM('AFIR A-F'!T97:T109)</f>
        <v>12453</v>
      </c>
      <c r="T10" s="20">
        <f>SUM('AFIR A-F'!U31:U36)+'AFIR A-F'!U23+'AFIR A-F'!U27+SUM('AFIR A-F'!U79:U81)+SUM('AFIR A-F'!U97:U109)</f>
        <v>622737</v>
      </c>
      <c r="U10" s="20">
        <f>SUM('AFIR A-F'!V31:V36)+'AFIR A-F'!V23+'AFIR A-F'!V27+SUM('AFIR A-F'!V79:V81)+SUM('AFIR A-F'!V97:V109)</f>
        <v>0</v>
      </c>
      <c r="V10" s="20">
        <f>SUM('AFIR A-F'!W31:W36)+'AFIR A-F'!W23+'AFIR A-F'!W27+SUM('AFIR A-F'!W79:W81)+SUM('AFIR A-F'!W97:W109)</f>
        <v>56967</v>
      </c>
      <c r="W10" s="20">
        <f>SUM('AFIR A-F'!X31:X36)+'AFIR A-F'!X23+'AFIR A-F'!X27+SUM('AFIR A-F'!X79:X81)+SUM('AFIR A-F'!X97:X109)</f>
        <v>9127</v>
      </c>
      <c r="X10" s="20">
        <f>SUM('AFIR A-F'!Y31:Y36)+'AFIR A-F'!Y23+'AFIR A-F'!Y27+SUM('AFIR A-F'!Y79:Y81)+SUM('AFIR A-F'!Y97:Y109)</f>
        <v>500211</v>
      </c>
      <c r="Y10" s="20">
        <f>SUM('AFIR A-F'!Z31:Z36)+'AFIR A-F'!Z23+'AFIR A-F'!Z27+SUM('AFIR A-F'!Z79:Z81)+SUM('AFIR A-F'!Z97:Z109)</f>
        <v>41126</v>
      </c>
      <c r="Z10" s="20">
        <f>SUM('AFIR A-F'!AA31:AA36)+'AFIR A-F'!AA23+'AFIR A-F'!AA27+SUM('AFIR A-F'!AA79:AA81)+SUM('AFIR A-F'!AA97:AA109)</f>
        <v>66490</v>
      </c>
      <c r="AA10" s="20">
        <f>SUM('AFIR A-F'!AB31:AB36)+'AFIR A-F'!AB23+'AFIR A-F'!AB27+SUM('AFIR A-F'!AB79:AB81)+SUM('AFIR A-F'!AB97:AB109)</f>
        <v>40244</v>
      </c>
      <c r="AB10" s="20">
        <f>SUM('AFIR A-F'!AC31:AC36)+'AFIR A-F'!AC23+'AFIR A-F'!AC27+SUM('AFIR A-F'!AC79:AC81)+SUM('AFIR A-F'!AC97:AC109)</f>
        <v>811394</v>
      </c>
      <c r="AC10" s="20">
        <f>SUM('AFIR A-F'!AD31:AD36)+'AFIR A-F'!AD23+'AFIR A-F'!AD27+SUM('AFIR A-F'!AD79:AD81)+SUM('AFIR A-F'!AD97:AD109)</f>
        <v>134826</v>
      </c>
      <c r="AD10" s="20">
        <f>SUM('AFIR A-F'!AE31:AE36)+'AFIR A-F'!AE23+'AFIR A-F'!AE27+SUM('AFIR A-F'!AE79:AE81)+SUM('AFIR A-F'!AE97:AE109)</f>
        <v>6566</v>
      </c>
      <c r="AE10" s="20">
        <f>SUM('AFIR A-F'!AF31:AF36)+'AFIR A-F'!AF23+'AFIR A-F'!AF27+SUM('AFIR A-F'!AF79:AF81)+SUM('AFIR A-F'!AF97:AF109)</f>
        <v>22132</v>
      </c>
      <c r="AF10" s="20">
        <f>SUM('AFIR A-F'!AG31:AG36)+'AFIR A-F'!AG23+'AFIR A-F'!AG27+SUM('AFIR A-F'!AG79:AG81)+SUM('AFIR A-F'!AG97:AG109)</f>
        <v>8015</v>
      </c>
      <c r="AG10" s="20">
        <f>SUM('AFIR A-F'!AH31:AH36)+'AFIR A-F'!AH23+'AFIR A-F'!AH27+SUM('AFIR A-F'!AH79:AH81)+SUM('AFIR A-F'!AH97:AH109)</f>
        <v>423719</v>
      </c>
      <c r="AH10" s="20">
        <f>SUM('AFIR A-F'!AI31:AI36)+'AFIR A-F'!AI23+'AFIR A-F'!AI27+SUM('AFIR A-F'!AI79:AI81)+SUM('AFIR A-F'!AI97:AI109)</f>
        <v>844289</v>
      </c>
      <c r="AI10" s="20">
        <f>SUM('AFIR A-F'!AJ31:AJ36)+'AFIR A-F'!AJ23+'AFIR A-F'!AJ27+SUM('AFIR A-F'!AJ79:AJ81)+SUM('AFIR A-F'!AJ97:AJ109)</f>
        <v>201665</v>
      </c>
      <c r="AJ10" s="20">
        <f>SUM('AFIR A-F'!AK31:AK36)+'AFIR A-F'!AK23+'AFIR A-F'!AK27+SUM('AFIR A-F'!AK79:AK81)+SUM('AFIR A-F'!AK97:AK109)</f>
        <v>777896</v>
      </c>
      <c r="AK10" s="20">
        <f>SUM('AFIR A-F'!AL31:AL36)+'AFIR A-F'!AL23+'AFIR A-F'!AL27+SUM('AFIR A-F'!AL79:AL81)+SUM('AFIR A-F'!AL97:AL109)</f>
        <v>48539</v>
      </c>
      <c r="AL10" s="20">
        <f>SUM('AFIR A-F'!AM31:AM36)+'AFIR A-F'!AM23+'AFIR A-F'!AM27+SUM('AFIR A-F'!AM79:AM81)+SUM('AFIR A-F'!AM97:AM109)</f>
        <v>1880</v>
      </c>
      <c r="AM10" s="20">
        <f>SUM('AFIR A-F'!AN31:AN36)+'AFIR A-F'!AN23+'AFIR A-F'!AN27+SUM('AFIR A-F'!AN79:AN81)+SUM('AFIR A-F'!AN97:AN109)</f>
        <v>729656</v>
      </c>
      <c r="AN10" s="20">
        <f>SUM('AFIR A-F'!AO31:AO36)+'AFIR A-F'!AO23+'AFIR A-F'!AO27+SUM('AFIR A-F'!AO79:AO81)+SUM('AFIR A-F'!AO97:AO109)</f>
        <v>0</v>
      </c>
      <c r="AO10" s="20">
        <f>SUM('AFIR A-F'!AP31:AP36)+'AFIR A-F'!AP23+'AFIR A-F'!AP27+SUM('AFIR A-F'!AP79:AP81)+SUM('AFIR A-F'!AP97:AP109)</f>
        <v>23445</v>
      </c>
      <c r="AP10" s="20">
        <f>SUM('AFIR A-F'!AQ31:AQ36)+'AFIR A-F'!AQ23+'AFIR A-F'!AQ27+SUM('AFIR A-F'!AQ79:AQ81)+SUM('AFIR A-F'!AQ97:AQ109)</f>
        <v>45433</v>
      </c>
      <c r="AQ10" s="20">
        <f>SUM('AFIR A-F'!AR31:AR36)+'AFIR A-F'!AR23+'AFIR A-F'!AR27+SUM('AFIR A-F'!AR79:AR81)+SUM('AFIR A-F'!AR97:AR109)</f>
        <v>101486</v>
      </c>
      <c r="AR10" s="20">
        <f>SUM('AFIR A-F'!AS31:AS36)+'AFIR A-F'!AS23+'AFIR A-F'!AS27+SUM('AFIR A-F'!AS79:AS81)+SUM('AFIR A-F'!AS97:AS109)</f>
        <v>96025</v>
      </c>
      <c r="AS10" s="20">
        <f>SUM('AFIR A-F'!AT31:AT36)+'AFIR A-F'!AT23+'AFIR A-F'!AT27+SUM('AFIR A-F'!AT79:AT81)+SUM('AFIR A-F'!AT97:AT109)</f>
        <v>366390</v>
      </c>
      <c r="AT10" s="20">
        <f>SUM('AFIR A-F'!AU31:AU36)+'AFIR A-F'!AU23+'AFIR A-F'!AU27+SUM('AFIR A-F'!AU79:AU81)+SUM('AFIR A-F'!AU97:AU109)</f>
        <v>49966</v>
      </c>
      <c r="AU10" s="20">
        <f>SUM('AFIR A-F'!AV31:AV36)+'AFIR A-F'!AV23+'AFIR A-F'!AV27+SUM('AFIR A-F'!AV79:AV81)+SUM('AFIR A-F'!AV97:AV109)</f>
        <v>739471</v>
      </c>
      <c r="AV10" s="20">
        <f>SUM('AFIR A-F'!AW31:AW36)+'AFIR A-F'!AW23+'AFIR A-F'!AW27+SUM('AFIR A-F'!AW79:AW81)+SUM('AFIR A-F'!AW97:AW109)</f>
        <v>65808</v>
      </c>
      <c r="AW10" s="20">
        <f>SUM('AFIR A-F'!AX31:AX36)+'AFIR A-F'!AX23+'AFIR A-F'!AX27+SUM('AFIR A-F'!AX79:AX81)+SUM('AFIR A-F'!AX97:AX109)</f>
        <v>618178</v>
      </c>
      <c r="AX10" s="20">
        <f>SUM('AFIR A-F'!AY31:AY36)+'AFIR A-F'!AY23+'AFIR A-F'!AY27+SUM('AFIR A-F'!AY79:AY81)+SUM('AFIR A-F'!AY97:AY109)</f>
        <v>269</v>
      </c>
      <c r="AY10" s="20">
        <f>SUM('AFIR A-F'!AZ31:AZ36)+'AFIR A-F'!AZ23+'AFIR A-F'!AZ27+SUM('AFIR A-F'!AZ79:AZ81)+SUM('AFIR A-F'!AZ97:AZ109)</f>
        <v>2981</v>
      </c>
      <c r="AZ10" s="20">
        <f>SUM('AFIR A-F'!BA31:BA36)+'AFIR A-F'!BA23+'AFIR A-F'!BA27+SUM('AFIR A-F'!BA79:BA81)+SUM('AFIR A-F'!BA97:BA109)</f>
        <v>99245</v>
      </c>
      <c r="BA10" s="20">
        <f>SUM('AFIR A-F'!BB31:BB36)+'AFIR A-F'!BB23+'AFIR A-F'!BB27+SUM('AFIR A-F'!BB79:BB81)+SUM('AFIR A-F'!BB97:BB109)</f>
        <v>163667</v>
      </c>
      <c r="BB10" s="20">
        <f>SUM('AFIR A-F'!BC31:BC36)+'AFIR A-F'!BC23+'AFIR A-F'!BC27+SUM('AFIR A-F'!BC79:BC81)+SUM('AFIR A-F'!BC97:BC109)</f>
        <v>5810</v>
      </c>
      <c r="BC10" s="20">
        <f>SUM('AFIR A-F'!BD31:BD36)+'AFIR A-F'!BD23+'AFIR A-F'!BD27+SUM('AFIR A-F'!BD79:BD81)+SUM('AFIR A-F'!BD97:BD109)</f>
        <v>19341</v>
      </c>
      <c r="BD10" s="20">
        <f>SUM('AFIR A-F'!BE31:BE36)+'AFIR A-F'!BE23+'AFIR A-F'!BE27+SUM('AFIR A-F'!BE79:BE81)+SUM('AFIR A-F'!BE97:BE109)</f>
        <v>9743280</v>
      </c>
      <c r="BE10" s="20">
        <f>SUM('AFIR A-F'!BF31:BF36)+'AFIR A-F'!BF23+'AFIR A-F'!BF27+SUM('AFIR A-F'!BF79:BF81)+SUM('AFIR A-F'!BF97:BF109)</f>
        <v>65547</v>
      </c>
      <c r="BF10" s="20">
        <f>SUM('AFIR A-F'!BG31:BG36)+'AFIR A-F'!BG23+'AFIR A-F'!BG27+SUM('AFIR A-F'!BG79:BG81)+SUM('AFIR A-F'!BG97:BG109)</f>
        <v>68875</v>
      </c>
      <c r="BG10" s="20">
        <f>SUM('AFIR A-F'!BH31:BH36)+'AFIR A-F'!BH23+'AFIR A-F'!BH27+SUM('AFIR A-F'!BH79:BH81)+SUM('AFIR A-F'!BH97:BH109)</f>
        <v>892012</v>
      </c>
      <c r="BH10" s="20">
        <f>SUM('AFIR A-F'!BI31:BI36)+'AFIR A-F'!BI23+'AFIR A-F'!BI27+SUM('AFIR A-F'!BI79:BI81)+SUM('AFIR A-F'!BI97:BI109)</f>
        <v>18681</v>
      </c>
      <c r="BI10" s="20">
        <f>SUM('AFIR A-F'!BJ31:BJ36)+'AFIR A-F'!BJ23+'AFIR A-F'!BJ27+SUM('AFIR A-F'!BJ79:BJ81)+SUM('AFIR A-F'!BJ97:BJ109)</f>
        <v>33340</v>
      </c>
      <c r="BJ10" s="20">
        <f>SUM('AFIR A-F'!BK31:BK36)+'AFIR A-F'!BK23+'AFIR A-F'!BK27+SUM('AFIR A-F'!BK79:BK81)+SUM('AFIR A-F'!BK97:BK109)</f>
        <v>23954</v>
      </c>
      <c r="BK10" s="20">
        <f>SUM('AFIR A-F'!BL31:BL36)+'AFIR A-F'!BL23+'AFIR A-F'!BL27+SUM('AFIR A-F'!BL79:BL81)+SUM('AFIR A-F'!BL97:BL109)</f>
        <v>17695</v>
      </c>
      <c r="BL10" s="20">
        <f>SUM('AFIR A-F'!BM31:BM36)+'AFIR A-F'!BM23+'AFIR A-F'!BM27+SUM('AFIR A-F'!BM79:BM81)+SUM('AFIR A-F'!BM97:BM109)</f>
        <v>91282</v>
      </c>
      <c r="BM10" s="20">
        <f>SUM('AFIR A-F'!BN31:BN36)+'AFIR A-F'!BN23+'AFIR A-F'!BN27+SUM('AFIR A-F'!BN79:BN81)+SUM('AFIR A-F'!BN97:BN109)</f>
        <v>37352</v>
      </c>
      <c r="BN10" s="20">
        <f>SUM('AFIR A-F'!BO31:BO36)+'AFIR A-F'!BO23+'AFIR A-F'!BO27+SUM('AFIR A-F'!BO79:BO81)+SUM('AFIR A-F'!BO97:BO109)</f>
        <v>616698</v>
      </c>
      <c r="BO10" s="20">
        <f>SUM('AFIR A-F'!BP31:BP36)+'AFIR A-F'!BP23+'AFIR A-F'!BP27+SUM('AFIR A-F'!BP79:BP81)+SUM('AFIR A-F'!BP97:BP109)</f>
        <v>5129145</v>
      </c>
      <c r="BP10" s="20">
        <f>SUM('AFIR A-F'!BQ31:BQ36)+'AFIR A-F'!BQ23+'AFIR A-F'!BQ27+SUM('AFIR A-F'!BQ79:BQ81)+SUM('AFIR A-F'!BQ97:BQ109)</f>
        <v>81034</v>
      </c>
      <c r="BQ10" s="20">
        <f>SUM('AFIR A-F'!BR31:BR36)+'AFIR A-F'!BR23+'AFIR A-F'!BR27+SUM('AFIR A-F'!BR79:BR81)+SUM('AFIR A-F'!BR97:BR109)</f>
        <v>76436</v>
      </c>
      <c r="BR10" s="20">
        <f>SUM('AFIR A-F'!BS31:BS36)+'AFIR A-F'!BS23+'AFIR A-F'!BS27+SUM('AFIR A-F'!BS79:BS81)+SUM('AFIR A-F'!BS97:BS109)</f>
        <v>97200</v>
      </c>
      <c r="BS10" s="20">
        <f>SUM('AFIR A-F'!BT31:BT36)+'AFIR A-F'!BT23+'AFIR A-F'!BT27+SUM('AFIR A-F'!BT79:BT81)+SUM('AFIR A-F'!BT97:BT109)</f>
        <v>0</v>
      </c>
      <c r="BT10" s="20">
        <f>SUM('AFIR A-F'!BU31:BU36)+'AFIR A-F'!BU23+'AFIR A-F'!BU27+SUM('AFIR A-F'!BU79:BU81)+SUM('AFIR A-F'!BU97:BU109)</f>
        <v>13510</v>
      </c>
      <c r="BU10" s="20">
        <f>SUM('AFIR A-F'!BV31:BV36)+'AFIR A-F'!BV23+'AFIR A-F'!BV27+SUM('AFIR A-F'!BV79:BV81)+SUM('AFIR A-F'!BV97:BV109)</f>
        <v>317983</v>
      </c>
      <c r="BV10" s="20">
        <f>SUM('AFIR A-F'!BW31:BW36)+'AFIR A-F'!BW23+'AFIR A-F'!BW27+SUM('AFIR A-F'!BW79:BW81)+SUM('AFIR A-F'!BW97:BW109)</f>
        <v>184413</v>
      </c>
      <c r="BW10" s="20">
        <f>SUM('AFIR A-F'!BX31:BX36)+'AFIR A-F'!BX23+'AFIR A-F'!BX27+SUM('AFIR A-F'!BX79:BX81)+SUM('AFIR A-F'!BX97:BX109)</f>
        <v>98658</v>
      </c>
      <c r="BX10" s="20">
        <f>SUM('AFIR A-F'!BY31:BY36)+'AFIR A-F'!BY23+'AFIR A-F'!BY27+SUM('AFIR A-F'!BY79:BY81)+SUM('AFIR A-F'!BY97:BY109)</f>
        <v>1547229</v>
      </c>
      <c r="BY10" s="20">
        <f>SUM('AFIR A-F'!BZ31:BZ36)+'AFIR A-F'!BZ23+'AFIR A-F'!BZ27+SUM('AFIR A-F'!BZ79:BZ81)+SUM('AFIR A-F'!BZ97:BZ109)</f>
        <v>910147</v>
      </c>
      <c r="BZ10" s="20">
        <f>SUM('AFIR A-F'!CA31:CA36)+'AFIR A-F'!CA23+'AFIR A-F'!CA27+SUM('AFIR A-F'!CA79:CA81)+SUM('AFIR A-F'!CA97:CA109)</f>
        <v>184827</v>
      </c>
      <c r="CA10" s="20">
        <f>SUM('AFIR A-F'!CB31:CB36)+'AFIR A-F'!CB23+'AFIR A-F'!CB27+SUM('AFIR A-F'!CB79:CB81)+SUM('AFIR A-F'!CB97:CB109)</f>
        <v>17369810</v>
      </c>
      <c r="CB10" s="20">
        <f>SUM('AFIR A-F'!CC31:CC36)+'AFIR A-F'!CC23+'AFIR A-F'!CC27+SUM('AFIR A-F'!CC79:CC81)+SUM('AFIR A-F'!CC97:CC109)</f>
        <v>1095</v>
      </c>
      <c r="CC10" s="20">
        <f>SUM('AFIR A-F'!CD31:CD36)+'AFIR A-F'!CD23+'AFIR A-F'!CD27+SUM('AFIR A-F'!CD79:CD81)+SUM('AFIR A-F'!CD97:CD109)</f>
        <v>13272</v>
      </c>
      <c r="CD10" s="20">
        <f>SUM('AFIR A-F'!CE31:CE36)+'AFIR A-F'!CE23+'AFIR A-F'!CE27+SUM('AFIR A-F'!CE79:CE81)+SUM('AFIR A-F'!CE97:CE109)</f>
        <v>125838</v>
      </c>
      <c r="CE10" s="20">
        <f>SUM('AFIR A-F'!CF31:CF36)+'AFIR A-F'!CF23+'AFIR A-F'!CF27+SUM('AFIR A-F'!CF79:CF81)+SUM('AFIR A-F'!CF97:CF109)</f>
        <v>192232</v>
      </c>
      <c r="CF10" s="20">
        <f>SUM('AFIR A-F'!CG31:CG36)+'AFIR A-F'!CG23+'AFIR A-F'!CG27+SUM('AFIR A-F'!CG79:CG81)+SUM('AFIR A-F'!CG97:CG109)</f>
        <v>20620</v>
      </c>
      <c r="CG10" s="20">
        <f>SUM('AFIR A-F'!CH31:CH36)+'AFIR A-F'!CH23+'AFIR A-F'!CH27+SUM('AFIR A-F'!CH79:CH81)+SUM('AFIR A-F'!CH97:CH109)</f>
        <v>0</v>
      </c>
      <c r="CH10" s="20">
        <f>SUM('AFIR A-F'!CI31:CI36)+'AFIR A-F'!CI23+'AFIR A-F'!CI27+SUM('AFIR A-F'!CI79:CI81)+SUM('AFIR A-F'!CI97:CI109)</f>
        <v>2920</v>
      </c>
      <c r="CI10" s="20">
        <f>SUM('AFIR A-F'!CJ31:CJ36)+'AFIR A-F'!CJ23+'AFIR A-F'!CJ27+SUM('AFIR A-F'!CJ79:CJ81)+SUM('AFIR A-F'!CJ97:CJ109)</f>
        <v>103522</v>
      </c>
      <c r="CJ10" s="20">
        <f>SUM('AFIR A-F'!CK31:CK36)+'AFIR A-F'!CK23+'AFIR A-F'!CK27+SUM('AFIR A-F'!CK79:CK81)+SUM('AFIR A-F'!CK97:CK109)</f>
        <v>3383610</v>
      </c>
      <c r="CK10" s="20">
        <f>SUM('AFIR A-F'!CL31:CL36)+'AFIR A-F'!CL23+'AFIR A-F'!CL27+SUM('AFIR A-F'!CL79:CL81)+SUM('AFIR A-F'!CL97:CL109)</f>
        <v>225330000</v>
      </c>
      <c r="CL10" s="20">
        <f>SUM('AFIR A-F'!CM31:CM36)+'AFIR A-F'!CM23+'AFIR A-F'!CM27+SUM('AFIR A-F'!CM79:CM81)+SUM('AFIR A-F'!CM97:CM109)</f>
        <v>665760</v>
      </c>
      <c r="CM10" s="20">
        <f>SUM('AFIR A-F'!CN31:CN36)+'AFIR A-F'!CN23+'AFIR A-F'!CN27+SUM('AFIR A-F'!CN79:CN81)+SUM('AFIR A-F'!CN97:CN109)</f>
        <v>3115</v>
      </c>
      <c r="CN10" s="20">
        <f>SUM('AFIR A-F'!CO31:CO36)+'AFIR A-F'!CO23+'AFIR A-F'!CO27+SUM('AFIR A-F'!CO79:CO81)+SUM('AFIR A-F'!CO97:CO109)</f>
        <v>189052</v>
      </c>
      <c r="CO10" s="20">
        <f>SUM('AFIR A-F'!CP31:CP36)+'AFIR A-F'!CP23+'AFIR A-F'!CP27+SUM('AFIR A-F'!CP79:CP81)+SUM('AFIR A-F'!CP97:CP109)</f>
        <v>131004</v>
      </c>
      <c r="CP10" s="20">
        <f>SUM('AFIR A-F'!CQ31:CQ36)+'AFIR A-F'!CQ23+'AFIR A-F'!CQ27+SUM('AFIR A-F'!CQ79:CQ81)+SUM('AFIR A-F'!CQ97:CQ109)</f>
        <v>123283</v>
      </c>
      <c r="CQ10" s="20">
        <f>SUM('AFIR A-F'!CR31:CR36)+'AFIR A-F'!CR23+'AFIR A-F'!CR27+SUM('AFIR A-F'!CR79:CR81)+SUM('AFIR A-F'!CR97:CR109)</f>
        <v>86972</v>
      </c>
      <c r="CR10" s="20">
        <f>SUM('AFIR A-F'!CS31:CS36)+'AFIR A-F'!CS23+'AFIR A-F'!CS27+SUM('AFIR A-F'!CS79:CS81)+SUM('AFIR A-F'!CS97:CS109)</f>
        <v>3197799</v>
      </c>
      <c r="CS10" s="20">
        <f>SUM('AFIR A-F'!CT31:CT36)+'AFIR A-F'!CT23+'AFIR A-F'!CT27+SUM('AFIR A-F'!CT79:CT81)+SUM('AFIR A-F'!CT97:CT109)</f>
        <v>428119</v>
      </c>
      <c r="CT10" s="20">
        <f>SUM('AFIR A-F'!CU31:CU36)+'AFIR A-F'!CU23+'AFIR A-F'!CU27+SUM('AFIR A-F'!CU79:CU81)+SUM('AFIR A-F'!CU97:CU109)</f>
        <v>144383</v>
      </c>
      <c r="CU10" s="20">
        <f>SUM('AFIR A-F'!CV31:CV36)+'AFIR A-F'!CV23+'AFIR A-F'!CV27+SUM('AFIR A-F'!CV79:CV81)+SUM('AFIR A-F'!CV97:CV109)</f>
        <v>727058</v>
      </c>
      <c r="CV10" s="20">
        <f>SUM('AFIR A-F'!CW31:CW36)+'AFIR A-F'!CW23+'AFIR A-F'!CW27+SUM('AFIR A-F'!CW79:CW81)+SUM('AFIR A-F'!CW97:CW109)</f>
        <v>81523</v>
      </c>
      <c r="CW10" s="20">
        <f>SUM('AFIR A-F'!CX31:CX36)+'AFIR A-F'!CX23+'AFIR A-F'!CX27+SUM('AFIR A-F'!CX79:CX81)+SUM('AFIR A-F'!CX97:CX109)</f>
        <v>161059</v>
      </c>
      <c r="CX10" s="20">
        <f>SUM('AFIR A-F'!CY31:CY36)+'AFIR A-F'!CY23+'AFIR A-F'!CY27+SUM('AFIR A-F'!CY79:CY81)+SUM('AFIR A-F'!CY97:CY109)</f>
        <v>68714</v>
      </c>
      <c r="CY10" s="20">
        <f>SUM('AFIR A-F'!CZ31:CZ36)+'AFIR A-F'!CZ23+'AFIR A-F'!CZ27+SUM('AFIR A-F'!CZ79:CZ81)+SUM('AFIR A-F'!CZ97:CZ109)</f>
        <v>35211</v>
      </c>
      <c r="CZ10" s="20">
        <f>SUM('AFIR A-F'!DA31:DA36)+'AFIR A-F'!DA23+'AFIR A-F'!DA27+SUM('AFIR A-F'!DA79:DA81)+SUM('AFIR A-F'!DA97:DA109)</f>
        <v>89228</v>
      </c>
      <c r="DA10" s="20">
        <f>SUM('AFIR A-F'!DB31:DB36)+'AFIR A-F'!DB23+'AFIR A-F'!DB27+SUM('AFIR A-F'!DB79:DB81)+SUM('AFIR A-F'!DB97:DB109)</f>
        <v>63752</v>
      </c>
      <c r="DB10" s="20">
        <f>SUM('AFIR A-F'!DC31:DC36)+'AFIR A-F'!DC23+'AFIR A-F'!DC27+SUM('AFIR A-F'!DC79:DC81)+SUM('AFIR A-F'!DC97:DC109)</f>
        <v>24788</v>
      </c>
      <c r="DC10" s="20">
        <f>SUM('AFIR A-F'!DD31:DD36)+'AFIR A-F'!DD23+'AFIR A-F'!DD27+SUM('AFIR A-F'!DD79:DD81)+SUM('AFIR A-F'!DD97:DD109)</f>
        <v>7182120</v>
      </c>
      <c r="DD10" s="20">
        <f>SUM('AFIR A-F'!DE31:DE36)+'AFIR A-F'!DE23+'AFIR A-F'!DE27+SUM('AFIR A-F'!DE79:DE81)+SUM('AFIR A-F'!DE97:DE109)</f>
        <v>7622</v>
      </c>
      <c r="DE10" s="20">
        <f>SUM('AFIR A-F'!DF31:DF36)+'AFIR A-F'!DF23+'AFIR A-F'!DF27+SUM('AFIR A-F'!DF79:DF81)+SUM('AFIR A-F'!DF97:DF109)</f>
        <v>47304</v>
      </c>
      <c r="DF10" s="20">
        <f>SUM('AFIR A-F'!DG31:DG36)+'AFIR A-F'!DG23+'AFIR A-F'!DG27+SUM('AFIR A-F'!DG79:DG81)+SUM('AFIR A-F'!DG97:DG109)</f>
        <v>3077517</v>
      </c>
      <c r="DG10" s="20">
        <f>SUM('AFIR A-F'!DH31:DH36)+'AFIR A-F'!DH23+'AFIR A-F'!DH27+SUM('AFIR A-F'!DH79:DH81)+SUM('AFIR A-F'!DH97:DH109)</f>
        <v>58547</v>
      </c>
      <c r="DH10" s="20">
        <f>SUM('AFIR A-F'!DI31:DI36)+'AFIR A-F'!DI23+'AFIR A-F'!DI27+SUM('AFIR A-F'!DI79:DI81)+SUM('AFIR A-F'!DI97:DI109)</f>
        <v>27801</v>
      </c>
      <c r="DI10" s="20">
        <f>SUM('AFIR A-F'!DJ31:DJ36)+'AFIR A-F'!DJ23+'AFIR A-F'!DJ27+SUM('AFIR A-F'!DJ79:DJ81)+SUM('AFIR A-F'!DJ97:DJ109)</f>
        <v>695329</v>
      </c>
      <c r="DJ10" s="20">
        <f>SUM('AFIR A-F'!DK31:DK36)+'AFIR A-F'!DK23+'AFIR A-F'!DK27+SUM('AFIR A-F'!DK79:DK81)+SUM('AFIR A-F'!DK97:DK109)</f>
        <v>23979</v>
      </c>
      <c r="DK10" s="20">
        <f>SUM('AFIR A-F'!DL31:DL36)+'AFIR A-F'!DL23+'AFIR A-F'!DL27+SUM('AFIR A-F'!DL79:DL81)+SUM('AFIR A-F'!DL97:DL109)</f>
        <v>85007</v>
      </c>
      <c r="DL10" s="20">
        <f>SUM('AFIR A-F'!DM31:DM36)+'AFIR A-F'!DM23+'AFIR A-F'!DM27+SUM('AFIR A-F'!DM79:DM81)+SUM('AFIR A-F'!DM97:DM109)</f>
        <v>131581</v>
      </c>
      <c r="DM10" s="20">
        <f>SUM('AFIR A-F'!DN31:DN36)+'AFIR A-F'!DN23+'AFIR A-F'!DN27+SUM('AFIR A-F'!DN79:DN81)+SUM('AFIR A-F'!DN97:DN109)</f>
        <v>15419</v>
      </c>
      <c r="DN10" s="20">
        <f>SUM('AFIR A-F'!DO31:DO36)+'AFIR A-F'!DO23+'AFIR A-F'!DO27+SUM('AFIR A-F'!DO79:DO81)+SUM('AFIR A-F'!DO97:DO109)</f>
        <v>6823</v>
      </c>
      <c r="DO10" s="20">
        <f>SUM('AFIR A-F'!DP31:DP36)+'AFIR A-F'!DP23+'AFIR A-F'!DP27+SUM('AFIR A-F'!DP79:DP81)+SUM('AFIR A-F'!DP97:DP109)</f>
        <v>162903</v>
      </c>
      <c r="DP10" s="20">
        <f>SUM('AFIR A-F'!DQ31:DQ36)+'AFIR A-F'!DQ23+'AFIR A-F'!DQ27+SUM('AFIR A-F'!DQ79:DQ81)+SUM('AFIR A-F'!DQ97:DQ109)</f>
        <v>4066</v>
      </c>
      <c r="DQ10" s="20">
        <f>SUM('AFIR A-F'!DR31:DR36)+'AFIR A-F'!DR23+'AFIR A-F'!DR27+SUM('AFIR A-F'!DR79:DR81)+SUM('AFIR A-F'!DR97:DR109)</f>
        <v>257575</v>
      </c>
      <c r="DR10" s="20">
        <f>SUM('AFIR A-F'!DS31:DS36)+'AFIR A-F'!DS23+'AFIR A-F'!DS27+SUM('AFIR A-F'!DS79:DS81)+SUM('AFIR A-F'!DS97:DS109)</f>
        <v>65941</v>
      </c>
      <c r="DS10" s="20">
        <f>SUM('AFIR A-F'!DT31:DT36)+'AFIR A-F'!DT23+'AFIR A-F'!DT27+SUM('AFIR A-F'!DT79:DT81)+SUM('AFIR A-F'!DT97:DT109)</f>
        <v>0</v>
      </c>
      <c r="DT10" s="20">
        <f>SUM('AFIR A-F'!DU31:DU36)+'AFIR A-F'!DU23+'AFIR A-F'!DU27+SUM('AFIR A-F'!DU79:DU81)+SUM('AFIR A-F'!DU97:DU109)</f>
        <v>20032</v>
      </c>
      <c r="DU10" s="20">
        <f>SUM('AFIR A-F'!DV31:DV36)+'AFIR A-F'!DV23+'AFIR A-F'!DV27+SUM('AFIR A-F'!DV79:DV81)+SUM('AFIR A-F'!DV97:DV109)</f>
        <v>69692</v>
      </c>
      <c r="DV10" s="20">
        <f>SUM('AFIR A-F'!DW31:DW36)+'AFIR A-F'!DW23+'AFIR A-F'!DW27+SUM('AFIR A-F'!DW79:DW81)+SUM('AFIR A-F'!DW97:DW109)</f>
        <v>59976</v>
      </c>
      <c r="DW10" s="20">
        <f>SUM('AFIR A-F'!DX31:DX36)+'AFIR A-F'!DX23+'AFIR A-F'!DX27+SUM('AFIR A-F'!DX79:DX81)+SUM('AFIR A-F'!DX97:DX109)</f>
        <v>0</v>
      </c>
      <c r="DX10" s="20">
        <f>SUM('AFIR A-F'!DY31:DY36)+'AFIR A-F'!DY23+'AFIR A-F'!DY27+SUM('AFIR A-F'!DY79:DY81)+SUM('AFIR A-F'!DY97:DY109)</f>
        <v>132937</v>
      </c>
      <c r="DY10" s="20">
        <f>SUM('AFIR A-F'!DZ31:DZ36)+'AFIR A-F'!DZ23+'AFIR A-F'!DZ27+SUM('AFIR A-F'!DZ79:DZ81)+SUM('AFIR A-F'!DZ97:DZ109)</f>
        <v>0</v>
      </c>
      <c r="DZ10" s="20">
        <f>SUM('AFIR A-F'!EA31:EA36)+'AFIR A-F'!EA23+'AFIR A-F'!EA27+SUM('AFIR A-F'!EA79:EA81)+SUM('AFIR A-F'!EA97:EA109)</f>
        <v>6052729</v>
      </c>
      <c r="EA10" s="20">
        <f>SUM('AFIR A-F'!EB31:EB36)+'AFIR A-F'!EB23+'AFIR A-F'!EB27+SUM('AFIR A-F'!EB79:EB81)+SUM('AFIR A-F'!EB97:EB109)</f>
        <v>41889451</v>
      </c>
      <c r="EB10" s="20">
        <f>SUM('AFIR A-F'!EC31:EC36)+'AFIR A-F'!EC23+'AFIR A-F'!EC27+SUM('AFIR A-F'!EC79:EC81)+SUM('AFIR A-F'!EC97:EC109)</f>
        <v>3834</v>
      </c>
      <c r="EC10" s="20">
        <f>SUM('AFIR A-F'!ED31:ED36)+'AFIR A-F'!ED23+'AFIR A-F'!ED27+SUM('AFIR A-F'!ED79:ED81)+SUM('AFIR A-F'!ED97:ED109)</f>
        <v>0</v>
      </c>
      <c r="ED10" s="20">
        <f>SUM('AFIR A-F'!EE31:EE36)+'AFIR A-F'!EE23+'AFIR A-F'!EE27+SUM('AFIR A-F'!EE79:EE81)+SUM('AFIR A-F'!EE97:EE109)</f>
        <v>19820</v>
      </c>
      <c r="EE10" s="20">
        <f>SUM('AFIR A-F'!EF31:EF36)+'AFIR A-F'!EF23+'AFIR A-F'!EF27+SUM('AFIR A-F'!EF79:EF81)+SUM('AFIR A-F'!EF97:EF109)</f>
        <v>7633</v>
      </c>
      <c r="EF10" s="20">
        <f>SUM('AFIR A-F'!EG31:EG36)+'AFIR A-F'!EG23+'AFIR A-F'!EG27+SUM('AFIR A-F'!EG79:EG81)+SUM('AFIR A-F'!EG97:EG109)</f>
        <v>76583</v>
      </c>
      <c r="EG10" s="20">
        <f>SUM('AFIR A-F'!EH31:EH36)+'AFIR A-F'!EH23+'AFIR A-F'!EH27+SUM('AFIR A-F'!EH79:EH81)+SUM('AFIR A-F'!EH97:EH109)</f>
        <v>1222781</v>
      </c>
      <c r="EH10" s="20">
        <f>SUM('AFIR A-F'!EI31:EI36)+'AFIR A-F'!EI23+'AFIR A-F'!EI27+SUM('AFIR A-F'!EI79:EI81)+SUM('AFIR A-F'!EI97:EI109)</f>
        <v>1102060</v>
      </c>
      <c r="EI10" s="20">
        <f>SUM('AFIR A-F'!EJ31:EJ36)+'AFIR A-F'!EJ23+'AFIR A-F'!EJ27+SUM('AFIR A-F'!EJ79:EJ81)+SUM('AFIR A-F'!EJ97:EJ109)</f>
        <v>2262642</v>
      </c>
      <c r="EJ10" s="20">
        <f>SUM('AFIR A-F'!EK31:EK36)+'AFIR A-F'!EK23+'AFIR A-F'!EK27+SUM('AFIR A-F'!EK79:EK81)+SUM('AFIR A-F'!EK97:EK109)</f>
        <v>958377</v>
      </c>
      <c r="EK10" s="20">
        <f>SUM('AFIR A-F'!EL31:EL36)+'AFIR A-F'!EL23+'AFIR A-F'!EL27+SUM('AFIR A-F'!EL79:EL81)+SUM('AFIR A-F'!EL97:EL109)</f>
        <v>331808</v>
      </c>
      <c r="EL10" s="20">
        <f>SUM('AFIR A-F'!EM31:EM36)+'AFIR A-F'!EM23+'AFIR A-F'!EM27+SUM('AFIR A-F'!EM79:EM81)+SUM('AFIR A-F'!EM97:EM109)</f>
        <v>967965</v>
      </c>
      <c r="EM10" s="20">
        <f>SUM('AFIR A-F'!EN31:EN36)+'AFIR A-F'!EN23+'AFIR A-F'!EN27+SUM('AFIR A-F'!EN79:EN81)+SUM('AFIR A-F'!EN97:EN109)</f>
        <v>17616</v>
      </c>
      <c r="EN10" s="20">
        <f>SUM('AFIR A-F'!EO31:EO36)+'AFIR A-F'!EO23+'AFIR A-F'!EO27+SUM('AFIR A-F'!EO79:EO81)+SUM('AFIR A-F'!EO97:EO109)</f>
        <v>139562</v>
      </c>
      <c r="EO10" s="20">
        <f>SUM('AFIR A-F'!EP31:EP36)+'AFIR A-F'!EP23+'AFIR A-F'!EP27+SUM('AFIR A-F'!EP79:EP81)+SUM('AFIR A-F'!EP97:EP109)</f>
        <v>69856</v>
      </c>
      <c r="EP10" s="20">
        <f>SUM('AFIR A-F'!EQ31:EQ36)+'AFIR A-F'!EQ23+'AFIR A-F'!EQ27+SUM('AFIR A-F'!EQ79:EQ81)+SUM('AFIR A-F'!EQ97:EQ109)</f>
        <v>265138</v>
      </c>
      <c r="EQ10" s="20">
        <f>SUM('AFIR A-F'!ER31:ER36)+'AFIR A-F'!ER23+'AFIR A-F'!ER27+SUM('AFIR A-F'!ER79:ER81)+SUM('AFIR A-F'!ER97:ER109)</f>
        <v>564536</v>
      </c>
      <c r="ER10" s="20">
        <f>SUM('AFIR A-F'!ES31:ES36)+'AFIR A-F'!ES23+'AFIR A-F'!ES27+SUM('AFIR A-F'!ES79:ES81)+SUM('AFIR A-F'!ES97:ES109)</f>
        <v>113262</v>
      </c>
      <c r="ES10" s="20">
        <f>SUM('AFIR A-F'!ET31:ET36)+'AFIR A-F'!ET23+'AFIR A-F'!ET27+SUM('AFIR A-F'!ET79:ET81)+SUM('AFIR A-F'!ET97:ET109)</f>
        <v>943872</v>
      </c>
      <c r="ET10" s="20">
        <f>SUM('AFIR A-F'!EU31:EU36)+'AFIR A-F'!EU23+'AFIR A-F'!EU27+SUM('AFIR A-F'!EU79:EU81)+SUM('AFIR A-F'!EU97:EU109)</f>
        <v>61136</v>
      </c>
      <c r="EU10" s="20">
        <f>SUM('AFIR A-F'!EV31:EV36)+'AFIR A-F'!EV23+'AFIR A-F'!EV27+SUM('AFIR A-F'!EV79:EV81)+SUM('AFIR A-F'!EV97:EV109)</f>
        <v>5291</v>
      </c>
      <c r="EV10" s="20">
        <f>SUM('AFIR A-F'!EW31:EW36)+'AFIR A-F'!EW23+'AFIR A-F'!EW27+SUM('AFIR A-F'!EW79:EW81)+SUM('AFIR A-F'!EW97:EW109)</f>
        <v>108787</v>
      </c>
      <c r="EW10" s="20">
        <f>SUM('AFIR A-F'!EX31:EX36)+'AFIR A-F'!EX23+'AFIR A-F'!EX27+SUM('AFIR A-F'!EX79:EX81)+SUM('AFIR A-F'!EX97:EX109)</f>
        <v>116347</v>
      </c>
      <c r="EX10" s="20">
        <f>SUM('AFIR A-F'!EY31:EY36)+'AFIR A-F'!EY23+'AFIR A-F'!EY27+SUM('AFIR A-F'!EY79:EY81)+SUM('AFIR A-F'!EY97:EY109)</f>
        <v>129814</v>
      </c>
      <c r="EY10" s="20">
        <f>SUM('AFIR A-F'!EZ31:EZ36)+'AFIR A-F'!EZ23+'AFIR A-F'!EZ27+SUM('AFIR A-F'!EZ79:EZ81)+SUM('AFIR A-F'!EZ97:EZ109)</f>
        <v>36363</v>
      </c>
      <c r="EZ10" s="20">
        <f>SUM('AFIR A-F'!FA31:FA36)+'AFIR A-F'!FA23+'AFIR A-F'!FA27+SUM('AFIR A-F'!FA79:FA81)+SUM('AFIR A-F'!FA97:FA109)</f>
        <v>10042</v>
      </c>
      <c r="FA10" s="20">
        <f>SUM('AFIR A-F'!FB31:FB36)+'AFIR A-F'!FB23+'AFIR A-F'!FB27+SUM('AFIR A-F'!FB79:FB81)+SUM('AFIR A-F'!FB97:FB109)</f>
        <v>5003</v>
      </c>
      <c r="FB10" s="20">
        <f>SUM('AFIR A-F'!FC31:FC36)+'AFIR A-F'!FC23+'AFIR A-F'!FC27+SUM('AFIR A-F'!FC79:FC81)+SUM('AFIR A-F'!FC97:FC109)</f>
        <v>14786</v>
      </c>
      <c r="FC10" s="20">
        <f>SUM('AFIR A-F'!FD31:FD36)+'AFIR A-F'!FD23+'AFIR A-F'!FD27+SUM('AFIR A-F'!FD79:FD81)+SUM('AFIR A-F'!FD97:FD109)</f>
        <v>2262563</v>
      </c>
      <c r="FD10" s="20">
        <f>SUM('AFIR A-F'!FE31:FE36)+'AFIR A-F'!FE23+'AFIR A-F'!FE27+SUM('AFIR A-F'!FE79:FE81)+SUM('AFIR A-F'!FE97:FE109)</f>
        <v>45677033</v>
      </c>
      <c r="FE10" s="20">
        <f>SUM('AFIR A-F'!FF31:FF36)+'AFIR A-F'!FF23+'AFIR A-F'!FF27+SUM('AFIR A-F'!FF79:FF81)+SUM('AFIR A-F'!FF97:FF109)</f>
        <v>22696</v>
      </c>
      <c r="FF10" s="20">
        <f>SUM('AFIR A-F'!FG31:FG36)+'AFIR A-F'!FG23+'AFIR A-F'!FG27+SUM('AFIR A-F'!FG79:FG81)+SUM('AFIR A-F'!FG97:FG109)</f>
        <v>94166</v>
      </c>
      <c r="FG10" s="20">
        <f>SUM('AFIR A-F'!FH31:FH36)+'AFIR A-F'!FH23+'AFIR A-F'!FH27+SUM('AFIR A-F'!FH79:FH81)+SUM('AFIR A-F'!FH97:FH109)</f>
        <v>1134521</v>
      </c>
      <c r="FH10" s="20">
        <f>SUM('AFIR A-F'!FI31:FI36)+'AFIR A-F'!FI23+'AFIR A-F'!FI27+SUM('AFIR A-F'!FI79:FI81)+SUM('AFIR A-F'!FI97:FI109)</f>
        <v>32954</v>
      </c>
      <c r="FI10" s="20">
        <f>SUM('AFIR A-F'!FJ31:FJ36)+'AFIR A-F'!FJ23+'AFIR A-F'!FJ27+SUM('AFIR A-F'!FJ79:FJ81)+SUM('AFIR A-F'!FJ97:FJ109)</f>
        <v>34295</v>
      </c>
      <c r="FJ10" s="20">
        <f>SUM('AFIR A-F'!FK31:FK36)+'AFIR A-F'!FK23+'AFIR A-F'!FK27+SUM('AFIR A-F'!FK79:FK81)+SUM('AFIR A-F'!FK97:FK109)</f>
        <v>205052</v>
      </c>
      <c r="FK10" s="20">
        <f>SUM('AFIR A-F'!FL31:FL36)+'AFIR A-F'!FL23+'AFIR A-F'!FL27+SUM('AFIR A-F'!FL79:FL81)+SUM('AFIR A-F'!FL97:FL109)</f>
        <v>2211503</v>
      </c>
      <c r="FL10" s="20">
        <f>SUM('AFIR A-F'!FM31:FM36)+'AFIR A-F'!FM23+'AFIR A-F'!FM27+SUM('AFIR A-F'!FM79:FM81)+SUM('AFIR A-F'!FM97:FM109)</f>
        <v>243277</v>
      </c>
      <c r="FM10" s="20">
        <f>SUM('AFIR A-F'!FN31:FN36)+'AFIR A-F'!FN23+'AFIR A-F'!FN27+SUM('AFIR A-F'!FN79:FN81)+SUM('AFIR A-F'!FN97:FN109)</f>
        <v>19420</v>
      </c>
      <c r="FN10" s="20">
        <f>SUM('AFIR A-F'!FO31:FO36)+'AFIR A-F'!FO23+'AFIR A-F'!FO27+SUM('AFIR A-F'!FO79:FO81)+SUM('AFIR A-F'!FO97:FO109)</f>
        <v>105531</v>
      </c>
      <c r="FO10" s="20">
        <f>SUM('AFIR A-F'!FP31:FP36)+'AFIR A-F'!FP23+'AFIR A-F'!FP27+SUM('AFIR A-F'!FP79:FP81)+SUM('AFIR A-F'!FP97:FP109)</f>
        <v>800252</v>
      </c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</row>
    <row r="11" spans="2:225" ht="12.75">
      <c r="B11" s="22" t="s">
        <v>767</v>
      </c>
      <c r="C11" s="20">
        <f>SUM(C5:C10)</f>
        <v>4481569</v>
      </c>
      <c r="D11" s="20">
        <f aca="true" t="shared" si="0" ref="D11:BO11">SUM(D5:D10)</f>
        <v>4061961</v>
      </c>
      <c r="E11" s="20">
        <f t="shared" si="0"/>
        <v>186516</v>
      </c>
      <c r="F11" s="20">
        <f t="shared" si="0"/>
        <v>38031146</v>
      </c>
      <c r="G11" s="20">
        <f t="shared" si="0"/>
        <v>712572</v>
      </c>
      <c r="H11" s="20">
        <f t="shared" si="0"/>
        <v>73692</v>
      </c>
      <c r="I11" s="20">
        <f t="shared" si="0"/>
        <v>1468250</v>
      </c>
      <c r="J11" s="20">
        <f t="shared" si="0"/>
        <v>2738610</v>
      </c>
      <c r="K11" s="20">
        <f t="shared" si="0"/>
        <v>338527</v>
      </c>
      <c r="L11" s="20">
        <f t="shared" si="0"/>
        <v>23226273</v>
      </c>
      <c r="M11" s="20">
        <f t="shared" si="0"/>
        <v>117406</v>
      </c>
      <c r="N11" s="20">
        <f t="shared" si="0"/>
        <v>4489739</v>
      </c>
      <c r="O11" s="20">
        <f t="shared" si="0"/>
        <v>575236</v>
      </c>
      <c r="P11" s="20">
        <f t="shared" si="0"/>
        <v>22108314</v>
      </c>
      <c r="Q11" s="20">
        <f t="shared" si="0"/>
        <v>107479998</v>
      </c>
      <c r="R11" s="20">
        <f t="shared" si="0"/>
        <v>0</v>
      </c>
      <c r="S11" s="20">
        <f t="shared" si="0"/>
        <v>393976</v>
      </c>
      <c r="T11" s="20">
        <f t="shared" si="0"/>
        <v>5015715</v>
      </c>
      <c r="U11" s="20">
        <f t="shared" si="0"/>
        <v>0</v>
      </c>
      <c r="V11" s="20">
        <f t="shared" si="0"/>
        <v>623094</v>
      </c>
      <c r="W11" s="20">
        <f t="shared" si="0"/>
        <v>131182</v>
      </c>
      <c r="X11" s="20">
        <f t="shared" si="0"/>
        <v>10699300</v>
      </c>
      <c r="Y11" s="20">
        <f t="shared" si="0"/>
        <v>543438</v>
      </c>
      <c r="Z11" s="20">
        <f t="shared" si="0"/>
        <v>511818</v>
      </c>
      <c r="AA11" s="20">
        <f t="shared" si="0"/>
        <v>293246</v>
      </c>
      <c r="AB11" s="20">
        <f t="shared" si="0"/>
        <v>2385019</v>
      </c>
      <c r="AC11" s="20">
        <f t="shared" si="0"/>
        <v>909380</v>
      </c>
      <c r="AD11" s="20">
        <f t="shared" si="0"/>
        <v>444871</v>
      </c>
      <c r="AE11" s="20">
        <f t="shared" si="0"/>
        <v>359594</v>
      </c>
      <c r="AF11" s="20">
        <f t="shared" si="0"/>
        <v>25048</v>
      </c>
      <c r="AG11" s="20">
        <f t="shared" si="0"/>
        <v>3857705</v>
      </c>
      <c r="AH11" s="20">
        <f t="shared" si="0"/>
        <v>3384037</v>
      </c>
      <c r="AI11" s="20">
        <f t="shared" si="0"/>
        <v>4626813</v>
      </c>
      <c r="AJ11" s="20">
        <f t="shared" si="0"/>
        <v>9236228</v>
      </c>
      <c r="AK11" s="20">
        <f t="shared" si="0"/>
        <v>629946</v>
      </c>
      <c r="AL11" s="20">
        <f t="shared" si="0"/>
        <v>32637</v>
      </c>
      <c r="AM11" s="20">
        <f t="shared" si="0"/>
        <v>7436182</v>
      </c>
      <c r="AN11" s="20">
        <f t="shared" si="0"/>
        <v>0</v>
      </c>
      <c r="AO11" s="20">
        <f t="shared" si="0"/>
        <v>94685</v>
      </c>
      <c r="AP11" s="20">
        <f t="shared" si="0"/>
        <v>1211213</v>
      </c>
      <c r="AQ11" s="20">
        <f t="shared" si="0"/>
        <v>1390701</v>
      </c>
      <c r="AR11" s="20">
        <f t="shared" si="0"/>
        <v>1790539</v>
      </c>
      <c r="AS11" s="20">
        <f t="shared" si="0"/>
        <v>1695608</v>
      </c>
      <c r="AT11" s="20">
        <f t="shared" si="0"/>
        <v>1362097</v>
      </c>
      <c r="AU11" s="20">
        <f t="shared" si="0"/>
        <v>5041639</v>
      </c>
      <c r="AV11" s="20">
        <f t="shared" si="0"/>
        <v>1383657</v>
      </c>
      <c r="AW11" s="20">
        <f t="shared" si="0"/>
        <v>3510795</v>
      </c>
      <c r="AX11" s="20">
        <f t="shared" si="0"/>
        <v>155777</v>
      </c>
      <c r="AY11" s="20">
        <f t="shared" si="0"/>
        <v>50774</v>
      </c>
      <c r="AZ11" s="20">
        <f t="shared" si="0"/>
        <v>1068867</v>
      </c>
      <c r="BA11" s="20">
        <f t="shared" si="0"/>
        <v>1632767</v>
      </c>
      <c r="BB11" s="20">
        <f t="shared" si="0"/>
        <v>84368</v>
      </c>
      <c r="BC11" s="20">
        <f t="shared" si="0"/>
        <v>311326</v>
      </c>
      <c r="BD11" s="20">
        <f t="shared" si="0"/>
        <v>19855120</v>
      </c>
      <c r="BE11" s="20">
        <f t="shared" si="0"/>
        <v>733811</v>
      </c>
      <c r="BF11" s="20">
        <f t="shared" si="0"/>
        <v>387204</v>
      </c>
      <c r="BG11" s="20">
        <f t="shared" si="0"/>
        <v>5883161</v>
      </c>
      <c r="BH11" s="20">
        <f t="shared" si="0"/>
        <v>322112</v>
      </c>
      <c r="BI11" s="20">
        <f t="shared" si="0"/>
        <v>875371</v>
      </c>
      <c r="BJ11" s="20">
        <f t="shared" si="0"/>
        <v>516960</v>
      </c>
      <c r="BK11" s="20">
        <f t="shared" si="0"/>
        <v>179355</v>
      </c>
      <c r="BL11" s="20">
        <f t="shared" si="0"/>
        <v>1218607</v>
      </c>
      <c r="BM11" s="20">
        <f t="shared" si="0"/>
        <v>533912</v>
      </c>
      <c r="BN11" s="20">
        <f t="shared" si="0"/>
        <v>4015829</v>
      </c>
      <c r="BO11" s="20">
        <f t="shared" si="0"/>
        <v>42561813</v>
      </c>
      <c r="BP11" s="20">
        <f aca="true" t="shared" si="1" ref="BP11:EA11">SUM(BP5:BP10)</f>
        <v>1793545</v>
      </c>
      <c r="BQ11" s="20">
        <f t="shared" si="1"/>
        <v>397476</v>
      </c>
      <c r="BR11" s="20">
        <f t="shared" si="1"/>
        <v>624289</v>
      </c>
      <c r="BS11" s="20">
        <f t="shared" si="1"/>
        <v>0</v>
      </c>
      <c r="BT11" s="20">
        <f t="shared" si="1"/>
        <v>248172</v>
      </c>
      <c r="BU11" s="20">
        <f t="shared" si="1"/>
        <v>1183497</v>
      </c>
      <c r="BV11" s="20">
        <f t="shared" si="1"/>
        <v>5003268</v>
      </c>
      <c r="BW11" s="20">
        <f t="shared" si="1"/>
        <v>807365</v>
      </c>
      <c r="BX11" s="20">
        <f t="shared" si="1"/>
        <v>6720563</v>
      </c>
      <c r="BY11" s="20">
        <f t="shared" si="1"/>
        <v>8165977</v>
      </c>
      <c r="BZ11" s="20">
        <f t="shared" si="1"/>
        <v>1626612</v>
      </c>
      <c r="CA11" s="20">
        <f t="shared" si="1"/>
        <v>82813718</v>
      </c>
      <c r="CB11" s="20">
        <f t="shared" si="1"/>
        <v>23362</v>
      </c>
      <c r="CC11" s="20">
        <f t="shared" si="1"/>
        <v>348374</v>
      </c>
      <c r="CD11" s="20">
        <f t="shared" si="1"/>
        <v>489993</v>
      </c>
      <c r="CE11" s="20">
        <f t="shared" si="1"/>
        <v>709570</v>
      </c>
      <c r="CF11" s="20">
        <f t="shared" si="1"/>
        <v>138228</v>
      </c>
      <c r="CG11" s="20">
        <f t="shared" si="1"/>
        <v>0</v>
      </c>
      <c r="CH11" s="20">
        <f t="shared" si="1"/>
        <v>75826</v>
      </c>
      <c r="CI11" s="20">
        <f t="shared" si="1"/>
        <v>1793995</v>
      </c>
      <c r="CJ11" s="20">
        <f t="shared" si="1"/>
        <v>38933031</v>
      </c>
      <c r="CK11" s="20">
        <f t="shared" si="1"/>
        <v>732178000</v>
      </c>
      <c r="CL11" s="20">
        <f t="shared" si="1"/>
        <v>9242507</v>
      </c>
      <c r="CM11" s="20">
        <f t="shared" si="1"/>
        <v>48467</v>
      </c>
      <c r="CN11" s="20">
        <f t="shared" si="1"/>
        <v>2458167</v>
      </c>
      <c r="CO11" s="20">
        <f t="shared" si="1"/>
        <v>836199</v>
      </c>
      <c r="CP11" s="20">
        <f t="shared" si="1"/>
        <v>2138407</v>
      </c>
      <c r="CQ11" s="20">
        <f t="shared" si="1"/>
        <v>699261</v>
      </c>
      <c r="CR11" s="20">
        <f t="shared" si="1"/>
        <v>15382466</v>
      </c>
      <c r="CS11" s="20">
        <f t="shared" si="1"/>
        <v>2806115</v>
      </c>
      <c r="CT11" s="20">
        <f t="shared" si="1"/>
        <v>838730</v>
      </c>
      <c r="CU11" s="20">
        <f t="shared" si="1"/>
        <v>9740001</v>
      </c>
      <c r="CV11" s="20">
        <f t="shared" si="1"/>
        <v>836341</v>
      </c>
      <c r="CW11" s="20">
        <f t="shared" si="1"/>
        <v>991596</v>
      </c>
      <c r="CX11" s="20">
        <f t="shared" si="1"/>
        <v>325049</v>
      </c>
      <c r="CY11" s="20">
        <f t="shared" si="1"/>
        <v>1700228</v>
      </c>
      <c r="CZ11" s="20">
        <f t="shared" si="1"/>
        <v>509332</v>
      </c>
      <c r="DA11" s="20">
        <f t="shared" si="1"/>
        <v>961574</v>
      </c>
      <c r="DB11" s="20">
        <f t="shared" si="1"/>
        <v>58628</v>
      </c>
      <c r="DC11" s="20">
        <f t="shared" si="1"/>
        <v>80070380</v>
      </c>
      <c r="DD11" s="20">
        <f t="shared" si="1"/>
        <v>71952</v>
      </c>
      <c r="DE11" s="20">
        <f t="shared" si="1"/>
        <v>364434</v>
      </c>
      <c r="DF11" s="20">
        <f t="shared" si="1"/>
        <v>10141788</v>
      </c>
      <c r="DG11" s="20">
        <f t="shared" si="1"/>
        <v>632741</v>
      </c>
      <c r="DH11" s="20">
        <f t="shared" si="1"/>
        <v>462167</v>
      </c>
      <c r="DI11" s="20">
        <f t="shared" si="1"/>
        <v>7130759</v>
      </c>
      <c r="DJ11" s="20">
        <f t="shared" si="1"/>
        <v>273498</v>
      </c>
      <c r="DK11" s="20">
        <f t="shared" si="1"/>
        <v>1915458</v>
      </c>
      <c r="DL11" s="20">
        <f t="shared" si="1"/>
        <v>1613160</v>
      </c>
      <c r="DM11" s="20">
        <f t="shared" si="1"/>
        <v>522925</v>
      </c>
      <c r="DN11" s="20">
        <f t="shared" si="1"/>
        <v>132169</v>
      </c>
      <c r="DO11" s="20">
        <f t="shared" si="1"/>
        <v>5779255</v>
      </c>
      <c r="DP11" s="20">
        <f t="shared" si="1"/>
        <v>79342</v>
      </c>
      <c r="DQ11" s="20">
        <f t="shared" si="1"/>
        <v>2588474</v>
      </c>
      <c r="DR11" s="20">
        <f t="shared" si="1"/>
        <v>1368038</v>
      </c>
      <c r="DS11" s="20">
        <f t="shared" si="1"/>
        <v>0</v>
      </c>
      <c r="DT11" s="20">
        <f t="shared" si="1"/>
        <v>473348</v>
      </c>
      <c r="DU11" s="20">
        <f t="shared" si="1"/>
        <v>1397064</v>
      </c>
      <c r="DV11" s="20">
        <f t="shared" si="1"/>
        <v>235890</v>
      </c>
      <c r="DW11" s="20">
        <f t="shared" si="1"/>
        <v>0</v>
      </c>
      <c r="DX11" s="20">
        <f t="shared" si="1"/>
        <v>2677405</v>
      </c>
      <c r="DY11" s="20">
        <f t="shared" si="1"/>
        <v>0</v>
      </c>
      <c r="DZ11" s="20">
        <f t="shared" si="1"/>
        <v>14629754</v>
      </c>
      <c r="EA11" s="20">
        <f t="shared" si="1"/>
        <v>202743607</v>
      </c>
      <c r="EB11" s="20">
        <f aca="true" t="shared" si="2" ref="EB11:FO11">SUM(EB5:EB10)</f>
        <v>29728</v>
      </c>
      <c r="EC11" s="20">
        <f t="shared" si="2"/>
        <v>0</v>
      </c>
      <c r="ED11" s="20">
        <f t="shared" si="2"/>
        <v>319486</v>
      </c>
      <c r="EE11" s="20">
        <f t="shared" si="2"/>
        <v>84933</v>
      </c>
      <c r="EF11" s="20">
        <f t="shared" si="2"/>
        <v>2297181</v>
      </c>
      <c r="EG11" s="20">
        <f t="shared" si="2"/>
        <v>16162057</v>
      </c>
      <c r="EH11" s="20">
        <f t="shared" si="2"/>
        <v>12521604</v>
      </c>
      <c r="EI11" s="20">
        <f t="shared" si="2"/>
        <v>36304606</v>
      </c>
      <c r="EJ11" s="20">
        <f t="shared" si="2"/>
        <v>4749229</v>
      </c>
      <c r="EK11" s="20">
        <f t="shared" si="2"/>
        <v>1845109</v>
      </c>
      <c r="EL11" s="20">
        <f t="shared" si="2"/>
        <v>5311049</v>
      </c>
      <c r="EM11" s="20">
        <f t="shared" si="2"/>
        <v>442790</v>
      </c>
      <c r="EN11" s="20">
        <f t="shared" si="2"/>
        <v>854967</v>
      </c>
      <c r="EO11" s="20">
        <f t="shared" si="2"/>
        <v>855990</v>
      </c>
      <c r="EP11" s="20">
        <f t="shared" si="2"/>
        <v>2988912</v>
      </c>
      <c r="EQ11" s="20">
        <f t="shared" si="2"/>
        <v>4894658</v>
      </c>
      <c r="ER11" s="20">
        <f t="shared" si="2"/>
        <v>4445861</v>
      </c>
      <c r="ES11" s="20">
        <f t="shared" si="2"/>
        <v>3723104</v>
      </c>
      <c r="ET11" s="20">
        <f t="shared" si="2"/>
        <v>203882</v>
      </c>
      <c r="EU11" s="20">
        <f t="shared" si="2"/>
        <v>70761</v>
      </c>
      <c r="EV11" s="20">
        <f t="shared" si="2"/>
        <v>957580</v>
      </c>
      <c r="EW11" s="20">
        <f t="shared" si="2"/>
        <v>2074389</v>
      </c>
      <c r="EX11" s="20">
        <f t="shared" si="2"/>
        <v>956901</v>
      </c>
      <c r="EY11" s="20">
        <f t="shared" si="2"/>
        <v>291569</v>
      </c>
      <c r="EZ11" s="20">
        <f t="shared" si="2"/>
        <v>178383</v>
      </c>
      <c r="FA11" s="20">
        <f t="shared" si="2"/>
        <v>63690</v>
      </c>
      <c r="FB11" s="20">
        <f t="shared" si="2"/>
        <v>124626</v>
      </c>
      <c r="FC11" s="20">
        <f t="shared" si="2"/>
        <v>11448860</v>
      </c>
      <c r="FD11" s="20">
        <f t="shared" si="2"/>
        <v>265851640</v>
      </c>
      <c r="FE11" s="20">
        <f t="shared" si="2"/>
        <v>381939</v>
      </c>
      <c r="FF11" s="20">
        <f t="shared" si="2"/>
        <v>1670402</v>
      </c>
      <c r="FG11" s="20">
        <f t="shared" si="2"/>
        <v>16293913</v>
      </c>
      <c r="FH11" s="20">
        <f t="shared" si="2"/>
        <v>1074444</v>
      </c>
      <c r="FI11" s="20">
        <f t="shared" si="2"/>
        <v>895219</v>
      </c>
      <c r="FJ11" s="20">
        <f t="shared" si="2"/>
        <v>505010</v>
      </c>
      <c r="FK11" s="20">
        <f t="shared" si="2"/>
        <v>5782593</v>
      </c>
      <c r="FL11" s="20">
        <f t="shared" si="2"/>
        <v>2237637.0300000003</v>
      </c>
      <c r="FM11" s="20">
        <f t="shared" si="2"/>
        <v>362510</v>
      </c>
      <c r="FN11" s="20">
        <f t="shared" si="2"/>
        <v>2932295</v>
      </c>
      <c r="FO11" s="20">
        <f t="shared" si="2"/>
        <v>7101384</v>
      </c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</row>
    <row r="12" spans="2:225" ht="12.75"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</row>
    <row r="13" spans="3:225" ht="12.7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</row>
    <row r="14" spans="1:225" ht="12.75">
      <c r="A14" s="21" t="s">
        <v>768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</row>
    <row r="15" spans="2:234" ht="12.75">
      <c r="B15" s="21" t="s">
        <v>762</v>
      </c>
      <c r="C15" s="20">
        <f>SUM('AFIR A-F'!D307:D318)</f>
        <v>1571393</v>
      </c>
      <c r="D15" s="20">
        <f>SUM('AFIR A-F'!E307:E318)</f>
        <v>618173</v>
      </c>
      <c r="E15" s="20">
        <f>SUM('AFIR A-F'!F307:F318)</f>
        <v>113193</v>
      </c>
      <c r="F15" s="20">
        <f>SUM('AFIR A-F'!G307:G318)</f>
        <v>22013401</v>
      </c>
      <c r="G15" s="20">
        <f>SUM('AFIR A-F'!H307:H318)</f>
        <v>278304</v>
      </c>
      <c r="H15" s="20">
        <f>SUM('AFIR A-F'!I307:I318)</f>
        <v>0</v>
      </c>
      <c r="I15" s="20">
        <f>SUM('AFIR A-F'!J307:J318)</f>
        <v>0</v>
      </c>
      <c r="J15" s="20">
        <f>SUM('AFIR A-F'!K307:K318)</f>
        <v>1013792</v>
      </c>
      <c r="K15" s="20">
        <f>SUM('AFIR A-F'!L307:L318)</f>
        <v>124250</v>
      </c>
      <c r="L15" s="20">
        <f>SUM('AFIR A-F'!M307:M318)</f>
        <v>9832677</v>
      </c>
      <c r="M15" s="20">
        <f>SUM('AFIR A-F'!N307:N318)</f>
        <v>0</v>
      </c>
      <c r="N15" s="20">
        <f>SUM('AFIR A-F'!O307:O318)</f>
        <v>1057575</v>
      </c>
      <c r="O15" s="20">
        <f>SUM('AFIR A-F'!P307:P318)</f>
        <v>533965</v>
      </c>
      <c r="P15" s="20">
        <f>SUM('AFIR A-F'!Q307:Q318)</f>
        <v>12138573</v>
      </c>
      <c r="Q15" s="20">
        <f>SUM('AFIR A-F'!R307:R318)</f>
        <v>23012134</v>
      </c>
      <c r="R15" s="20">
        <f>SUM('AFIR A-F'!S307:S318)</f>
        <v>0</v>
      </c>
      <c r="S15" s="20">
        <f>SUM('AFIR A-F'!T307:T318)</f>
        <v>0</v>
      </c>
      <c r="T15" s="20">
        <f>SUM('AFIR A-F'!U307:U318)</f>
        <v>519631</v>
      </c>
      <c r="U15" s="20">
        <f>SUM('AFIR A-F'!V307:V318)</f>
        <v>0</v>
      </c>
      <c r="V15" s="20">
        <f>SUM('AFIR A-F'!W307:W318)</f>
        <v>47336</v>
      </c>
      <c r="W15" s="20">
        <f>SUM('AFIR A-F'!X307:X318)</f>
        <v>52282</v>
      </c>
      <c r="X15" s="20">
        <f>SUM('AFIR A-F'!Y307:Y318)</f>
        <v>6825617</v>
      </c>
      <c r="Y15" s="20">
        <f>SUM('AFIR A-F'!Z307:Z318)</f>
        <v>0</v>
      </c>
      <c r="Z15" s="20">
        <f>SUM('AFIR A-F'!AA307:AA318)</f>
        <v>142796</v>
      </c>
      <c r="AA15" s="20">
        <f>SUM('AFIR A-F'!AB307:AB318)</f>
        <v>58453</v>
      </c>
      <c r="AB15" s="20">
        <f>SUM('AFIR A-F'!AC307:AC318)</f>
        <v>0</v>
      </c>
      <c r="AC15" s="20">
        <f>SUM('AFIR A-F'!AD307:AD318)</f>
        <v>295203</v>
      </c>
      <c r="AD15" s="20">
        <f>SUM('AFIR A-F'!AE307:AE318)</f>
        <v>89644</v>
      </c>
      <c r="AE15" s="20">
        <f>SUM('AFIR A-F'!AF307:AF318)</f>
        <v>0</v>
      </c>
      <c r="AF15" s="20">
        <f>SUM('AFIR A-F'!AG307:AG318)</f>
        <v>28940</v>
      </c>
      <c r="AG15" s="20">
        <f>SUM('AFIR A-F'!AH307:AH318)</f>
        <v>722775</v>
      </c>
      <c r="AH15" s="20">
        <f>SUM('AFIR A-F'!AI307:AI318)</f>
        <v>954529</v>
      </c>
      <c r="AI15" s="20">
        <f>SUM('AFIR A-F'!AJ307:AJ318)</f>
        <v>2603221</v>
      </c>
      <c r="AJ15" s="20">
        <f>SUM('AFIR A-F'!AK307:AK318)</f>
        <v>3604985</v>
      </c>
      <c r="AK15" s="20">
        <f>SUM('AFIR A-F'!AL307:AL318)</f>
        <v>76919</v>
      </c>
      <c r="AL15" s="20">
        <f>SUM('AFIR A-F'!AM307:AM318)</f>
        <v>0</v>
      </c>
      <c r="AM15" s="20">
        <f>SUM('AFIR A-F'!AN307:AN318)</f>
        <v>4561699</v>
      </c>
      <c r="AN15" s="20">
        <f>SUM('AFIR A-F'!AO307:AO318)</f>
        <v>0</v>
      </c>
      <c r="AO15" s="20">
        <f>SUM('AFIR A-F'!AP307:AP318)</f>
        <v>1975</v>
      </c>
      <c r="AP15" s="20">
        <f>SUM('AFIR A-F'!AQ307:AQ318)</f>
        <v>363674</v>
      </c>
      <c r="AQ15" s="20">
        <f>SUM('AFIR A-F'!AR307:AR318)</f>
        <v>0</v>
      </c>
      <c r="AR15" s="20">
        <f>SUM('AFIR A-F'!AS307:AS318)</f>
        <v>220829</v>
      </c>
      <c r="AS15" s="20">
        <f>SUM('AFIR A-F'!AT307:AT318)</f>
        <v>467171</v>
      </c>
      <c r="AT15" s="20">
        <f>SUM('AFIR A-F'!AU307:AU318)</f>
        <v>984187</v>
      </c>
      <c r="AU15" s="20">
        <f>SUM('AFIR A-F'!AV307:AV318)</f>
        <v>502113</v>
      </c>
      <c r="AV15" s="20">
        <f>SUM('AFIR A-F'!AW307:AW318)</f>
        <v>275801</v>
      </c>
      <c r="AW15" s="20">
        <f>SUM('AFIR A-F'!AX307:AX318)</f>
        <v>806166</v>
      </c>
      <c r="AX15" s="20">
        <f>SUM('AFIR A-F'!AY307:AY318)</f>
        <v>0</v>
      </c>
      <c r="AY15" s="20">
        <f>SUM('AFIR A-F'!AZ307:AZ318)</f>
        <v>0</v>
      </c>
      <c r="AZ15" s="20">
        <f>SUM('AFIR A-F'!BA307:BA318)</f>
        <v>0</v>
      </c>
      <c r="BA15" s="20">
        <f>SUM('AFIR A-F'!BB307:BB318)</f>
        <v>620390</v>
      </c>
      <c r="BB15" s="20">
        <f>SUM('AFIR A-F'!BC307:BC318)</f>
        <v>15729</v>
      </c>
      <c r="BC15" s="20">
        <f>SUM('AFIR A-F'!BD307:BD318)</f>
        <v>28596</v>
      </c>
      <c r="BD15" s="20">
        <f>SUM('AFIR A-F'!BE307:BE318)</f>
        <v>10397931</v>
      </c>
      <c r="BE15" s="20">
        <f>SUM('AFIR A-F'!BF307:BF318)</f>
        <v>306280</v>
      </c>
      <c r="BF15" s="20">
        <f>SUM('AFIR A-F'!BG307:BG318)</f>
        <v>244128</v>
      </c>
      <c r="BG15" s="20">
        <f>SUM('AFIR A-F'!BH307:BH318)</f>
        <v>1894319</v>
      </c>
      <c r="BH15" s="20">
        <f>SUM('AFIR A-F'!BI307:BI318)</f>
        <v>75786</v>
      </c>
      <c r="BI15" s="20">
        <f>SUM('AFIR A-F'!BJ307:BJ318)</f>
        <v>92701</v>
      </c>
      <c r="BJ15" s="20">
        <f>SUM('AFIR A-F'!BK307:BK318)</f>
        <v>117737</v>
      </c>
      <c r="BK15" s="20">
        <f>SUM('AFIR A-F'!BL307:BL318)</f>
        <v>23885</v>
      </c>
      <c r="BL15" s="20">
        <f>SUM('AFIR A-F'!BM307:BM318)</f>
        <v>473448</v>
      </c>
      <c r="BM15" s="20">
        <f>SUM('AFIR A-F'!BN307:BN318)</f>
        <v>210625</v>
      </c>
      <c r="BN15" s="20">
        <f>SUM('AFIR A-F'!BO307:BO318)</f>
        <v>387753</v>
      </c>
      <c r="BO15" s="20">
        <f>SUM('AFIR A-F'!BP307:BP318)</f>
        <v>11993952</v>
      </c>
      <c r="BP15" s="20">
        <f>SUM('AFIR A-F'!BQ307:BQ318)</f>
        <v>649297</v>
      </c>
      <c r="BQ15" s="20">
        <f>SUM('AFIR A-F'!BR307:BR318)</f>
        <v>574163</v>
      </c>
      <c r="BR15" s="20">
        <f>SUM('AFIR A-F'!BS307:BS318)</f>
        <v>0</v>
      </c>
      <c r="BS15" s="20">
        <f>SUM('AFIR A-F'!BT307:BT318)</f>
        <v>0</v>
      </c>
      <c r="BT15" s="20">
        <f>SUM('AFIR A-F'!BU307:BU318)</f>
        <v>46067</v>
      </c>
      <c r="BU15" s="20">
        <f>SUM('AFIR A-F'!BV307:BV318)</f>
        <v>532816</v>
      </c>
      <c r="BV15" s="20">
        <f>SUM('AFIR A-F'!BW307:BW318)</f>
        <v>927744</v>
      </c>
      <c r="BW15" s="20">
        <f>SUM('AFIR A-F'!BX307:BX318)</f>
        <v>0</v>
      </c>
      <c r="BX15" s="20">
        <f>SUM('AFIR A-F'!BY307:BY318)</f>
        <v>2446605</v>
      </c>
      <c r="BY15" s="20">
        <f>SUM('AFIR A-F'!BZ307:BZ318)</f>
        <v>0</v>
      </c>
      <c r="BZ15" s="20">
        <f>SUM('AFIR A-F'!CA307:CA318)</f>
        <v>426167</v>
      </c>
      <c r="CA15" s="20">
        <f>SUM('AFIR A-F'!CB307:CB318)</f>
        <v>28549284</v>
      </c>
      <c r="CB15" s="20">
        <f>SUM('AFIR A-F'!CC307:CC318)</f>
        <v>0</v>
      </c>
      <c r="CC15" s="20">
        <f>SUM('AFIR A-F'!CD307:CD318)</f>
        <v>37876</v>
      </c>
      <c r="CD15" s="20">
        <f>SUM('AFIR A-F'!CE307:CE318)</f>
        <v>103604</v>
      </c>
      <c r="CE15" s="20">
        <f>SUM('AFIR A-F'!CF307:CF318)</f>
        <v>137404</v>
      </c>
      <c r="CF15" s="20">
        <f>SUM('AFIR A-F'!CG307:CG318)</f>
        <v>0</v>
      </c>
      <c r="CG15" s="20">
        <f>SUM('AFIR A-F'!CH307:CH318)</f>
        <v>0</v>
      </c>
      <c r="CH15" s="20">
        <f>SUM('AFIR A-F'!CI307:CI318)</f>
        <v>17010</v>
      </c>
      <c r="CI15" s="20">
        <f>SUM('AFIR A-F'!CJ307:CJ318)</f>
        <v>455047</v>
      </c>
      <c r="CJ15" s="20">
        <f>SUM('AFIR A-F'!CK307:CK318)</f>
        <v>0</v>
      </c>
      <c r="CK15" s="20">
        <f>SUM('AFIR A-F'!CL307:CL318)</f>
        <v>129632000</v>
      </c>
      <c r="CL15" s="20">
        <f>SUM('AFIR A-F'!CM307:CM318)</f>
        <v>5870735</v>
      </c>
      <c r="CM15" s="20">
        <f>SUM('AFIR A-F'!CN307:CN318)</f>
        <v>0</v>
      </c>
      <c r="CN15" s="20">
        <f>SUM('AFIR A-F'!CO307:CO318)</f>
        <v>1073700</v>
      </c>
      <c r="CO15" s="20">
        <f>SUM('AFIR A-F'!CP307:CP318)</f>
        <v>222332</v>
      </c>
      <c r="CP15" s="20">
        <f>SUM('AFIR A-F'!CQ307:CQ318)</f>
        <v>352173</v>
      </c>
      <c r="CQ15" s="20">
        <f>SUM('AFIR A-F'!CR307:CR318)</f>
        <v>152167</v>
      </c>
      <c r="CR15" s="20">
        <f>SUM('AFIR A-F'!CS307:CS318)</f>
        <v>9790228</v>
      </c>
      <c r="CS15" s="20">
        <f>SUM('AFIR A-F'!CT307:CT318)</f>
        <v>0</v>
      </c>
      <c r="CT15" s="20">
        <f>SUM('AFIR A-F'!CU307:CU318)</f>
        <v>190341</v>
      </c>
      <c r="CU15" s="20">
        <f>SUM('AFIR A-F'!CV307:CV318)</f>
        <v>1824787</v>
      </c>
      <c r="CV15" s="20">
        <f>SUM('AFIR A-F'!CW307:CW318)</f>
        <v>270965</v>
      </c>
      <c r="CW15" s="20">
        <f>SUM('AFIR A-F'!CX307:CX318)</f>
        <v>186202</v>
      </c>
      <c r="CX15" s="20">
        <f>SUM('AFIR A-F'!CY307:CY318)</f>
        <v>76018</v>
      </c>
      <c r="CY15" s="20">
        <f>SUM('AFIR A-F'!CZ307:CZ318)</f>
        <v>1605431</v>
      </c>
      <c r="CZ15" s="20">
        <f>SUM('AFIR A-F'!DA307:DA318)</f>
        <v>0</v>
      </c>
      <c r="DA15" s="20">
        <f>SUM('AFIR A-F'!DB307:DB318)</f>
        <v>524690</v>
      </c>
      <c r="DB15" s="20">
        <f>SUM('AFIR A-F'!DC307:DC318)</f>
        <v>0</v>
      </c>
      <c r="DC15" s="20">
        <f>SUM('AFIR A-F'!DD307:DD318)</f>
        <v>50434204</v>
      </c>
      <c r="DD15" s="20">
        <f>SUM('AFIR A-F'!DE307:DE318)</f>
        <v>0</v>
      </c>
      <c r="DE15" s="20">
        <f>SUM('AFIR A-F'!DF307:DF318)</f>
        <v>540</v>
      </c>
      <c r="DF15" s="20">
        <f>SUM('AFIR A-F'!DG307:DG318)</f>
        <v>1840427</v>
      </c>
      <c r="DG15" s="20">
        <f>SUM('AFIR A-F'!DH307:DH318)</f>
        <v>182512</v>
      </c>
      <c r="DH15" s="20">
        <f>SUM('AFIR A-F'!DI307:DI318)</f>
        <v>0</v>
      </c>
      <c r="DI15" s="20">
        <f>SUM('AFIR A-F'!DJ307:DJ318)</f>
        <v>2932359</v>
      </c>
      <c r="DJ15" s="20">
        <f>SUM('AFIR A-F'!DK307:DK318)</f>
        <v>28291</v>
      </c>
      <c r="DK15" s="20">
        <f>SUM('AFIR A-F'!DL307:DL318)</f>
        <v>640130</v>
      </c>
      <c r="DL15" s="20">
        <f>SUM('AFIR A-F'!DM307:DM318)</f>
        <v>561001</v>
      </c>
      <c r="DM15" s="20">
        <f>SUM('AFIR A-F'!DN307:DN318)</f>
        <v>107335</v>
      </c>
      <c r="DN15" s="20">
        <f>SUM('AFIR A-F'!DO307:DO318)</f>
        <v>65303</v>
      </c>
      <c r="DO15" s="20">
        <f>SUM('AFIR A-F'!DP307:DP318)</f>
        <v>3679445</v>
      </c>
      <c r="DP15" s="20">
        <f>SUM('AFIR A-F'!DQ307:DQ318)</f>
        <v>0</v>
      </c>
      <c r="DQ15" s="20">
        <f>SUM('AFIR A-F'!DR307:DR318)</f>
        <v>0</v>
      </c>
      <c r="DR15" s="20">
        <f>SUM('AFIR A-F'!DS307:DS318)</f>
        <v>764388</v>
      </c>
      <c r="DS15" s="20">
        <f>SUM('AFIR A-F'!DT307:DT318)</f>
        <v>0</v>
      </c>
      <c r="DT15" s="20">
        <f>SUM('AFIR A-F'!DU307:DU318)</f>
        <v>0</v>
      </c>
      <c r="DU15" s="20">
        <f>SUM('AFIR A-F'!DV307:DV318)</f>
        <v>409694</v>
      </c>
      <c r="DV15" s="20">
        <f>SUM('AFIR A-F'!DW307:DW318)</f>
        <v>42271</v>
      </c>
      <c r="DW15" s="20">
        <f>SUM('AFIR A-F'!DX307:DX318)</f>
        <v>0</v>
      </c>
      <c r="DX15" s="20">
        <f>SUM('AFIR A-F'!DY307:DY318)</f>
        <v>1842378</v>
      </c>
      <c r="DY15" s="20">
        <f>SUM('AFIR A-F'!DZ307:DZ318)</f>
        <v>0</v>
      </c>
      <c r="DZ15" s="20">
        <f>SUM('AFIR A-F'!EA307:EA318)</f>
        <v>2625417</v>
      </c>
      <c r="EA15" s="20">
        <f>SUM('AFIR A-F'!EB307:EB318)</f>
        <v>41720809</v>
      </c>
      <c r="EB15" s="20">
        <f>SUM('AFIR A-F'!EC307:EC318)</f>
        <v>0</v>
      </c>
      <c r="EC15" s="20">
        <f>SUM('AFIR A-F'!ED307:ED318)</f>
        <v>0</v>
      </c>
      <c r="ED15" s="20">
        <f>SUM('AFIR A-F'!EE307:EE318)</f>
        <v>100492</v>
      </c>
      <c r="EE15" s="20">
        <f>SUM('AFIR A-F'!EF307:EF318)</f>
        <v>0</v>
      </c>
      <c r="EF15" s="20">
        <f>SUM('AFIR A-F'!EG307:EG318)</f>
        <v>386129</v>
      </c>
      <c r="EG15" s="20">
        <f>SUM('AFIR A-F'!EH307:EH318)</f>
        <v>4289721</v>
      </c>
      <c r="EH15" s="20">
        <f>SUM('AFIR A-F'!EI307:EI318)</f>
        <v>8518508</v>
      </c>
      <c r="EI15" s="20">
        <f>SUM('AFIR A-F'!EJ307:EJ318)</f>
        <v>23702277</v>
      </c>
      <c r="EJ15" s="20">
        <f>SUM('AFIR A-F'!EK307:EK318)</f>
        <v>752151</v>
      </c>
      <c r="EK15" s="20">
        <f>SUM('AFIR A-F'!EL307:EL318)</f>
        <v>1640372</v>
      </c>
      <c r="EL15" s="20">
        <f>SUM('AFIR A-F'!EM307:EM318)</f>
        <v>1481689</v>
      </c>
      <c r="EM15" s="20">
        <f>SUM('AFIR A-F'!EN307:EN318)</f>
        <v>146199</v>
      </c>
      <c r="EN15" s="20">
        <f>SUM('AFIR A-F'!EO307:EO318)</f>
        <v>217526</v>
      </c>
      <c r="EO15" s="20">
        <f>SUM('AFIR A-F'!EP307:EP318)</f>
        <v>185446</v>
      </c>
      <c r="EP15" s="20">
        <f>SUM('AFIR A-F'!EQ307:EQ318)</f>
        <v>870839</v>
      </c>
      <c r="EQ15" s="20">
        <f>SUM('AFIR A-F'!ER307:ER318)</f>
        <v>0</v>
      </c>
      <c r="ER15" s="20">
        <f>SUM('AFIR A-F'!ES307:ES318)</f>
        <v>2260823</v>
      </c>
      <c r="ES15" s="20">
        <f>SUM('AFIR A-F'!ET307:ET318)</f>
        <v>718246</v>
      </c>
      <c r="ET15" s="20">
        <f>SUM('AFIR A-F'!EU307:EU318)</f>
        <v>43450</v>
      </c>
      <c r="EU15" s="20">
        <f>SUM('AFIR A-F'!EV307:EV318)</f>
        <v>19479</v>
      </c>
      <c r="EV15" s="20">
        <f>SUM('AFIR A-F'!EW307:EW318)</f>
        <v>708314</v>
      </c>
      <c r="EW15" s="20">
        <f>SUM('AFIR A-F'!EX307:EX318)</f>
        <v>740071</v>
      </c>
      <c r="EX15" s="20">
        <f>SUM('AFIR A-F'!EY307:EY318)</f>
        <v>252302</v>
      </c>
      <c r="EY15" s="20">
        <f>SUM('AFIR A-F'!EZ307:EZ318)</f>
        <v>29474</v>
      </c>
      <c r="EZ15" s="20">
        <f>SUM('AFIR A-F'!FA307:FA318)</f>
        <v>58530</v>
      </c>
      <c r="FA15" s="20">
        <f>SUM('AFIR A-F'!FB307:FB318)</f>
        <v>0</v>
      </c>
      <c r="FB15" s="20">
        <f>SUM('AFIR A-F'!FC307:FC318)</f>
        <v>58949</v>
      </c>
      <c r="FC15" s="20">
        <f>SUM('AFIR A-F'!FD307:FD318)</f>
        <v>7072021</v>
      </c>
      <c r="FD15" s="20">
        <f>SUM('AFIR A-F'!FE307:FE318)</f>
        <v>149742957</v>
      </c>
      <c r="FE15" s="20">
        <f>SUM('AFIR A-F'!FF307:FF318)</f>
        <v>0</v>
      </c>
      <c r="FF15" s="20">
        <f>SUM('AFIR A-F'!FG307:FG318)</f>
        <v>0</v>
      </c>
      <c r="FG15" s="20">
        <f>SUM('AFIR A-F'!FH307:FH318)</f>
        <v>10978321</v>
      </c>
      <c r="FH15" s="20">
        <f>SUM('AFIR A-F'!FI307:FI318)</f>
        <v>421272</v>
      </c>
      <c r="FI15" s="20">
        <f>SUM('AFIR A-F'!FJ307:FJ318)</f>
        <v>376427</v>
      </c>
      <c r="FJ15" s="20">
        <f>SUM('AFIR A-F'!FK307:FK318)</f>
        <v>73696</v>
      </c>
      <c r="FK15" s="20">
        <f>SUM('AFIR A-F'!FL307:FL318)</f>
        <v>1304377</v>
      </c>
      <c r="FL15" s="20">
        <f>SUM('AFIR A-F'!FM307:FM318)</f>
        <v>1122686</v>
      </c>
      <c r="FM15" s="20">
        <f>SUM('AFIR A-F'!FN307:FN318)</f>
        <v>195398</v>
      </c>
      <c r="FN15" s="20">
        <f>SUM('AFIR A-F'!FO307:FO318)</f>
        <v>2201321</v>
      </c>
      <c r="FO15" s="20">
        <f>SUM('AFIR A-F'!FP307:FP318)</f>
        <v>1505294</v>
      </c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</row>
    <row r="16" spans="2:234" ht="12.75">
      <c r="B16" s="21" t="s">
        <v>769</v>
      </c>
      <c r="C16" s="20">
        <f>SUM('AFIR A-F'!D319:D330)</f>
        <v>72316</v>
      </c>
      <c r="D16" s="20">
        <f>SUM('AFIR A-F'!E319:E330)</f>
        <v>237659</v>
      </c>
      <c r="E16" s="20">
        <f>SUM('AFIR A-F'!F319:F330)</f>
        <v>0</v>
      </c>
      <c r="F16" s="20">
        <f>SUM('AFIR A-F'!G319:G330)</f>
        <v>2467463</v>
      </c>
      <c r="G16" s="20">
        <f>SUM('AFIR A-F'!H319:H330)</f>
        <v>38154</v>
      </c>
      <c r="H16" s="20">
        <f>SUM('AFIR A-F'!I319:I330)</f>
        <v>0</v>
      </c>
      <c r="I16" s="20">
        <f>SUM('AFIR A-F'!J319:J330)</f>
        <v>51148</v>
      </c>
      <c r="J16" s="20">
        <f>SUM('AFIR A-F'!K319:K330)</f>
        <v>282744</v>
      </c>
      <c r="K16" s="20">
        <f>SUM('AFIR A-F'!L319:L330)</f>
        <v>68761</v>
      </c>
      <c r="L16" s="20">
        <f>SUM('AFIR A-F'!M319:M330)</f>
        <v>1682074</v>
      </c>
      <c r="M16" s="20">
        <f>SUM('AFIR A-F'!N319:N330)</f>
        <v>0</v>
      </c>
      <c r="N16" s="20">
        <f>SUM('AFIR A-F'!O319:O330)</f>
        <v>370338</v>
      </c>
      <c r="O16" s="20">
        <f>SUM('AFIR A-F'!P319:P330)</f>
        <v>0</v>
      </c>
      <c r="P16" s="20">
        <f>SUM('AFIR A-F'!Q319:Q330)</f>
        <v>2508570</v>
      </c>
      <c r="Q16" s="20">
        <f>SUM('AFIR A-F'!R319:R330)</f>
        <v>7014244</v>
      </c>
      <c r="R16" s="20">
        <f>SUM('AFIR A-F'!S319:S330)</f>
        <v>0</v>
      </c>
      <c r="S16" s="20">
        <f>SUM('AFIR A-F'!T319:T330)</f>
        <v>0</v>
      </c>
      <c r="T16" s="20">
        <f>SUM('AFIR A-F'!U319:U330)</f>
        <v>791377</v>
      </c>
      <c r="U16" s="20">
        <f>SUM('AFIR A-F'!V319:V330)</f>
        <v>0</v>
      </c>
      <c r="V16" s="20">
        <f>SUM('AFIR A-F'!W319:W330)</f>
        <v>30290</v>
      </c>
      <c r="W16" s="20">
        <f>SUM('AFIR A-F'!X319:X330)</f>
        <v>15806</v>
      </c>
      <c r="X16" s="20">
        <f>SUM('AFIR A-F'!Y319:Y330)</f>
        <v>481527</v>
      </c>
      <c r="Y16" s="20">
        <f>SUM('AFIR A-F'!Z319:Z330)</f>
        <v>1406</v>
      </c>
      <c r="Z16" s="20">
        <f>SUM('AFIR A-F'!AA319:AA330)</f>
        <v>0</v>
      </c>
      <c r="AA16" s="20">
        <f>SUM('AFIR A-F'!AB319:AB330)</f>
        <v>15880</v>
      </c>
      <c r="AB16" s="20">
        <f>SUM('AFIR A-F'!AC319:AC330)</f>
        <v>590667</v>
      </c>
      <c r="AC16" s="20">
        <f>SUM('AFIR A-F'!AD319:AD330)</f>
        <v>115818</v>
      </c>
      <c r="AD16" s="20">
        <f>SUM('AFIR A-F'!AE319:AE330)</f>
        <v>20557</v>
      </c>
      <c r="AE16" s="20">
        <f>SUM('AFIR A-F'!AF319:AF330)</f>
        <v>0</v>
      </c>
      <c r="AF16" s="20">
        <f>SUM('AFIR A-F'!AG319:AG330)</f>
        <v>1978</v>
      </c>
      <c r="AG16" s="20">
        <f>SUM('AFIR A-F'!AH319:AH330)</f>
        <v>279626</v>
      </c>
      <c r="AH16" s="20">
        <f>SUM('AFIR A-F'!AI319:AI330)</f>
        <v>340620</v>
      </c>
      <c r="AI16" s="20">
        <f>SUM('AFIR A-F'!AJ319:AJ330)</f>
        <v>70419</v>
      </c>
      <c r="AJ16" s="20">
        <f>SUM('AFIR A-F'!AK319:AK330)</f>
        <v>727096</v>
      </c>
      <c r="AK16" s="20">
        <f>SUM('AFIR A-F'!AL319:AL330)</f>
        <v>0</v>
      </c>
      <c r="AL16" s="20">
        <f>SUM('AFIR A-F'!AM319:AM330)</f>
        <v>0</v>
      </c>
      <c r="AM16" s="20">
        <f>SUM('AFIR A-F'!AN319:AN330)</f>
        <v>322721</v>
      </c>
      <c r="AN16" s="20">
        <f>SUM('AFIR A-F'!AO319:AO330)</f>
        <v>0</v>
      </c>
      <c r="AO16" s="20">
        <f>SUM('AFIR A-F'!AP319:AP330)</f>
        <v>0</v>
      </c>
      <c r="AP16" s="20">
        <f>SUM('AFIR A-F'!AQ319:AQ330)</f>
        <v>67403</v>
      </c>
      <c r="AQ16" s="20">
        <f>SUM('AFIR A-F'!AR319:AR330)</f>
        <v>46014</v>
      </c>
      <c r="AR16" s="20">
        <f>SUM('AFIR A-F'!AS319:AS330)</f>
        <v>44272</v>
      </c>
      <c r="AS16" s="20">
        <f>SUM('AFIR A-F'!AT319:AT330)</f>
        <v>0</v>
      </c>
      <c r="AT16" s="20">
        <f>SUM('AFIR A-F'!AU319:AU330)</f>
        <v>28954</v>
      </c>
      <c r="AU16" s="20">
        <f>SUM('AFIR A-F'!AV319:AV330)</f>
        <v>296377</v>
      </c>
      <c r="AV16" s="20">
        <f>SUM('AFIR A-F'!AW319:AW330)</f>
        <v>92034</v>
      </c>
      <c r="AW16" s="20">
        <f>SUM('AFIR A-F'!AX319:AX330)</f>
        <v>330109</v>
      </c>
      <c r="AX16" s="20">
        <f>SUM('AFIR A-F'!AY319:AY330)</f>
        <v>0</v>
      </c>
      <c r="AY16" s="20">
        <f>SUM('AFIR A-F'!AZ319:AZ330)</f>
        <v>0</v>
      </c>
      <c r="AZ16" s="20">
        <f>SUM('AFIR A-F'!BA319:BA330)</f>
        <v>0</v>
      </c>
      <c r="BA16" s="20">
        <f>SUM('AFIR A-F'!BB319:BB330)</f>
        <v>109672</v>
      </c>
      <c r="BB16" s="20">
        <f>SUM('AFIR A-F'!BC319:BC330)</f>
        <v>4145</v>
      </c>
      <c r="BC16" s="20">
        <f>SUM('AFIR A-F'!BD319:BD330)</f>
        <v>9300</v>
      </c>
      <c r="BD16" s="20">
        <f>SUM('AFIR A-F'!BE319:BE330)</f>
        <v>807038</v>
      </c>
      <c r="BE16" s="20">
        <f>SUM('AFIR A-F'!BF319:BF330)</f>
        <v>44696</v>
      </c>
      <c r="BF16" s="20">
        <f>SUM('AFIR A-F'!BG319:BG330)</f>
        <v>10985</v>
      </c>
      <c r="BG16" s="20">
        <f>SUM('AFIR A-F'!BH319:BH330)</f>
        <v>427782</v>
      </c>
      <c r="BH16" s="20">
        <f>SUM('AFIR A-F'!BI319:BI330)</f>
        <v>61823</v>
      </c>
      <c r="BI16" s="20">
        <f>SUM('AFIR A-F'!BJ319:BJ330)</f>
        <v>113400</v>
      </c>
      <c r="BJ16" s="20">
        <f>SUM('AFIR A-F'!BK319:BK330)</f>
        <v>0</v>
      </c>
      <c r="BK16" s="20">
        <f>SUM('AFIR A-F'!BL319:BL330)</f>
        <v>12925</v>
      </c>
      <c r="BL16" s="20">
        <f>SUM('AFIR A-F'!BM319:BM330)</f>
        <v>77126</v>
      </c>
      <c r="BM16" s="20">
        <f>SUM('AFIR A-F'!BN319:BN330)</f>
        <v>29736</v>
      </c>
      <c r="BN16" s="20">
        <f>SUM('AFIR A-F'!BO319:BO330)</f>
        <v>116469</v>
      </c>
      <c r="BO16" s="20">
        <f>SUM('AFIR A-F'!BP319:BP330)</f>
        <v>3897522</v>
      </c>
      <c r="BP16" s="20">
        <f>SUM('AFIR A-F'!BQ319:BQ330)</f>
        <v>135595</v>
      </c>
      <c r="BQ16" s="20">
        <f>SUM('AFIR A-F'!BR319:BR330)</f>
        <v>0</v>
      </c>
      <c r="BR16" s="20">
        <f>SUM('AFIR A-F'!BS319:BS330)</f>
        <v>0</v>
      </c>
      <c r="BS16" s="20">
        <f>SUM('AFIR A-F'!BT319:BT330)</f>
        <v>0</v>
      </c>
      <c r="BT16" s="20">
        <f>SUM('AFIR A-F'!BU319:BU330)</f>
        <v>10541</v>
      </c>
      <c r="BU16" s="20">
        <f>SUM('AFIR A-F'!BV319:BV330)</f>
        <v>39100</v>
      </c>
      <c r="BV16" s="20">
        <f>SUM('AFIR A-F'!BW319:BW330)</f>
        <v>107359</v>
      </c>
      <c r="BW16" s="20">
        <f>SUM('AFIR A-F'!BX319:BX330)</f>
        <v>7331</v>
      </c>
      <c r="BX16" s="20">
        <f>SUM('AFIR A-F'!BY319:BY330)</f>
        <v>671357</v>
      </c>
      <c r="BY16" s="20">
        <f>SUM('AFIR A-F'!BZ319:BZ330)</f>
        <v>309380</v>
      </c>
      <c r="BZ16" s="20">
        <f>SUM('AFIR A-F'!CA319:CA330)</f>
        <v>90505</v>
      </c>
      <c r="CA16" s="20">
        <f>SUM('AFIR A-F'!CB319:CB330)</f>
        <v>6761979</v>
      </c>
      <c r="CB16" s="20">
        <f>SUM('AFIR A-F'!CC319:CC330)</f>
        <v>0</v>
      </c>
      <c r="CC16" s="20">
        <f>SUM('AFIR A-F'!CD319:CD330)</f>
        <v>0</v>
      </c>
      <c r="CD16" s="20">
        <f>SUM('AFIR A-F'!CE319:CE330)</f>
        <v>0</v>
      </c>
      <c r="CE16" s="20">
        <f>SUM('AFIR A-F'!CF319:CF330)</f>
        <v>42166</v>
      </c>
      <c r="CF16" s="20">
        <f>SUM('AFIR A-F'!CG319:CG330)</f>
        <v>0</v>
      </c>
      <c r="CG16" s="20">
        <f>SUM('AFIR A-F'!CH319:CH330)</f>
        <v>0</v>
      </c>
      <c r="CH16" s="20">
        <f>SUM('AFIR A-F'!CI319:CI330)</f>
        <v>0</v>
      </c>
      <c r="CI16" s="20">
        <f>SUM('AFIR A-F'!CJ319:CJ330)</f>
        <v>46880</v>
      </c>
      <c r="CJ16" s="20">
        <f>SUM('AFIR A-F'!CK319:CK330)</f>
        <v>2010822</v>
      </c>
      <c r="CK16" s="20">
        <f>SUM('AFIR A-F'!CL319:CL330)</f>
        <v>141809000</v>
      </c>
      <c r="CL16" s="20">
        <f>SUM('AFIR A-F'!CM319:CM330)</f>
        <v>356405</v>
      </c>
      <c r="CM16" s="20">
        <f>SUM('AFIR A-F'!CN319:CN330)</f>
        <v>0</v>
      </c>
      <c r="CN16" s="20">
        <f>SUM('AFIR A-F'!CO319:CO330)</f>
        <v>64691</v>
      </c>
      <c r="CO16" s="20">
        <f>SUM('AFIR A-F'!CP319:CP330)</f>
        <v>82961</v>
      </c>
      <c r="CP16" s="20">
        <f>SUM('AFIR A-F'!CQ319:CQ330)</f>
        <v>361328</v>
      </c>
      <c r="CQ16" s="20">
        <f>SUM('AFIR A-F'!CR319:CR330)</f>
        <v>0</v>
      </c>
      <c r="CR16" s="20">
        <f>SUM('AFIR A-F'!CS319:CS330)</f>
        <v>986594</v>
      </c>
      <c r="CS16" s="20">
        <f>SUM('AFIR A-F'!CT319:CT330)</f>
        <v>823580</v>
      </c>
      <c r="CT16" s="20">
        <f>SUM('AFIR A-F'!CU319:CU330)</f>
        <v>84413</v>
      </c>
      <c r="CU16" s="20">
        <f>SUM('AFIR A-F'!CV319:CV330)</f>
        <v>920157</v>
      </c>
      <c r="CV16" s="20">
        <f>SUM('AFIR A-F'!CW319:CW330)</f>
        <v>0</v>
      </c>
      <c r="CW16" s="20">
        <f>SUM('AFIR A-F'!CX319:CX330)</f>
        <v>14439</v>
      </c>
      <c r="CX16" s="20">
        <f>SUM('AFIR A-F'!CY319:CY330)</f>
        <v>13954</v>
      </c>
      <c r="CY16" s="20">
        <f>SUM('AFIR A-F'!CZ319:CZ330)</f>
        <v>0</v>
      </c>
      <c r="CZ16" s="20">
        <f>SUM('AFIR A-F'!DA319:DA330)</f>
        <v>181525</v>
      </c>
      <c r="DA16" s="20">
        <f>SUM('AFIR A-F'!DB319:DB330)</f>
        <v>10516</v>
      </c>
      <c r="DB16" s="20">
        <f>SUM('AFIR A-F'!DC319:DC330)</f>
        <v>0</v>
      </c>
      <c r="DC16" s="20">
        <f>SUM('AFIR A-F'!DD319:DD330)</f>
        <v>7160906</v>
      </c>
      <c r="DD16" s="20">
        <f>SUM('AFIR A-F'!DE319:DE330)</f>
        <v>0</v>
      </c>
      <c r="DE16" s="20">
        <f>SUM('AFIR A-F'!DF319:DF330)</f>
        <v>0</v>
      </c>
      <c r="DF16" s="20">
        <f>SUM('AFIR A-F'!DG319:DG330)</f>
        <v>714003</v>
      </c>
      <c r="DG16" s="20">
        <f>SUM('AFIR A-F'!DH319:DH330)</f>
        <v>13750</v>
      </c>
      <c r="DH16" s="20">
        <f>SUM('AFIR A-F'!DI319:DI330)</f>
        <v>538</v>
      </c>
      <c r="DI16" s="20">
        <f>SUM('AFIR A-F'!DJ319:DJ330)</f>
        <v>65857</v>
      </c>
      <c r="DJ16" s="20">
        <f>SUM('AFIR A-F'!DK319:DK330)</f>
        <v>0</v>
      </c>
      <c r="DK16" s="20">
        <f>SUM('AFIR A-F'!DL319:DL330)</f>
        <v>0</v>
      </c>
      <c r="DL16" s="20">
        <f>SUM('AFIR A-F'!DM319:DM330)</f>
        <v>152450</v>
      </c>
      <c r="DM16" s="20">
        <f>SUM('AFIR A-F'!DN319:DN330)</f>
        <v>30147</v>
      </c>
      <c r="DN16" s="20">
        <f>SUM('AFIR A-F'!DO319:DO330)</f>
        <v>0</v>
      </c>
      <c r="DO16" s="20">
        <f>SUM('AFIR A-F'!DP319:DP330)</f>
        <v>399665</v>
      </c>
      <c r="DP16" s="20">
        <f>SUM('AFIR A-F'!DQ319:DQ330)</f>
        <v>2300</v>
      </c>
      <c r="DQ16" s="20">
        <f>SUM('AFIR A-F'!DR319:DR330)</f>
        <v>73668</v>
      </c>
      <c r="DR16" s="20">
        <f>SUM('AFIR A-F'!DS319:DS330)</f>
        <v>93059</v>
      </c>
      <c r="DS16" s="20">
        <f>SUM('AFIR A-F'!DT319:DT330)</f>
        <v>0</v>
      </c>
      <c r="DT16" s="20">
        <f>SUM('AFIR A-F'!DU319:DU330)</f>
        <v>6292</v>
      </c>
      <c r="DU16" s="20">
        <f>SUM('AFIR A-F'!DV319:DV330)</f>
        <v>156332</v>
      </c>
      <c r="DV16" s="20">
        <f>SUM('AFIR A-F'!DW319:DW330)</f>
        <v>2000</v>
      </c>
      <c r="DW16" s="20">
        <f>SUM('AFIR A-F'!DX319:DX330)</f>
        <v>0</v>
      </c>
      <c r="DX16" s="20">
        <f>SUM('AFIR A-F'!DY319:DY330)</f>
        <v>24450</v>
      </c>
      <c r="DY16" s="20">
        <f>SUM('AFIR A-F'!DZ319:DZ330)</f>
        <v>0</v>
      </c>
      <c r="DZ16" s="20">
        <f>SUM('AFIR A-F'!EA319:EA330)</f>
        <v>3361219</v>
      </c>
      <c r="EA16" s="20">
        <f>SUM('AFIR A-F'!EB319:EB330)</f>
        <v>32183421</v>
      </c>
      <c r="EB16" s="20">
        <f>SUM('AFIR A-F'!EC319:EC330)</f>
        <v>0</v>
      </c>
      <c r="EC16" s="20">
        <f>SUM('AFIR A-F'!ED319:ED330)</f>
        <v>0</v>
      </c>
      <c r="ED16" s="20">
        <f>SUM('AFIR A-F'!EE319:EE330)</f>
        <v>21251</v>
      </c>
      <c r="EE16" s="20">
        <f>SUM('AFIR A-F'!EF319:EF330)</f>
        <v>0</v>
      </c>
      <c r="EF16" s="20">
        <f>SUM('AFIR A-F'!EG319:EG330)</f>
        <v>67500</v>
      </c>
      <c r="EG16" s="20">
        <f>SUM('AFIR A-F'!EH319:EH330)</f>
        <v>2610749</v>
      </c>
      <c r="EH16" s="20">
        <f>SUM('AFIR A-F'!EI319:EI330)</f>
        <v>0</v>
      </c>
      <c r="EI16" s="20">
        <f>SUM('AFIR A-F'!EJ319:EJ330)</f>
        <v>342270</v>
      </c>
      <c r="EJ16" s="20">
        <f>SUM('AFIR A-F'!EK319:EK330)</f>
        <v>292908</v>
      </c>
      <c r="EK16" s="20">
        <f>SUM('AFIR A-F'!EL319:EL330)</f>
        <v>8894</v>
      </c>
      <c r="EL16" s="20">
        <f>SUM('AFIR A-F'!EM319:EM330)</f>
        <v>753380</v>
      </c>
      <c r="EM16" s="20">
        <f>SUM('AFIR A-F'!EN319:EN330)</f>
        <v>25150</v>
      </c>
      <c r="EN16" s="20">
        <f>SUM('AFIR A-F'!EO319:EO330)</f>
        <v>7060</v>
      </c>
      <c r="EO16" s="20">
        <f>SUM('AFIR A-F'!EP319:EP330)</f>
        <v>25402</v>
      </c>
      <c r="EP16" s="20">
        <f>SUM('AFIR A-F'!EQ319:EQ330)</f>
        <v>112275</v>
      </c>
      <c r="EQ16" s="20">
        <f>SUM('AFIR A-F'!ER319:ER330)</f>
        <v>134529</v>
      </c>
      <c r="ER16" s="20">
        <f>SUM('AFIR A-F'!ES319:ES330)</f>
        <v>282872</v>
      </c>
      <c r="ES16" s="20">
        <f>SUM('AFIR A-F'!ET319:ET330)</f>
        <v>319003</v>
      </c>
      <c r="ET16" s="20">
        <f>SUM('AFIR A-F'!EU319:EU330)</f>
        <v>18438</v>
      </c>
      <c r="EU16" s="20">
        <f>SUM('AFIR A-F'!EV319:EV330)</f>
        <v>13560</v>
      </c>
      <c r="EV16" s="20">
        <f>SUM('AFIR A-F'!EW319:EW330)</f>
        <v>26748</v>
      </c>
      <c r="EW16" s="20">
        <f>SUM('AFIR A-F'!EX319:EX330)</f>
        <v>0</v>
      </c>
      <c r="EX16" s="20">
        <f>SUM('AFIR A-F'!EY319:EY330)</f>
        <v>41843</v>
      </c>
      <c r="EY16" s="20">
        <f>SUM('AFIR A-F'!EZ319:EZ330)</f>
        <v>17256</v>
      </c>
      <c r="EZ16" s="20">
        <f>SUM('AFIR A-F'!FA319:FA330)</f>
        <v>63208</v>
      </c>
      <c r="FA16" s="20">
        <f>SUM('AFIR A-F'!FB319:FB330)</f>
        <v>0</v>
      </c>
      <c r="FB16" s="20">
        <f>SUM('AFIR A-F'!FC319:FC330)</f>
        <v>0</v>
      </c>
      <c r="FC16" s="20">
        <f>SUM('AFIR A-F'!FD319:FD330)</f>
        <v>154019</v>
      </c>
      <c r="FD16" s="20">
        <f>SUM('AFIR A-F'!FE319:FE330)</f>
        <v>19027929</v>
      </c>
      <c r="FE16" s="20">
        <f>SUM('AFIR A-F'!FF319:FF330)</f>
        <v>0</v>
      </c>
      <c r="FF16" s="20">
        <f>SUM('AFIR A-F'!FG319:FG330)</f>
        <v>0</v>
      </c>
      <c r="FG16" s="20">
        <f>SUM('AFIR A-F'!FH319:FH330)</f>
        <v>0</v>
      </c>
      <c r="FH16" s="20">
        <f>SUM('AFIR A-F'!FI319:FI330)</f>
        <v>39963</v>
      </c>
      <c r="FI16" s="20">
        <f>SUM('AFIR A-F'!FJ319:FJ330)</f>
        <v>0</v>
      </c>
      <c r="FJ16" s="20">
        <f>SUM('AFIR A-F'!FK319:FK330)</f>
        <v>0</v>
      </c>
      <c r="FK16" s="20">
        <f>SUM('AFIR A-F'!FL319:FL330)</f>
        <v>620648</v>
      </c>
      <c r="FL16" s="20">
        <f>SUM('AFIR A-F'!FM319:FM330)</f>
        <v>115481</v>
      </c>
      <c r="FM16" s="20">
        <f>SUM('AFIR A-F'!FN319:FN330)</f>
        <v>33329</v>
      </c>
      <c r="FN16" s="20">
        <f>SUM('AFIR A-F'!FO319:FO330)</f>
        <v>39326</v>
      </c>
      <c r="FO16" s="20">
        <f>SUM('AFIR A-F'!FP319:FP330)</f>
        <v>923513</v>
      </c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</row>
    <row r="17" spans="2:234" ht="12.75">
      <c r="B17" s="21" t="s">
        <v>770</v>
      </c>
      <c r="C17" s="20">
        <f>SUM('AFIR A-F'!D189:D221)+'AFIR A-F'!D343</f>
        <v>361395</v>
      </c>
      <c r="D17" s="20">
        <f>SUM('AFIR A-F'!E189:E221)+'AFIR A-F'!E343</f>
        <v>367833</v>
      </c>
      <c r="E17" s="20">
        <f>SUM('AFIR A-F'!F189:F221)+'AFIR A-F'!F343</f>
        <v>6034</v>
      </c>
      <c r="F17" s="20">
        <f>SUM('AFIR A-F'!G189:G221)+'AFIR A-F'!G343</f>
        <v>1304937</v>
      </c>
      <c r="G17" s="20">
        <f>SUM('AFIR A-F'!H189:H221)+'AFIR A-F'!H343</f>
        <v>91317</v>
      </c>
      <c r="H17" s="20">
        <f>SUM('AFIR A-F'!I189:I221)+'AFIR A-F'!I343</f>
        <v>8135</v>
      </c>
      <c r="I17" s="20">
        <f>SUM('AFIR A-F'!J189:J221)+'AFIR A-F'!J343</f>
        <v>206156</v>
      </c>
      <c r="J17" s="20">
        <f>SUM('AFIR A-F'!K189:K221)+'AFIR A-F'!K343</f>
        <v>422966</v>
      </c>
      <c r="K17" s="20">
        <f>SUM('AFIR A-F'!L189:L221)+'AFIR A-F'!L343</f>
        <v>71082</v>
      </c>
      <c r="L17" s="20">
        <f>SUM('AFIR A-F'!M189:M221)+'AFIR A-F'!M343</f>
        <v>620371</v>
      </c>
      <c r="M17" s="20">
        <f>SUM('AFIR A-F'!N189:N221)+'AFIR A-F'!N343</f>
        <v>3313</v>
      </c>
      <c r="N17" s="20">
        <f>SUM('AFIR A-F'!O189:O221)+'AFIR A-F'!O343</f>
        <v>351523</v>
      </c>
      <c r="O17" s="20">
        <f>SUM('AFIR A-F'!P189:P221)+'AFIR A-F'!P343</f>
        <v>16029</v>
      </c>
      <c r="P17" s="20">
        <f>SUM('AFIR A-F'!Q189:Q221)+'AFIR A-F'!Q343</f>
        <v>3168372</v>
      </c>
      <c r="Q17" s="20">
        <f>SUM('AFIR A-F'!R189:R221)+'AFIR A-F'!R343</f>
        <v>10280288</v>
      </c>
      <c r="R17" s="20">
        <f>SUM('AFIR A-F'!S189:S221)+'AFIR A-F'!S343</f>
        <v>0</v>
      </c>
      <c r="S17" s="20">
        <f>SUM('AFIR A-F'!T189:T221)+'AFIR A-F'!T343</f>
        <v>10208</v>
      </c>
      <c r="T17" s="20">
        <f>SUM('AFIR A-F'!U189:U221)+'AFIR A-F'!U343</f>
        <v>380158</v>
      </c>
      <c r="U17" s="20">
        <f>SUM('AFIR A-F'!V189:V221)+'AFIR A-F'!V343</f>
        <v>0</v>
      </c>
      <c r="V17" s="20">
        <f>SUM('AFIR A-F'!W189:W221)+'AFIR A-F'!W343</f>
        <v>105602</v>
      </c>
      <c r="W17" s="20">
        <f>SUM('AFIR A-F'!X189:X221)+'AFIR A-F'!X343</f>
        <v>7841</v>
      </c>
      <c r="X17" s="20">
        <f>SUM('AFIR A-F'!Y189:Y221)+'AFIR A-F'!Y343</f>
        <v>273256</v>
      </c>
      <c r="Y17" s="20">
        <f>SUM('AFIR A-F'!Z189:Z221)+'AFIR A-F'!Z343</f>
        <v>189581</v>
      </c>
      <c r="Z17" s="20">
        <f>SUM('AFIR A-F'!AA189:AA221)+'AFIR A-F'!AA343</f>
        <v>32951</v>
      </c>
      <c r="AA17" s="20">
        <f>SUM('AFIR A-F'!AB189:AB221)+'AFIR A-F'!AB343</f>
        <v>24384</v>
      </c>
      <c r="AB17" s="20">
        <f>SUM('AFIR A-F'!AC189:AC221)+'AFIR A-F'!AC343</f>
        <v>138235</v>
      </c>
      <c r="AC17" s="20">
        <f>SUM('AFIR A-F'!AD189:AD221)+'AFIR A-F'!AD343</f>
        <v>38330</v>
      </c>
      <c r="AD17" s="20">
        <f>SUM('AFIR A-F'!AE189:AE221)+'AFIR A-F'!AE343</f>
        <v>13509</v>
      </c>
      <c r="AE17" s="20">
        <f>SUM('AFIR A-F'!AF189:AF221)+'AFIR A-F'!AF343</f>
        <v>49050</v>
      </c>
      <c r="AF17" s="20">
        <f>SUM('AFIR A-F'!AG189:AG221)+'AFIR A-F'!AG343</f>
        <v>239</v>
      </c>
      <c r="AG17" s="20">
        <f>SUM('AFIR A-F'!AH189:AH221)+'AFIR A-F'!AH343</f>
        <v>255376</v>
      </c>
      <c r="AH17" s="20">
        <f>SUM('AFIR A-F'!AI189:AI221)+'AFIR A-F'!AI343</f>
        <v>462527</v>
      </c>
      <c r="AI17" s="20">
        <f>SUM('AFIR A-F'!AJ189:AJ221)+'AFIR A-F'!AJ343</f>
        <v>125102</v>
      </c>
      <c r="AJ17" s="20">
        <f>SUM('AFIR A-F'!AK189:AK221)+'AFIR A-F'!AK343</f>
        <v>470008</v>
      </c>
      <c r="AK17" s="20">
        <f>SUM('AFIR A-F'!AL189:AL221)+'AFIR A-F'!AL343</f>
        <v>0</v>
      </c>
      <c r="AL17" s="20">
        <f>SUM('AFIR A-F'!AM189:AM221)+'AFIR A-F'!AM343</f>
        <v>0</v>
      </c>
      <c r="AM17" s="20">
        <f>SUM('AFIR A-F'!AN189:AN221)+'AFIR A-F'!AN343</f>
        <v>209140</v>
      </c>
      <c r="AN17" s="20">
        <f>SUM('AFIR A-F'!AO189:AO221)+'AFIR A-F'!AO343</f>
        <v>0</v>
      </c>
      <c r="AO17" s="20">
        <f>SUM('AFIR A-F'!AP189:AP221)+'AFIR A-F'!AP343</f>
        <v>0</v>
      </c>
      <c r="AP17" s="20">
        <f>SUM('AFIR A-F'!AQ189:AQ221)+'AFIR A-F'!AQ343</f>
        <v>100641</v>
      </c>
      <c r="AQ17" s="20">
        <f>SUM('AFIR A-F'!AR189:AR221)+'AFIR A-F'!AR343</f>
        <v>335036</v>
      </c>
      <c r="AR17" s="20">
        <f>SUM('AFIR A-F'!AS189:AS221)+'AFIR A-F'!AS343</f>
        <v>414471</v>
      </c>
      <c r="AS17" s="20">
        <f>SUM('AFIR A-F'!AT189:AT221)+'AFIR A-F'!AT343</f>
        <v>241722</v>
      </c>
      <c r="AT17" s="20">
        <f>SUM('AFIR A-F'!AU189:AU221)+'AFIR A-F'!AU343</f>
        <v>106696</v>
      </c>
      <c r="AU17" s="20">
        <f>SUM('AFIR A-F'!AV189:AV221)+'AFIR A-F'!AV343</f>
        <v>491802</v>
      </c>
      <c r="AV17" s="20">
        <f>SUM('AFIR A-F'!AW189:AW221)+'AFIR A-F'!AW343</f>
        <v>220091</v>
      </c>
      <c r="AW17" s="20">
        <f>SUM('AFIR A-F'!AX189:AX221)+'AFIR A-F'!AX343</f>
        <v>706715</v>
      </c>
      <c r="AX17" s="20">
        <f>SUM('AFIR A-F'!AY189:AY221)+'AFIR A-F'!AY343</f>
        <v>0</v>
      </c>
      <c r="AY17" s="20">
        <f>SUM('AFIR A-F'!AZ189:AZ221)+'AFIR A-F'!AZ343</f>
        <v>5077</v>
      </c>
      <c r="AZ17" s="20">
        <f>SUM('AFIR A-F'!BA189:BA221)+'AFIR A-F'!BA343</f>
        <v>361007</v>
      </c>
      <c r="BA17" s="20">
        <f>SUM('AFIR A-F'!BB189:BB221)+'AFIR A-F'!BB343</f>
        <v>119159</v>
      </c>
      <c r="BB17" s="20">
        <f>SUM('AFIR A-F'!BC189:BC221)+'AFIR A-F'!BC343</f>
        <v>5387</v>
      </c>
      <c r="BC17" s="20">
        <f>SUM('AFIR A-F'!BD189:BD221)+'AFIR A-F'!BD343</f>
        <v>26829</v>
      </c>
      <c r="BD17" s="20">
        <f>SUM('AFIR A-F'!BE189:BE221)+'AFIR A-F'!BE343</f>
        <v>1771397</v>
      </c>
      <c r="BE17" s="20">
        <f>SUM('AFIR A-F'!BF189:BF221)+'AFIR A-F'!BF343</f>
        <v>98654</v>
      </c>
      <c r="BF17" s="20">
        <f>SUM('AFIR A-F'!BG189:BG221)+'AFIR A-F'!BG343</f>
        <v>9529</v>
      </c>
      <c r="BG17" s="20">
        <f>SUM('AFIR A-F'!BH189:BH221)+'AFIR A-F'!BH343</f>
        <v>494204</v>
      </c>
      <c r="BH17" s="20">
        <f>SUM('AFIR A-F'!BI189:BI221)+'AFIR A-F'!BI343</f>
        <v>34179</v>
      </c>
      <c r="BI17" s="20">
        <f>SUM('AFIR A-F'!BJ189:BJ221)+'AFIR A-F'!BJ343</f>
        <v>54579</v>
      </c>
      <c r="BJ17" s="20">
        <f>SUM('AFIR A-F'!BK189:BK221)+'AFIR A-F'!BK343</f>
        <v>49571</v>
      </c>
      <c r="BK17" s="20">
        <f>SUM('AFIR A-F'!BL189:BL221)+'AFIR A-F'!BL343</f>
        <v>11915</v>
      </c>
      <c r="BL17" s="20">
        <f>SUM('AFIR A-F'!BM189:BM221)+'AFIR A-F'!BM343</f>
        <v>72396</v>
      </c>
      <c r="BM17" s="20">
        <f>SUM('AFIR A-F'!BN189:BN221)+'AFIR A-F'!BN343</f>
        <v>6109</v>
      </c>
      <c r="BN17" s="20">
        <f>SUM('AFIR A-F'!BO189:BO221)+'AFIR A-F'!BO343</f>
        <v>190404</v>
      </c>
      <c r="BO17" s="20">
        <f>SUM('AFIR A-F'!BP189:BP221)+'AFIR A-F'!BP343</f>
        <v>2952192</v>
      </c>
      <c r="BP17" s="20">
        <f>SUM('AFIR A-F'!BQ189:BQ221)+'AFIR A-F'!BQ343</f>
        <v>144619</v>
      </c>
      <c r="BQ17" s="20">
        <f>SUM('AFIR A-F'!BR189:BR221)+'AFIR A-F'!BR343</f>
        <v>177</v>
      </c>
      <c r="BR17" s="20">
        <f>SUM('AFIR A-F'!BS189:BS221)+'AFIR A-F'!BS343</f>
        <v>144230</v>
      </c>
      <c r="BS17" s="20">
        <f>SUM('AFIR A-F'!BT189:BT221)+'AFIR A-F'!BT343</f>
        <v>0</v>
      </c>
      <c r="BT17" s="20">
        <f>SUM('AFIR A-F'!BU189:BU221)+'AFIR A-F'!BU343</f>
        <v>20749</v>
      </c>
      <c r="BU17" s="20">
        <f>SUM('AFIR A-F'!BV189:BV221)+'AFIR A-F'!BV343</f>
        <v>47313</v>
      </c>
      <c r="BV17" s="20">
        <f>SUM('AFIR A-F'!BW189:BW221)+'AFIR A-F'!BW343</f>
        <v>961220</v>
      </c>
      <c r="BW17" s="20">
        <f>SUM('AFIR A-F'!BX189:BX221)+'AFIR A-F'!BX343</f>
        <v>167647</v>
      </c>
      <c r="BX17" s="20">
        <f>SUM('AFIR A-F'!BY189:BY221)+'AFIR A-F'!BY343</f>
        <v>554196</v>
      </c>
      <c r="BY17" s="20">
        <f>SUM('AFIR A-F'!BZ189:BZ221)+'AFIR A-F'!BZ343</f>
        <v>620066</v>
      </c>
      <c r="BZ17" s="20">
        <f>SUM('AFIR A-F'!CA189:CA221)+'AFIR A-F'!CA343</f>
        <v>94386</v>
      </c>
      <c r="CA17" s="20">
        <f>SUM('AFIR A-F'!CB189:CB221)+'AFIR A-F'!CB343</f>
        <v>2326875</v>
      </c>
      <c r="CB17" s="20">
        <f>SUM('AFIR A-F'!CC189:CC221)+'AFIR A-F'!CC343</f>
        <v>0</v>
      </c>
      <c r="CC17" s="20">
        <f>SUM('AFIR A-F'!CD189:CD221)+'AFIR A-F'!CD343</f>
        <v>9128</v>
      </c>
      <c r="CD17" s="20">
        <f>SUM('AFIR A-F'!CE189:CE221)+'AFIR A-F'!CE343</f>
        <v>15333</v>
      </c>
      <c r="CE17" s="20">
        <f>SUM('AFIR A-F'!CF189:CF221)+'AFIR A-F'!CF343</f>
        <v>86836</v>
      </c>
      <c r="CF17" s="20">
        <f>SUM('AFIR A-F'!CG189:CG221)+'AFIR A-F'!CG343</f>
        <v>4818</v>
      </c>
      <c r="CG17" s="20">
        <f>SUM('AFIR A-F'!CH189:CH221)+'AFIR A-F'!CH343</f>
        <v>0</v>
      </c>
      <c r="CH17" s="20">
        <f>SUM('AFIR A-F'!CI189:CI221)+'AFIR A-F'!CI343</f>
        <v>20584</v>
      </c>
      <c r="CI17" s="20">
        <f>SUM('AFIR A-F'!CJ189:CJ221)+'AFIR A-F'!CJ343</f>
        <v>173667</v>
      </c>
      <c r="CJ17" s="20">
        <f>SUM('AFIR A-F'!CK189:CK221)+'AFIR A-F'!CK343</f>
        <v>10967081</v>
      </c>
      <c r="CK17" s="20">
        <f>SUM('AFIR A-F'!CL189:CL221)+'AFIR A-F'!CL343</f>
        <v>148504000</v>
      </c>
      <c r="CL17" s="20">
        <f>SUM('AFIR A-F'!CM189:CM221)+'AFIR A-F'!CM343</f>
        <v>402849</v>
      </c>
      <c r="CM17" s="20">
        <f>SUM('AFIR A-F'!CN189:CN221)+'AFIR A-F'!CN343</f>
        <v>0</v>
      </c>
      <c r="CN17" s="20">
        <f>SUM('AFIR A-F'!CO189:CO221)+'AFIR A-F'!CO343</f>
        <v>408740</v>
      </c>
      <c r="CO17" s="20">
        <f>SUM('AFIR A-F'!CP189:CP221)+'AFIR A-F'!CP343</f>
        <v>50550</v>
      </c>
      <c r="CP17" s="20">
        <f>SUM('AFIR A-F'!CQ189:CQ221)+'AFIR A-F'!CQ343</f>
        <v>698523</v>
      </c>
      <c r="CQ17" s="20">
        <f>SUM('AFIR A-F'!CR189:CR221)+'AFIR A-F'!CR343</f>
        <v>152573</v>
      </c>
      <c r="CR17" s="20">
        <f>SUM('AFIR A-F'!CS189:CS221)+'AFIR A-F'!CS343</f>
        <v>1359078</v>
      </c>
      <c r="CS17" s="20">
        <f>SUM('AFIR A-F'!CT189:CT221)+'AFIR A-F'!CT343</f>
        <v>425122</v>
      </c>
      <c r="CT17" s="20">
        <f>SUM('AFIR A-F'!CU189:CU221)+'AFIR A-F'!CU343</f>
        <v>10698</v>
      </c>
      <c r="CU17" s="20">
        <f>SUM('AFIR A-F'!CV189:CV221)+'AFIR A-F'!CV343</f>
        <v>1823168</v>
      </c>
      <c r="CV17" s="20">
        <f>SUM('AFIR A-F'!CW189:CW221)+'AFIR A-F'!CW343</f>
        <v>132190</v>
      </c>
      <c r="CW17" s="20">
        <f>SUM('AFIR A-F'!CX189:CX221)+'AFIR A-F'!CX343</f>
        <v>115510</v>
      </c>
      <c r="CX17" s="20">
        <f>SUM('AFIR A-F'!CY189:CY221)+'AFIR A-F'!CY343</f>
        <v>72269</v>
      </c>
      <c r="CY17" s="20">
        <f>SUM('AFIR A-F'!CZ189:CZ221)+'AFIR A-F'!CZ343</f>
        <v>19172</v>
      </c>
      <c r="CZ17" s="20">
        <f>SUM('AFIR A-F'!DA189:DA221)+'AFIR A-F'!DA343</f>
        <v>49488</v>
      </c>
      <c r="DA17" s="20">
        <f>SUM('AFIR A-F'!DB189:DB221)+'AFIR A-F'!DB343</f>
        <v>127196</v>
      </c>
      <c r="DB17" s="20">
        <f>SUM('AFIR A-F'!DC189:DC221)+'AFIR A-F'!DC343</f>
        <v>0</v>
      </c>
      <c r="DC17" s="20">
        <f>SUM('AFIR A-F'!DD189:DD221)+'AFIR A-F'!DD343</f>
        <v>6952304</v>
      </c>
      <c r="DD17" s="20">
        <f>SUM('AFIR A-F'!DE189:DE221)+'AFIR A-F'!DE343</f>
        <v>10540</v>
      </c>
      <c r="DE17" s="20">
        <f>SUM('AFIR A-F'!DF189:DF221)+'AFIR A-F'!DF343</f>
        <v>85264</v>
      </c>
      <c r="DF17" s="20">
        <f>SUM('AFIR A-F'!DG189:DG221)+'AFIR A-F'!DG343</f>
        <v>689373</v>
      </c>
      <c r="DG17" s="20">
        <f>SUM('AFIR A-F'!DH189:DH221)+'AFIR A-F'!DH343</f>
        <v>23677</v>
      </c>
      <c r="DH17" s="20">
        <f>SUM('AFIR A-F'!DI189:DI221)+'AFIR A-F'!DI343</f>
        <v>60911</v>
      </c>
      <c r="DI17" s="20">
        <f>SUM('AFIR A-F'!DJ189:DJ221)+'AFIR A-F'!DJ343</f>
        <v>406269</v>
      </c>
      <c r="DJ17" s="20">
        <f>SUM('AFIR A-F'!DK189:DK221)+'AFIR A-F'!DK343</f>
        <v>33024</v>
      </c>
      <c r="DK17" s="20">
        <f>SUM('AFIR A-F'!DL189:DL221)+'AFIR A-F'!DL343</f>
        <v>282802</v>
      </c>
      <c r="DL17" s="20">
        <f>SUM('AFIR A-F'!DM189:DM221)+'AFIR A-F'!DM343</f>
        <v>222310</v>
      </c>
      <c r="DM17" s="20">
        <f>SUM('AFIR A-F'!DN189:DN221)+'AFIR A-F'!DN343</f>
        <v>3517</v>
      </c>
      <c r="DN17" s="20">
        <f>SUM('AFIR A-F'!DO189:DO221)+'AFIR A-F'!DO343</f>
        <v>14892</v>
      </c>
      <c r="DO17" s="20">
        <f>SUM('AFIR A-F'!DP189:DP221)+'AFIR A-F'!DP343</f>
        <v>234867</v>
      </c>
      <c r="DP17" s="20">
        <f>SUM('AFIR A-F'!DQ189:DQ221)+'AFIR A-F'!DQ343</f>
        <v>23849</v>
      </c>
      <c r="DQ17" s="20">
        <f>SUM('AFIR A-F'!DR189:DR221)+'AFIR A-F'!DR343</f>
        <v>430008</v>
      </c>
      <c r="DR17" s="20">
        <f>SUM('AFIR A-F'!DS189:DS221)+'AFIR A-F'!DS343</f>
        <v>165580</v>
      </c>
      <c r="DS17" s="20">
        <f>SUM('AFIR A-F'!DT189:DT221)+'AFIR A-F'!DT343</f>
        <v>0</v>
      </c>
      <c r="DT17" s="20">
        <f>SUM('AFIR A-F'!DU189:DU221)+'AFIR A-F'!DU343</f>
        <v>75283</v>
      </c>
      <c r="DU17" s="20">
        <f>SUM('AFIR A-F'!DV189:DV221)+'AFIR A-F'!DV343</f>
        <v>207799</v>
      </c>
      <c r="DV17" s="20">
        <f>SUM('AFIR A-F'!DW189:DW221)+'AFIR A-F'!DW343</f>
        <v>0</v>
      </c>
      <c r="DW17" s="20">
        <f>SUM('AFIR A-F'!DX189:DX221)+'AFIR A-F'!DX343</f>
        <v>0</v>
      </c>
      <c r="DX17" s="20">
        <f>SUM('AFIR A-F'!DY189:DY221)+'AFIR A-F'!DY343</f>
        <v>116158</v>
      </c>
      <c r="DY17" s="20">
        <f>SUM('AFIR A-F'!DZ189:DZ221)+'AFIR A-F'!DZ343</f>
        <v>0</v>
      </c>
      <c r="DZ17" s="20">
        <f>SUM('AFIR A-F'!EA189:EA221)+'AFIR A-F'!EA343</f>
        <v>2648436</v>
      </c>
      <c r="EA17" s="20">
        <f>SUM('AFIR A-F'!EB189:EB221)+'AFIR A-F'!EB343</f>
        <v>19003299</v>
      </c>
      <c r="EB17" s="20">
        <f>SUM('AFIR A-F'!EC189:EC221)+'AFIR A-F'!EC343</f>
        <v>0</v>
      </c>
      <c r="EC17" s="20">
        <f>SUM('AFIR A-F'!ED189:ED221)+'AFIR A-F'!ED343</f>
        <v>0</v>
      </c>
      <c r="ED17" s="20">
        <f>SUM('AFIR A-F'!EE189:EE221)+'AFIR A-F'!EE343</f>
        <v>27629</v>
      </c>
      <c r="EE17" s="20">
        <f>SUM('AFIR A-F'!EF189:EF221)+'AFIR A-F'!EF343</f>
        <v>45394</v>
      </c>
      <c r="EF17" s="20">
        <f>SUM('AFIR A-F'!EG189:EG221)+'AFIR A-F'!EG343</f>
        <v>132341</v>
      </c>
      <c r="EG17" s="20">
        <f>SUM('AFIR A-F'!EH189:EH221)+'AFIR A-F'!EH343</f>
        <v>1546456</v>
      </c>
      <c r="EH17" s="20">
        <f>SUM('AFIR A-F'!EI189:EI221)+'AFIR A-F'!EI343</f>
        <v>1185391</v>
      </c>
      <c r="EI17" s="20">
        <f>SUM('AFIR A-F'!EJ189:EJ221)+'AFIR A-F'!EJ343</f>
        <v>669756</v>
      </c>
      <c r="EJ17" s="20">
        <f>SUM('AFIR A-F'!EK189:EK221)+'AFIR A-F'!EK343</f>
        <v>418093</v>
      </c>
      <c r="EK17" s="20">
        <f>SUM('AFIR A-F'!EL189:EL221)+'AFIR A-F'!EL343</f>
        <v>18747</v>
      </c>
      <c r="EL17" s="20">
        <f>SUM('AFIR A-F'!EM189:EM221)+'AFIR A-F'!EM343</f>
        <v>717506</v>
      </c>
      <c r="EM17" s="20">
        <f>SUM('AFIR A-F'!EN189:EN221)+'AFIR A-F'!EN343</f>
        <v>29015</v>
      </c>
      <c r="EN17" s="20">
        <f>SUM('AFIR A-F'!EO189:EO221)+'AFIR A-F'!EO343</f>
        <v>204891</v>
      </c>
      <c r="EO17" s="20">
        <f>SUM('AFIR A-F'!EP189:EP221)+'AFIR A-F'!EP343</f>
        <v>0</v>
      </c>
      <c r="EP17" s="20">
        <f>SUM('AFIR A-F'!EQ189:EQ221)+'AFIR A-F'!EQ343</f>
        <v>403337</v>
      </c>
      <c r="EQ17" s="20">
        <f>SUM('AFIR A-F'!ER189:ER221)+'AFIR A-F'!ER343</f>
        <v>115325</v>
      </c>
      <c r="ER17" s="20">
        <f>SUM('AFIR A-F'!ES189:ES221)+'AFIR A-F'!ES343</f>
        <v>211626</v>
      </c>
      <c r="ES17" s="20">
        <f>SUM('AFIR A-F'!ET189:ET221)+'AFIR A-F'!ET343</f>
        <v>501630</v>
      </c>
      <c r="ET17" s="20">
        <f>SUM('AFIR A-F'!EU189:EU221)+'AFIR A-F'!EU343</f>
        <v>17348</v>
      </c>
      <c r="EU17" s="20">
        <f>SUM('AFIR A-F'!EV189:EV221)+'AFIR A-F'!EV343</f>
        <v>18732</v>
      </c>
      <c r="EV17" s="20">
        <f>SUM('AFIR A-F'!EW189:EW221)+'AFIR A-F'!EW343</f>
        <v>75745</v>
      </c>
      <c r="EW17" s="20">
        <f>SUM('AFIR A-F'!EX189:EX221)+'AFIR A-F'!EX343</f>
        <v>172241</v>
      </c>
      <c r="EX17" s="20">
        <f>SUM('AFIR A-F'!EY189:EY221)+'AFIR A-F'!EY343</f>
        <v>15323</v>
      </c>
      <c r="EY17" s="20">
        <f>SUM('AFIR A-F'!EZ189:EZ221)+'AFIR A-F'!EZ343</f>
        <v>46229</v>
      </c>
      <c r="EZ17" s="20">
        <f>SUM('AFIR A-F'!FA189:FA221)+'AFIR A-F'!FA343</f>
        <v>6163</v>
      </c>
      <c r="FA17" s="20">
        <f>SUM('AFIR A-F'!FB189:FB221)+'AFIR A-F'!FB343</f>
        <v>25</v>
      </c>
      <c r="FB17" s="20">
        <f>SUM('AFIR A-F'!FC189:FC221)+'AFIR A-F'!FC343</f>
        <v>24101</v>
      </c>
      <c r="FC17" s="20">
        <f>SUM('AFIR A-F'!FD189:FD221)+'AFIR A-F'!FD343</f>
        <v>847682</v>
      </c>
      <c r="FD17" s="20">
        <f>SUM('AFIR A-F'!FE189:FE221)+'AFIR A-F'!FE343</f>
        <v>15754292</v>
      </c>
      <c r="FE17" s="20">
        <f>SUM('AFIR A-F'!FF189:FF221)+'AFIR A-F'!FF343</f>
        <v>0</v>
      </c>
      <c r="FF17" s="20">
        <f>SUM('AFIR A-F'!FG189:FG221)+'AFIR A-F'!FG343</f>
        <v>320994</v>
      </c>
      <c r="FG17" s="20">
        <f>SUM('AFIR A-F'!FH189:FH221)+'AFIR A-F'!FH343</f>
        <v>658059</v>
      </c>
      <c r="FH17" s="20">
        <f>SUM('AFIR A-F'!FI189:FI221)+'AFIR A-F'!FI343</f>
        <v>47007</v>
      </c>
      <c r="FI17" s="20">
        <f>SUM('AFIR A-F'!FJ189:FJ221)+'AFIR A-F'!FJ343</f>
        <v>156320</v>
      </c>
      <c r="FJ17" s="20">
        <f>SUM('AFIR A-F'!FK189:FK221)+'AFIR A-F'!FK343</f>
        <v>62574</v>
      </c>
      <c r="FK17" s="20">
        <f>SUM('AFIR A-F'!FL189:FL221)+'AFIR A-F'!FL343</f>
        <v>713472</v>
      </c>
      <c r="FL17" s="20">
        <f>SUM('AFIR A-F'!FM189:FM221)+'AFIR A-F'!FM343</f>
        <v>153900</v>
      </c>
      <c r="FM17" s="20">
        <f>SUM('AFIR A-F'!FN189:FN221)+'AFIR A-F'!FN343</f>
        <v>22436</v>
      </c>
      <c r="FN17" s="20">
        <f>SUM('AFIR A-F'!FO189:FO221)+'AFIR A-F'!FO343</f>
        <v>179158</v>
      </c>
      <c r="FO17" s="20">
        <f>SUM('AFIR A-F'!FP189:FP221)+'AFIR A-F'!FP343</f>
        <v>1309168</v>
      </c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</row>
    <row r="18" spans="2:234" ht="12.75">
      <c r="B18" s="21" t="s">
        <v>384</v>
      </c>
      <c r="C18" s="20">
        <f>SUM('AFIR A-F'!D117:D156)+'AFIR A-F'!D341</f>
        <v>585713</v>
      </c>
      <c r="D18" s="20">
        <f>SUM('AFIR A-F'!E117:E156)+'AFIR A-F'!E341</f>
        <v>499044</v>
      </c>
      <c r="E18" s="20">
        <f>SUM('AFIR A-F'!F117:F156)+'AFIR A-F'!F341</f>
        <v>12819</v>
      </c>
      <c r="F18" s="20">
        <f>SUM('AFIR A-F'!G117:G156)+'AFIR A-F'!G341</f>
        <v>1358470</v>
      </c>
      <c r="G18" s="20">
        <f>SUM('AFIR A-F'!H117:H156)+'AFIR A-F'!H341</f>
        <v>117605</v>
      </c>
      <c r="H18" s="20">
        <f>SUM('AFIR A-F'!I117:I156)+'AFIR A-F'!I341</f>
        <v>21203</v>
      </c>
      <c r="I18" s="20">
        <f>SUM('AFIR A-F'!J117:J156)+'AFIR A-F'!J341</f>
        <v>143329</v>
      </c>
      <c r="J18" s="20">
        <f>SUM('AFIR A-F'!K117:K156)+'AFIR A-F'!K341</f>
        <v>207226</v>
      </c>
      <c r="K18" s="20">
        <f>SUM('AFIR A-F'!L117:L156)+'AFIR A-F'!L341</f>
        <v>25205</v>
      </c>
      <c r="L18" s="20">
        <f>SUM('AFIR A-F'!M117:M156)+'AFIR A-F'!M341</f>
        <v>1242022</v>
      </c>
      <c r="M18" s="20">
        <f>SUM('AFIR A-F'!N117:N156)+'AFIR A-F'!N341</f>
        <v>6439</v>
      </c>
      <c r="N18" s="20">
        <f>SUM('AFIR A-F'!O117:O156)+'AFIR A-F'!O341</f>
        <v>340082</v>
      </c>
      <c r="O18" s="20">
        <f>SUM('AFIR A-F'!P117:P156)+'AFIR A-F'!P341</f>
        <v>47837</v>
      </c>
      <c r="P18" s="20">
        <f>SUM('AFIR A-F'!Q117:Q156)+'AFIR A-F'!Q341</f>
        <v>1296083</v>
      </c>
      <c r="Q18" s="20">
        <f>SUM('AFIR A-F'!R117:R156)+'AFIR A-F'!R341</f>
        <v>7336537</v>
      </c>
      <c r="R18" s="20">
        <f>SUM('AFIR A-F'!S117:S156)+'AFIR A-F'!S341</f>
        <v>0</v>
      </c>
      <c r="S18" s="20">
        <f>SUM('AFIR A-F'!T117:T156)+'AFIR A-F'!T341</f>
        <v>49896</v>
      </c>
      <c r="T18" s="20">
        <f>SUM('AFIR A-F'!U117:U156)+'AFIR A-F'!U341</f>
        <v>512465</v>
      </c>
      <c r="U18" s="20">
        <f>SUM('AFIR A-F'!V117:V156)+'AFIR A-F'!V341</f>
        <v>0</v>
      </c>
      <c r="V18" s="20">
        <f>SUM('AFIR A-F'!W117:W156)+'AFIR A-F'!W341</f>
        <v>117058</v>
      </c>
      <c r="W18" s="20">
        <f>SUM('AFIR A-F'!X117:X156)+'AFIR A-F'!X341</f>
        <v>18203</v>
      </c>
      <c r="X18" s="20">
        <f>SUM('AFIR A-F'!Y117:Y156)+'AFIR A-F'!Y341</f>
        <v>563061</v>
      </c>
      <c r="Y18" s="20">
        <f>SUM('AFIR A-F'!Z117:Z156)+'AFIR A-F'!Z341</f>
        <v>101020</v>
      </c>
      <c r="Z18" s="20">
        <f>SUM('AFIR A-F'!AA117:AA156)+'AFIR A-F'!AA341</f>
        <v>68976</v>
      </c>
      <c r="AA18" s="20">
        <f>SUM('AFIR A-F'!AB117:AB156)+'AFIR A-F'!AB341</f>
        <v>67924</v>
      </c>
      <c r="AB18" s="20">
        <f>SUM('AFIR A-F'!AC117:AC156)+'AFIR A-F'!AC341</f>
        <v>570402</v>
      </c>
      <c r="AC18" s="20">
        <f>SUM('AFIR A-F'!AD117:AD156)+'AFIR A-F'!AD341</f>
        <v>113794</v>
      </c>
      <c r="AD18" s="20">
        <f>SUM('AFIR A-F'!AE117:AE156)+'AFIR A-F'!AE341</f>
        <v>43079</v>
      </c>
      <c r="AE18" s="20">
        <f>SUM('AFIR A-F'!AF117:AF156)+'AFIR A-F'!AF341</f>
        <v>48668</v>
      </c>
      <c r="AF18" s="20">
        <f>SUM('AFIR A-F'!AG117:AG156)+'AFIR A-F'!AG341</f>
        <v>9259</v>
      </c>
      <c r="AG18" s="20">
        <f>SUM('AFIR A-F'!AH117:AH156)+'AFIR A-F'!AH341</f>
        <v>249198</v>
      </c>
      <c r="AH18" s="20">
        <f>SUM('AFIR A-F'!AI117:AI156)+'AFIR A-F'!AI341</f>
        <v>363866</v>
      </c>
      <c r="AI18" s="20">
        <f>SUM('AFIR A-F'!AJ117:AJ156)+'AFIR A-F'!AJ341</f>
        <v>835086</v>
      </c>
      <c r="AJ18" s="20">
        <f>SUM('AFIR A-F'!AK117:AK156)+'AFIR A-F'!AK341</f>
        <v>889094</v>
      </c>
      <c r="AK18" s="20">
        <f>SUM('AFIR A-F'!AL117:AL156)+'AFIR A-F'!AL341</f>
        <v>84576</v>
      </c>
      <c r="AL18" s="20">
        <f>SUM('AFIR A-F'!AM117:AM156)+'AFIR A-F'!AM341</f>
        <v>8956</v>
      </c>
      <c r="AM18" s="20">
        <f>SUM('AFIR A-F'!AN117:AN156)+'AFIR A-F'!AN341</f>
        <v>537265</v>
      </c>
      <c r="AN18" s="20">
        <f>SUM('AFIR A-F'!AO117:AO156)+'AFIR A-F'!AO341</f>
        <v>0</v>
      </c>
      <c r="AO18" s="20">
        <f>SUM('AFIR A-F'!AP117:AP156)+'AFIR A-F'!AP341</f>
        <v>14459</v>
      </c>
      <c r="AP18" s="20">
        <f>SUM('AFIR A-F'!AQ117:AQ156)+'AFIR A-F'!AQ341</f>
        <v>113585</v>
      </c>
      <c r="AQ18" s="20">
        <f>SUM('AFIR A-F'!AR117:AR156)+'AFIR A-F'!AR341</f>
        <v>125151</v>
      </c>
      <c r="AR18" s="20">
        <f>SUM('AFIR A-F'!AS117:AS156)+'AFIR A-F'!AS341</f>
        <v>224499</v>
      </c>
      <c r="AS18" s="20">
        <f>SUM('AFIR A-F'!AT117:AT156)+'AFIR A-F'!AT341</f>
        <v>265206</v>
      </c>
      <c r="AT18" s="20">
        <f>SUM('AFIR A-F'!AU117:AU156)+'AFIR A-F'!AU341</f>
        <v>56089</v>
      </c>
      <c r="AU18" s="20">
        <f>SUM('AFIR A-F'!AV117:AV156)+'AFIR A-F'!AV341</f>
        <v>506372</v>
      </c>
      <c r="AV18" s="20">
        <f>SUM('AFIR A-F'!AW117:AW156)+'AFIR A-F'!AW341</f>
        <v>167465</v>
      </c>
      <c r="AW18" s="20">
        <f>SUM('AFIR A-F'!AX117:AX156)+'AFIR A-F'!AX341</f>
        <v>494915</v>
      </c>
      <c r="AX18" s="20">
        <f>SUM('AFIR A-F'!AY117:AY156)+'AFIR A-F'!AY341</f>
        <v>14765</v>
      </c>
      <c r="AY18" s="20">
        <f>SUM('AFIR A-F'!AZ117:AZ156)+'AFIR A-F'!AZ341</f>
        <v>9784</v>
      </c>
      <c r="AZ18" s="20">
        <f>SUM('AFIR A-F'!BA117:BA156)+'AFIR A-F'!BA341</f>
        <v>168608</v>
      </c>
      <c r="BA18" s="20">
        <f>SUM('AFIR A-F'!BB117:BB156)+'AFIR A-F'!BB341</f>
        <v>243658</v>
      </c>
      <c r="BB18" s="20">
        <f>SUM('AFIR A-F'!BC117:BC156)+'AFIR A-F'!BC341</f>
        <v>41289</v>
      </c>
      <c r="BC18" s="20">
        <f>SUM('AFIR A-F'!BD117:BD156)+'AFIR A-F'!BD341</f>
        <v>71796</v>
      </c>
      <c r="BD18" s="20">
        <f>SUM('AFIR A-F'!BE117:BE156)+'AFIR A-F'!BE341</f>
        <v>1139259</v>
      </c>
      <c r="BE18" s="20">
        <f>SUM('AFIR A-F'!BF117:BF156)+'AFIR A-F'!BF341</f>
        <v>108316</v>
      </c>
      <c r="BF18" s="20">
        <f>SUM('AFIR A-F'!BG117:BG156)+'AFIR A-F'!BG341</f>
        <v>30809</v>
      </c>
      <c r="BG18" s="20">
        <f>SUM('AFIR A-F'!BH117:BH156)+'AFIR A-F'!BH341</f>
        <v>881106</v>
      </c>
      <c r="BH18" s="20">
        <f>SUM('AFIR A-F'!BI117:BI156)+'AFIR A-F'!BI341</f>
        <v>141429</v>
      </c>
      <c r="BI18" s="20">
        <f>SUM('AFIR A-F'!BJ117:BJ156)+'AFIR A-F'!BJ341</f>
        <v>239694</v>
      </c>
      <c r="BJ18" s="20">
        <f>SUM('AFIR A-F'!BK117:BK156)+'AFIR A-F'!BK341</f>
        <v>69176</v>
      </c>
      <c r="BK18" s="20">
        <f>SUM('AFIR A-F'!BL117:BL156)+'AFIR A-F'!BL341</f>
        <v>50297</v>
      </c>
      <c r="BL18" s="20">
        <f>SUM('AFIR A-F'!BM117:BM156)+'AFIR A-F'!BM341</f>
        <v>152736</v>
      </c>
      <c r="BM18" s="20">
        <f>SUM('AFIR A-F'!BN117:BN156)+'AFIR A-F'!BN341</f>
        <v>37799</v>
      </c>
      <c r="BN18" s="20">
        <f>SUM('AFIR A-F'!BO117:BO156)+'AFIR A-F'!BO341</f>
        <v>321452</v>
      </c>
      <c r="BO18" s="20">
        <f>SUM('AFIR A-F'!BP117:BP156)+'AFIR A-F'!BP341</f>
        <v>2315489</v>
      </c>
      <c r="BP18" s="20">
        <f>SUM('AFIR A-F'!BQ117:BQ156)+'AFIR A-F'!BQ341</f>
        <v>220283</v>
      </c>
      <c r="BQ18" s="20">
        <f>SUM('AFIR A-F'!BR117:BR156)+'AFIR A-F'!BR341</f>
        <v>74015</v>
      </c>
      <c r="BR18" s="20">
        <f>SUM('AFIR A-F'!BS117:BS156)+'AFIR A-F'!BS341</f>
        <v>116938</v>
      </c>
      <c r="BS18" s="20">
        <f>SUM('AFIR A-F'!BT117:BT156)+'AFIR A-F'!BT341</f>
        <v>0</v>
      </c>
      <c r="BT18" s="20">
        <f>SUM('AFIR A-F'!BU117:BU156)+'AFIR A-F'!BU341</f>
        <v>22981</v>
      </c>
      <c r="BU18" s="20">
        <f>SUM('AFIR A-F'!BV117:BV156)+'AFIR A-F'!BV341</f>
        <v>53718</v>
      </c>
      <c r="BV18" s="20">
        <f>SUM('AFIR A-F'!BW117:BW156)+'AFIR A-F'!BW341</f>
        <v>1085719</v>
      </c>
      <c r="BW18" s="20">
        <f>SUM('AFIR A-F'!BX117:BX156)+'AFIR A-F'!BX341</f>
        <v>122620</v>
      </c>
      <c r="BX18" s="20">
        <f>SUM('AFIR A-F'!BY117:BY156)+'AFIR A-F'!BY341</f>
        <v>646883</v>
      </c>
      <c r="BY18" s="20">
        <f>SUM('AFIR A-F'!BZ117:BZ156)+'AFIR A-F'!BZ341</f>
        <v>1548146</v>
      </c>
      <c r="BZ18" s="20">
        <f>SUM('AFIR A-F'!CA117:CA156)+'AFIR A-F'!CA341</f>
        <v>151109</v>
      </c>
      <c r="CA18" s="20">
        <f>SUM('AFIR A-F'!CB117:CB156)+'AFIR A-F'!CB341</f>
        <v>7851056</v>
      </c>
      <c r="CB18" s="20">
        <f>SUM('AFIR A-F'!CC117:CC156)+'AFIR A-F'!CC341</f>
        <v>4837</v>
      </c>
      <c r="CC18" s="20">
        <f>SUM('AFIR A-F'!CD117:CD156)+'AFIR A-F'!CD341</f>
        <v>37085</v>
      </c>
      <c r="CD18" s="20">
        <f>SUM('AFIR A-F'!CE117:CE156)+'AFIR A-F'!CE341</f>
        <v>319224</v>
      </c>
      <c r="CE18" s="20">
        <f>SUM('AFIR A-F'!CF117:CF156)+'AFIR A-F'!CF341</f>
        <v>97722</v>
      </c>
      <c r="CF18" s="20">
        <f>SUM('AFIR A-F'!CG117:CG156)+'AFIR A-F'!CG341</f>
        <v>46574</v>
      </c>
      <c r="CG18" s="20">
        <f>SUM('AFIR A-F'!CH117:CH156)+'AFIR A-F'!CH341</f>
        <v>0</v>
      </c>
      <c r="CH18" s="20">
        <f>SUM('AFIR A-F'!CI117:CI156)+'AFIR A-F'!CI341</f>
        <v>34243</v>
      </c>
      <c r="CI18" s="20">
        <f>SUM('AFIR A-F'!CJ117:CJ156)+'AFIR A-F'!CJ341</f>
        <v>135820</v>
      </c>
      <c r="CJ18" s="20">
        <f>SUM('AFIR A-F'!CK117:CK156)+'AFIR A-F'!CK341</f>
        <v>7102010</v>
      </c>
      <c r="CK18" s="20">
        <f>SUM('AFIR A-F'!CL117:CL156)+'AFIR A-F'!CL341</f>
        <v>32162000</v>
      </c>
      <c r="CL18" s="20">
        <f>SUM('AFIR A-F'!CM117:CM156)+'AFIR A-F'!CM341</f>
        <v>899268</v>
      </c>
      <c r="CM18" s="20">
        <f>SUM('AFIR A-F'!CN117:CN156)+'AFIR A-F'!CN341</f>
        <v>26733</v>
      </c>
      <c r="CN18" s="20">
        <f>SUM('AFIR A-F'!CO117:CO156)+'AFIR A-F'!CO341</f>
        <v>225427</v>
      </c>
      <c r="CO18" s="20">
        <f>SUM('AFIR A-F'!CP117:CP156)+'AFIR A-F'!CP341</f>
        <v>126775</v>
      </c>
      <c r="CP18" s="20">
        <f>SUM('AFIR A-F'!CQ117:CQ156)+'AFIR A-F'!CQ341</f>
        <v>266748</v>
      </c>
      <c r="CQ18" s="20">
        <f>SUM('AFIR A-F'!CR117:CR156)+'AFIR A-F'!CR341</f>
        <v>86002</v>
      </c>
      <c r="CR18" s="20">
        <f>SUM('AFIR A-F'!CS117:CS156)+'AFIR A-F'!CS341</f>
        <v>1137391</v>
      </c>
      <c r="CS18" s="20">
        <f>SUM('AFIR A-F'!CT117:CT156)+'AFIR A-F'!CT341</f>
        <v>328276</v>
      </c>
      <c r="CT18" s="20">
        <f>SUM('AFIR A-F'!CU117:CU156)+'AFIR A-F'!CU341</f>
        <v>183976</v>
      </c>
      <c r="CU18" s="20">
        <f>SUM('AFIR A-F'!CV117:CV156)+'AFIR A-F'!CV341</f>
        <v>760205</v>
      </c>
      <c r="CV18" s="20">
        <f>SUM('AFIR A-F'!CW117:CW156)+'AFIR A-F'!CW341</f>
        <v>192353</v>
      </c>
      <c r="CW18" s="20">
        <f>SUM('AFIR A-F'!CX117:CX156)+'AFIR A-F'!CX341</f>
        <v>107401</v>
      </c>
      <c r="CX18" s="20">
        <f>SUM('AFIR A-F'!CY117:CY156)+'AFIR A-F'!CY341</f>
        <v>66731</v>
      </c>
      <c r="CY18" s="20">
        <f>SUM('AFIR A-F'!CZ117:CZ156)+'AFIR A-F'!CZ341</f>
        <v>28591</v>
      </c>
      <c r="CZ18" s="20">
        <f>SUM('AFIR A-F'!DA117:DA156)+'AFIR A-F'!DA341</f>
        <v>138650</v>
      </c>
      <c r="DA18" s="20">
        <f>SUM('AFIR A-F'!DB117:DB156)+'AFIR A-F'!DB341</f>
        <v>80967</v>
      </c>
      <c r="DB18" s="20">
        <f>SUM('AFIR A-F'!DC117:DC156)+'AFIR A-F'!DC341</f>
        <v>18116</v>
      </c>
      <c r="DC18" s="20">
        <f>SUM('AFIR A-F'!DD117:DD156)+'AFIR A-F'!DD341</f>
        <v>2558132</v>
      </c>
      <c r="DD18" s="20">
        <f>SUM('AFIR A-F'!DE117:DE156)+'AFIR A-F'!DE341</f>
        <v>25821</v>
      </c>
      <c r="DE18" s="20">
        <f>SUM('AFIR A-F'!DF117:DF156)+'AFIR A-F'!DF341</f>
        <v>45283</v>
      </c>
      <c r="DF18" s="20">
        <f>SUM('AFIR A-F'!DG117:DG156)+'AFIR A-F'!DG341</f>
        <v>969474</v>
      </c>
      <c r="DG18" s="20">
        <f>SUM('AFIR A-F'!DH117:DH156)+'AFIR A-F'!DH341</f>
        <v>69154</v>
      </c>
      <c r="DH18" s="20">
        <f>SUM('AFIR A-F'!DI117:DI156)+'AFIR A-F'!DI341</f>
        <v>80272</v>
      </c>
      <c r="DI18" s="20">
        <f>SUM('AFIR A-F'!DJ117:DJ156)+'AFIR A-F'!DJ341</f>
        <v>1166447</v>
      </c>
      <c r="DJ18" s="20">
        <f>SUM('AFIR A-F'!DK117:DK156)+'AFIR A-F'!DK341</f>
        <v>28194</v>
      </c>
      <c r="DK18" s="20">
        <f>SUM('AFIR A-F'!DL117:DL156)+'AFIR A-F'!DL341</f>
        <v>152846</v>
      </c>
      <c r="DL18" s="20">
        <f>SUM('AFIR A-F'!DM117:DM156)+'AFIR A-F'!DM341</f>
        <v>208162</v>
      </c>
      <c r="DM18" s="20">
        <f>SUM('AFIR A-F'!DN117:DN156)+'AFIR A-F'!DN341</f>
        <v>60593</v>
      </c>
      <c r="DN18" s="20">
        <f>SUM('AFIR A-F'!DO117:DO156)+'AFIR A-F'!DO341</f>
        <v>37682</v>
      </c>
      <c r="DO18" s="20">
        <f>SUM('AFIR A-F'!DP117:DP156)+'AFIR A-F'!DP341</f>
        <v>356117</v>
      </c>
      <c r="DP18" s="20">
        <f>SUM('AFIR A-F'!DQ117:DQ156)+'AFIR A-F'!DQ341</f>
        <v>18359</v>
      </c>
      <c r="DQ18" s="20">
        <f>SUM('AFIR A-F'!DR117:DR156)+'AFIR A-F'!DR341</f>
        <v>358889</v>
      </c>
      <c r="DR18" s="20">
        <f>SUM('AFIR A-F'!DS117:DS156)+'AFIR A-F'!DS341</f>
        <v>156519</v>
      </c>
      <c r="DS18" s="20">
        <f>SUM('AFIR A-F'!DT117:DT156)+'AFIR A-F'!DT341</f>
        <v>0</v>
      </c>
      <c r="DT18" s="20">
        <f>SUM('AFIR A-F'!DU117:DU156)+'AFIR A-F'!DU341</f>
        <v>113770</v>
      </c>
      <c r="DU18" s="20">
        <f>SUM('AFIR A-F'!DV117:DV156)+'AFIR A-F'!DV341</f>
        <v>162634</v>
      </c>
      <c r="DV18" s="20">
        <f>SUM('AFIR A-F'!DW117:DW156)+'AFIR A-F'!DW341</f>
        <v>18955</v>
      </c>
      <c r="DW18" s="20">
        <f>SUM('AFIR A-F'!DX117:DX156)+'AFIR A-F'!DX341</f>
        <v>0</v>
      </c>
      <c r="DX18" s="20">
        <f>SUM('AFIR A-F'!DY117:DY156)+'AFIR A-F'!DY341</f>
        <v>72944</v>
      </c>
      <c r="DY18" s="20">
        <f>SUM('AFIR A-F'!DZ117:DZ156)+'AFIR A-F'!DZ341</f>
        <v>0</v>
      </c>
      <c r="DZ18" s="20">
        <f>SUM('AFIR A-F'!EA117:EA156)+'AFIR A-F'!EA341</f>
        <v>837158</v>
      </c>
      <c r="EA18" s="20">
        <f>SUM('AFIR A-F'!EB117:EB156)+'AFIR A-F'!EB341</f>
        <v>11330548</v>
      </c>
      <c r="EB18" s="20">
        <f>SUM('AFIR A-F'!EC117:EC156)+'AFIR A-F'!EC341</f>
        <v>4790</v>
      </c>
      <c r="EC18" s="20">
        <f>SUM('AFIR A-F'!ED117:ED156)+'AFIR A-F'!ED341</f>
        <v>0</v>
      </c>
      <c r="ED18" s="20">
        <f>SUM('AFIR A-F'!EE117:EE156)+'AFIR A-F'!EE341</f>
        <v>68546</v>
      </c>
      <c r="EE18" s="20">
        <f>SUM('AFIR A-F'!EF117:EF156)+'AFIR A-F'!EF341</f>
        <v>15112</v>
      </c>
      <c r="EF18" s="20">
        <f>SUM('AFIR A-F'!EG117:EG156)+'AFIR A-F'!EG341</f>
        <v>270776</v>
      </c>
      <c r="EG18" s="20">
        <f>SUM('AFIR A-F'!EH117:EH156)+'AFIR A-F'!EH341</f>
        <v>1102886</v>
      </c>
      <c r="EH18" s="20">
        <f>SUM('AFIR A-F'!EI117:EI156)+'AFIR A-F'!EI341</f>
        <v>987213</v>
      </c>
      <c r="EI18" s="20">
        <f>SUM('AFIR A-F'!EJ117:EJ156)+'AFIR A-F'!EJ341</f>
        <v>1843184</v>
      </c>
      <c r="EJ18" s="20">
        <f>SUM('AFIR A-F'!EK117:EK156)+'AFIR A-F'!EK341</f>
        <v>1107032</v>
      </c>
      <c r="EK18" s="20">
        <f>SUM('AFIR A-F'!EL117:EL156)+'AFIR A-F'!EL341</f>
        <v>55287</v>
      </c>
      <c r="EL18" s="20">
        <f>SUM('AFIR A-F'!EM117:EM156)+'AFIR A-F'!EM341</f>
        <v>1456172</v>
      </c>
      <c r="EM18" s="20">
        <f>SUM('AFIR A-F'!EN117:EN156)+'AFIR A-F'!EN341</f>
        <v>54928</v>
      </c>
      <c r="EN18" s="20">
        <f>SUM('AFIR A-F'!EO117:EO156)+'AFIR A-F'!EO341</f>
        <v>76524</v>
      </c>
      <c r="EO18" s="20">
        <f>SUM('AFIR A-F'!EP117:EP156)+'AFIR A-F'!EP341</f>
        <v>115512</v>
      </c>
      <c r="EP18" s="20">
        <f>SUM('AFIR A-F'!EQ117:EQ156)+'AFIR A-F'!EQ341</f>
        <v>377560</v>
      </c>
      <c r="EQ18" s="20">
        <f>SUM('AFIR A-F'!ER117:ER156)+'AFIR A-F'!ER341</f>
        <v>488483</v>
      </c>
      <c r="ER18" s="20">
        <f>SUM('AFIR A-F'!ES117:ES156)+'AFIR A-F'!ES341</f>
        <v>213555</v>
      </c>
      <c r="ES18" s="20">
        <f>SUM('AFIR A-F'!ET117:ET156)+'AFIR A-F'!ET341</f>
        <v>325312</v>
      </c>
      <c r="ET18" s="20">
        <f>SUM('AFIR A-F'!EU117:EU156)+'AFIR A-F'!EU341</f>
        <v>33615</v>
      </c>
      <c r="EU18" s="20">
        <f>SUM('AFIR A-F'!EV117:EV156)+'AFIR A-F'!EV341</f>
        <v>17963</v>
      </c>
      <c r="EV18" s="20">
        <f>SUM('AFIR A-F'!EW117:EW156)+'AFIR A-F'!EW341</f>
        <v>177770</v>
      </c>
      <c r="EW18" s="20">
        <f>SUM('AFIR A-F'!EX117:EX156)+'AFIR A-F'!EX341</f>
        <v>321896</v>
      </c>
      <c r="EX18" s="20">
        <f>SUM('AFIR A-F'!EY117:EY156)+'AFIR A-F'!EY341</f>
        <v>207808</v>
      </c>
      <c r="EY18" s="20">
        <f>SUM('AFIR A-F'!EZ117:EZ156)+'AFIR A-F'!EZ341</f>
        <v>74232</v>
      </c>
      <c r="EZ18" s="20">
        <f>SUM('AFIR A-F'!FA117:FA156)+'AFIR A-F'!FA341</f>
        <v>40961</v>
      </c>
      <c r="FA18" s="20">
        <f>SUM('AFIR A-F'!FB117:FB156)+'AFIR A-F'!FB341</f>
        <v>18266</v>
      </c>
      <c r="FB18" s="20">
        <f>SUM('AFIR A-F'!FC117:FC156)+'AFIR A-F'!FC341</f>
        <v>16568</v>
      </c>
      <c r="FC18" s="20">
        <f>SUM('AFIR A-F'!FD117:FD156)+'AFIR A-F'!FD341</f>
        <v>716075</v>
      </c>
      <c r="FD18" s="20">
        <f>SUM('AFIR A-F'!FE117:FE156)+'AFIR A-F'!FE341</f>
        <v>6910588</v>
      </c>
      <c r="FE18" s="20">
        <f>SUM('AFIR A-F'!FF117:FF156)+'AFIR A-F'!FF341</f>
        <v>57587</v>
      </c>
      <c r="FF18" s="20">
        <f>SUM('AFIR A-F'!FG117:FG156)+'AFIR A-F'!FG341</f>
        <v>324788</v>
      </c>
      <c r="FG18" s="20">
        <f>SUM('AFIR A-F'!FH117:FH156)+'AFIR A-F'!FH341</f>
        <v>580169</v>
      </c>
      <c r="FH18" s="20">
        <f>SUM('AFIR A-F'!FI117:FI156)+'AFIR A-F'!FI341</f>
        <v>58831</v>
      </c>
      <c r="FI18" s="20">
        <f>SUM('AFIR A-F'!FJ117:FJ156)+'AFIR A-F'!FJ341</f>
        <v>57860</v>
      </c>
      <c r="FJ18" s="20">
        <f>SUM('AFIR A-F'!FK117:FK156)+'AFIR A-F'!FK341</f>
        <v>64476</v>
      </c>
      <c r="FK18" s="20">
        <f>SUM('AFIR A-F'!FL117:FL156)+'AFIR A-F'!FL341</f>
        <v>487790</v>
      </c>
      <c r="FL18" s="20">
        <f>SUM('AFIR A-F'!FM117:FM156)+'AFIR A-F'!FM341</f>
        <v>158575</v>
      </c>
      <c r="FM18" s="20">
        <f>SUM('AFIR A-F'!FN117:FN156)+'AFIR A-F'!FN341</f>
        <v>79336</v>
      </c>
      <c r="FN18" s="20">
        <f>SUM('AFIR A-F'!FO117:FO156)+'AFIR A-F'!FO341</f>
        <v>313811</v>
      </c>
      <c r="FO18" s="20">
        <f>SUM('AFIR A-F'!FP117:FP156)+'AFIR A-F'!FP341</f>
        <v>756388</v>
      </c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</row>
    <row r="19" spans="2:234" ht="12.75">
      <c r="B19" s="21" t="s">
        <v>385</v>
      </c>
      <c r="C19" s="20">
        <f>SUM('AFIR A-F'!D157:D188)+'AFIR A-F'!D333+'AFIR A-F'!D335</f>
        <v>1124974</v>
      </c>
      <c r="D19" s="20">
        <f>SUM('AFIR A-F'!E157:E188)+'AFIR A-F'!E333+'AFIR A-F'!E335</f>
        <v>1195791</v>
      </c>
      <c r="E19" s="20">
        <f>SUM('AFIR A-F'!F157:F188)+'AFIR A-F'!F333+'AFIR A-F'!F335</f>
        <v>166</v>
      </c>
      <c r="F19" s="20">
        <f>SUM('AFIR A-F'!G157:G188)+'AFIR A-F'!G333+'AFIR A-F'!G335</f>
        <v>3651043</v>
      </c>
      <c r="G19" s="20">
        <f>SUM('AFIR A-F'!H157:H188)+'AFIR A-F'!H333+'AFIR A-F'!H335</f>
        <v>171618</v>
      </c>
      <c r="H19" s="20">
        <f>SUM('AFIR A-F'!I157:I188)+'AFIR A-F'!I333+'AFIR A-F'!I335</f>
        <v>1211</v>
      </c>
      <c r="I19" s="20">
        <f>SUM('AFIR A-F'!J157:J188)+'AFIR A-F'!J333+'AFIR A-F'!J335</f>
        <v>229258</v>
      </c>
      <c r="J19" s="20">
        <f>SUM('AFIR A-F'!K157:K188)+'AFIR A-F'!K333+'AFIR A-F'!K335</f>
        <v>361064</v>
      </c>
      <c r="K19" s="20">
        <f>SUM('AFIR A-F'!L157:L188)+'AFIR A-F'!L333+'AFIR A-F'!L335</f>
        <v>3506</v>
      </c>
      <c r="L19" s="20">
        <f>SUM('AFIR A-F'!M157:M188)+'AFIR A-F'!M333+'AFIR A-F'!M335</f>
        <v>2187413</v>
      </c>
      <c r="M19" s="20">
        <f>SUM('AFIR A-F'!N157:N188)+'AFIR A-F'!N333+'AFIR A-F'!N335</f>
        <v>2500</v>
      </c>
      <c r="N19" s="20">
        <f>SUM('AFIR A-F'!O157:O188)+'AFIR A-F'!O333+'AFIR A-F'!O335</f>
        <v>1042065</v>
      </c>
      <c r="O19" s="20">
        <f>SUM('AFIR A-F'!P157:P188)+'AFIR A-F'!P333+'AFIR A-F'!P335</f>
        <v>12254</v>
      </c>
      <c r="P19" s="20">
        <f>SUM('AFIR A-F'!Q157:Q188)+'AFIR A-F'!Q333+'AFIR A-F'!Q335</f>
        <v>4091327</v>
      </c>
      <c r="Q19" s="20">
        <f>SUM('AFIR A-F'!R157:R188)+'AFIR A-F'!R333+'AFIR A-F'!R335</f>
        <v>22133575</v>
      </c>
      <c r="R19" s="20">
        <f>SUM('AFIR A-F'!S157:S188)+'AFIR A-F'!S333+'AFIR A-F'!S335</f>
        <v>0</v>
      </c>
      <c r="S19" s="20">
        <f>SUM('AFIR A-F'!T157:T188)+'AFIR A-F'!T333+'AFIR A-F'!T335</f>
        <v>5795</v>
      </c>
      <c r="T19" s="20">
        <f>SUM('AFIR A-F'!U157:U188)+'AFIR A-F'!U333+'AFIR A-F'!U335</f>
        <v>1812124</v>
      </c>
      <c r="U19" s="20">
        <f>SUM('AFIR A-F'!V157:V188)+'AFIR A-F'!V333+'AFIR A-F'!V335</f>
        <v>0</v>
      </c>
      <c r="V19" s="20">
        <f>SUM('AFIR A-F'!W157:W188)+'AFIR A-F'!W333+'AFIR A-F'!W335</f>
        <v>269872</v>
      </c>
      <c r="W19" s="20">
        <f>SUM('AFIR A-F'!X157:X188)+'AFIR A-F'!X333+'AFIR A-F'!X335</f>
        <v>4997</v>
      </c>
      <c r="X19" s="20">
        <f>SUM('AFIR A-F'!Y157:Y188)+'AFIR A-F'!Y333+'AFIR A-F'!Y335</f>
        <v>904566</v>
      </c>
      <c r="Y19" s="20">
        <f>SUM('AFIR A-F'!Z157:Z188)+'AFIR A-F'!Z333+'AFIR A-F'!Z335</f>
        <v>208901</v>
      </c>
      <c r="Z19" s="20">
        <f>SUM('AFIR A-F'!AA157:AA188)+'AFIR A-F'!AA333+'AFIR A-F'!AA335</f>
        <v>81280</v>
      </c>
      <c r="AA19" s="20">
        <f>SUM('AFIR A-F'!AB157:AB188)+'AFIR A-F'!AB333+'AFIR A-F'!AB335</f>
        <v>79066</v>
      </c>
      <c r="AB19" s="20">
        <f>SUM('AFIR A-F'!AC157:AC188)+'AFIR A-F'!AC333+'AFIR A-F'!AC335</f>
        <v>482885</v>
      </c>
      <c r="AC19" s="20">
        <f>SUM('AFIR A-F'!AD157:AD188)+'AFIR A-F'!AD333+'AFIR A-F'!AD335</f>
        <v>207099</v>
      </c>
      <c r="AD19" s="20">
        <f>SUM('AFIR A-F'!AE157:AE188)+'AFIR A-F'!AE333+'AFIR A-F'!AE335</f>
        <v>5100</v>
      </c>
      <c r="AE19" s="20">
        <f>SUM('AFIR A-F'!AF157:AF188)+'AFIR A-F'!AF333+'AFIR A-F'!AF335</f>
        <v>11043</v>
      </c>
      <c r="AF19" s="20">
        <f>SUM('AFIR A-F'!AG157:AG188)+'AFIR A-F'!AG333+'AFIR A-F'!AG335</f>
        <v>0</v>
      </c>
      <c r="AG19" s="20">
        <f>SUM('AFIR A-F'!AH157:AH188)+'AFIR A-F'!AH333+'AFIR A-F'!AH335</f>
        <v>1011348</v>
      </c>
      <c r="AH19" s="20">
        <f>SUM('AFIR A-F'!AI157:AI188)+'AFIR A-F'!AI333+'AFIR A-F'!AI335</f>
        <v>547270</v>
      </c>
      <c r="AI19" s="20">
        <f>SUM('AFIR A-F'!AJ157:AJ188)+'AFIR A-F'!AJ333+'AFIR A-F'!AJ335</f>
        <v>454105</v>
      </c>
      <c r="AJ19" s="20">
        <f>SUM('AFIR A-F'!AK157:AK188)+'AFIR A-F'!AK333+'AFIR A-F'!AK335</f>
        <v>1827545</v>
      </c>
      <c r="AK19" s="20">
        <f>SUM('AFIR A-F'!AL157:AL188)+'AFIR A-F'!AL333+'AFIR A-F'!AL335</f>
        <v>0</v>
      </c>
      <c r="AL19" s="20">
        <f>SUM('AFIR A-F'!AM157:AM188)+'AFIR A-F'!AM333+'AFIR A-F'!AM335</f>
        <v>232</v>
      </c>
      <c r="AM19" s="20">
        <f>SUM('AFIR A-F'!AN157:AN188)+'AFIR A-F'!AN333+'AFIR A-F'!AN335</f>
        <v>760131</v>
      </c>
      <c r="AN19" s="20">
        <f>SUM('AFIR A-F'!AO157:AO188)+'AFIR A-F'!AO333+'AFIR A-F'!AO335</f>
        <v>0</v>
      </c>
      <c r="AO19" s="20">
        <f>SUM('AFIR A-F'!AP157:AP188)+'AFIR A-F'!AP333+'AFIR A-F'!AP335</f>
        <v>264</v>
      </c>
      <c r="AP19" s="20">
        <f>SUM('AFIR A-F'!AQ157:AQ188)+'AFIR A-F'!AQ333+'AFIR A-F'!AQ335</f>
        <v>446370</v>
      </c>
      <c r="AQ19" s="20">
        <f>SUM('AFIR A-F'!AR157:AR188)+'AFIR A-F'!AR333+'AFIR A-F'!AR335</f>
        <v>186036</v>
      </c>
      <c r="AR19" s="20">
        <f>SUM('AFIR A-F'!AS157:AS188)+'AFIR A-F'!AS333+'AFIR A-F'!AS335</f>
        <v>728414</v>
      </c>
      <c r="AS19" s="20">
        <f>SUM('AFIR A-F'!AT157:AT188)+'AFIR A-F'!AT333+'AFIR A-F'!AT335</f>
        <v>301854</v>
      </c>
      <c r="AT19" s="20">
        <f>SUM('AFIR A-F'!AU157:AU188)+'AFIR A-F'!AU333+'AFIR A-F'!AU335</f>
        <v>96841</v>
      </c>
      <c r="AU19" s="20">
        <f>SUM('AFIR A-F'!AV157:AV188)+'AFIR A-F'!AV333+'AFIR A-F'!AV335</f>
        <v>1165417</v>
      </c>
      <c r="AV19" s="20">
        <f>SUM('AFIR A-F'!AW157:AW188)+'AFIR A-F'!AW333+'AFIR A-F'!AW335</f>
        <v>226723</v>
      </c>
      <c r="AW19" s="20">
        <f>SUM('AFIR A-F'!AX157:AX188)+'AFIR A-F'!AX333+'AFIR A-F'!AX335</f>
        <v>692111</v>
      </c>
      <c r="AX19" s="20">
        <f>SUM('AFIR A-F'!AY157:AY188)+'AFIR A-F'!AY333+'AFIR A-F'!AY335</f>
        <v>0</v>
      </c>
      <c r="AY19" s="20">
        <f>SUM('AFIR A-F'!AZ157:AZ188)+'AFIR A-F'!AZ333+'AFIR A-F'!AZ335</f>
        <v>0</v>
      </c>
      <c r="AZ19" s="20">
        <f>SUM('AFIR A-F'!BA157:BA188)+'AFIR A-F'!BA333+'AFIR A-F'!BA335</f>
        <v>291879</v>
      </c>
      <c r="BA19" s="20">
        <f>SUM('AFIR A-F'!BB157:BB188)+'AFIR A-F'!BB333+'AFIR A-F'!BB335</f>
        <v>188621</v>
      </c>
      <c r="BB19" s="20">
        <f>SUM('AFIR A-F'!BC157:BC188)+'AFIR A-F'!BC333+'AFIR A-F'!BC335</f>
        <v>6500</v>
      </c>
      <c r="BC19" s="20">
        <f>SUM('AFIR A-F'!BD157:BD188)+'AFIR A-F'!BD333+'AFIR A-F'!BD335</f>
        <v>68437</v>
      </c>
      <c r="BD19" s="20">
        <f>SUM('AFIR A-F'!BE157:BE188)+'AFIR A-F'!BE333+'AFIR A-F'!BE335</f>
        <v>2162628</v>
      </c>
      <c r="BE19" s="20">
        <f>SUM('AFIR A-F'!BF157:BF188)+'AFIR A-F'!BF333+'AFIR A-F'!BF335</f>
        <v>86891</v>
      </c>
      <c r="BF19" s="20">
        <f>SUM('AFIR A-F'!BG157:BG188)+'AFIR A-F'!BG333+'AFIR A-F'!BG335</f>
        <v>34038</v>
      </c>
      <c r="BG19" s="20">
        <f>SUM('AFIR A-F'!BH157:BH188)+'AFIR A-F'!BH333+'AFIR A-F'!BH335</f>
        <v>1424745</v>
      </c>
      <c r="BH19" s="20">
        <f>SUM('AFIR A-F'!BI157:BI188)+'AFIR A-F'!BI333+'AFIR A-F'!BI335</f>
        <v>46197</v>
      </c>
      <c r="BI19" s="20">
        <f>SUM('AFIR A-F'!BJ157:BJ188)+'AFIR A-F'!BJ333+'AFIR A-F'!BJ335</f>
        <v>139590</v>
      </c>
      <c r="BJ19" s="20">
        <f>SUM('AFIR A-F'!BK157:BK188)+'AFIR A-F'!BK333+'AFIR A-F'!BK335</f>
        <v>50749</v>
      </c>
      <c r="BK19" s="20">
        <f>SUM('AFIR A-F'!BL157:BL188)+'AFIR A-F'!BL333+'AFIR A-F'!BL335</f>
        <v>14600</v>
      </c>
      <c r="BL19" s="20">
        <f>SUM('AFIR A-F'!BM157:BM188)+'AFIR A-F'!BM333+'AFIR A-F'!BM335</f>
        <v>245492</v>
      </c>
      <c r="BM19" s="20">
        <f>SUM('AFIR A-F'!BN157:BN188)+'AFIR A-F'!BN333+'AFIR A-F'!BN335</f>
        <v>113512</v>
      </c>
      <c r="BN19" s="20">
        <f>SUM('AFIR A-F'!BO157:BO188)+'AFIR A-F'!BO333+'AFIR A-F'!BO335</f>
        <v>459314</v>
      </c>
      <c r="BO19" s="20">
        <f>SUM('AFIR A-F'!BP157:BP188)+'AFIR A-F'!BP333+'AFIR A-F'!BP335</f>
        <v>10450654</v>
      </c>
      <c r="BP19" s="20">
        <f>SUM('AFIR A-F'!BQ157:BQ188)+'AFIR A-F'!BQ333+'AFIR A-F'!BQ335</f>
        <v>376543</v>
      </c>
      <c r="BQ19" s="20">
        <f>SUM('AFIR A-F'!BR157:BR188)+'AFIR A-F'!BR333+'AFIR A-F'!BR335</f>
        <v>3500</v>
      </c>
      <c r="BR19" s="20">
        <f>SUM('AFIR A-F'!BS157:BS188)+'AFIR A-F'!BS333+'AFIR A-F'!BS335</f>
        <v>113742</v>
      </c>
      <c r="BS19" s="20">
        <f>SUM('AFIR A-F'!BT157:BT188)+'AFIR A-F'!BT333+'AFIR A-F'!BT335</f>
        <v>0</v>
      </c>
      <c r="BT19" s="20">
        <f>SUM('AFIR A-F'!BU157:BU188)+'AFIR A-F'!BU333+'AFIR A-F'!BU335</f>
        <v>5091</v>
      </c>
      <c r="BU19" s="20">
        <f>SUM('AFIR A-F'!BV157:BV188)+'AFIR A-F'!BV333+'AFIR A-F'!BV335</f>
        <v>160773</v>
      </c>
      <c r="BV19" s="20">
        <f>SUM('AFIR A-F'!BW157:BW188)+'AFIR A-F'!BW333+'AFIR A-F'!BW335</f>
        <v>1159558</v>
      </c>
      <c r="BW19" s="20">
        <f>SUM('AFIR A-F'!BX157:BX188)+'AFIR A-F'!BX333+'AFIR A-F'!BX335</f>
        <v>332090</v>
      </c>
      <c r="BX19" s="20">
        <f>SUM('AFIR A-F'!BY157:BY188)+'AFIR A-F'!BY333+'AFIR A-F'!BY335</f>
        <v>1261679</v>
      </c>
      <c r="BY19" s="20">
        <f>SUM('AFIR A-F'!BZ157:BZ188)+'AFIR A-F'!BZ333+'AFIR A-F'!BZ335</f>
        <v>2573014</v>
      </c>
      <c r="BZ19" s="20">
        <f>SUM('AFIR A-F'!CA157:CA188)+'AFIR A-F'!CA333+'AFIR A-F'!CA335</f>
        <v>396537</v>
      </c>
      <c r="CA19" s="20">
        <f>SUM('AFIR A-F'!CB157:CB188)+'AFIR A-F'!CB333+'AFIR A-F'!CB335</f>
        <v>12922005</v>
      </c>
      <c r="CB19" s="20">
        <f>SUM('AFIR A-F'!CC157:CC188)+'AFIR A-F'!CC333+'AFIR A-F'!CC335</f>
        <v>3386</v>
      </c>
      <c r="CC19" s="20">
        <f>SUM('AFIR A-F'!CD157:CD188)+'AFIR A-F'!CD333+'AFIR A-F'!CD335</f>
        <v>2400</v>
      </c>
      <c r="CD19" s="20">
        <f>SUM('AFIR A-F'!CE157:CE188)+'AFIR A-F'!CE333+'AFIR A-F'!CE335</f>
        <v>187820</v>
      </c>
      <c r="CE19" s="20">
        <f>SUM('AFIR A-F'!CF157:CF188)+'AFIR A-F'!CF333+'AFIR A-F'!CF335</f>
        <v>340321</v>
      </c>
      <c r="CF19" s="20">
        <f>SUM('AFIR A-F'!CG157:CG188)+'AFIR A-F'!CG333+'AFIR A-F'!CG335</f>
        <v>10987</v>
      </c>
      <c r="CG19" s="20">
        <f>SUM('AFIR A-F'!CH157:CH188)+'AFIR A-F'!CH333+'AFIR A-F'!CH335</f>
        <v>0</v>
      </c>
      <c r="CH19" s="20">
        <f>SUM('AFIR A-F'!CI157:CI188)+'AFIR A-F'!CI333+'AFIR A-F'!CI335</f>
        <v>0</v>
      </c>
      <c r="CI19" s="20">
        <f>SUM('AFIR A-F'!CJ157:CJ188)+'AFIR A-F'!CJ333+'AFIR A-F'!CJ335</f>
        <v>340549</v>
      </c>
      <c r="CJ19" s="20">
        <f>SUM('AFIR A-F'!CK157:CK188)+'AFIR A-F'!CK333+'AFIR A-F'!CK335</f>
        <v>9604830</v>
      </c>
      <c r="CK19" s="20">
        <f>SUM('AFIR A-F'!CL157:CL188)+'AFIR A-F'!CL333+'AFIR A-F'!CL335</f>
        <v>139421000</v>
      </c>
      <c r="CL19" s="20">
        <f>SUM('AFIR A-F'!CM157:CM188)+'AFIR A-F'!CM333+'AFIR A-F'!CM335</f>
        <v>1112666</v>
      </c>
      <c r="CM19" s="20">
        <f>SUM('AFIR A-F'!CN157:CN188)+'AFIR A-F'!CN333+'AFIR A-F'!CN335</f>
        <v>0</v>
      </c>
      <c r="CN19" s="20">
        <f>SUM('AFIR A-F'!CO157:CO188)+'AFIR A-F'!CO333+'AFIR A-F'!CO335</f>
        <v>380133</v>
      </c>
      <c r="CO19" s="20">
        <f>SUM('AFIR A-F'!CP157:CP188)+'AFIR A-F'!CP333+'AFIR A-F'!CP335</f>
        <v>93070</v>
      </c>
      <c r="CP19" s="20">
        <f>SUM('AFIR A-F'!CQ157:CQ188)+'AFIR A-F'!CQ333+'AFIR A-F'!CQ335</f>
        <v>418481</v>
      </c>
      <c r="CQ19" s="20">
        <f>SUM('AFIR A-F'!CR157:CR188)+'AFIR A-F'!CR333+'AFIR A-F'!CR335</f>
        <v>61000</v>
      </c>
      <c r="CR19" s="20">
        <f>SUM('AFIR A-F'!CS157:CS188)+'AFIR A-F'!CS333+'AFIR A-F'!CS335</f>
        <v>1325258</v>
      </c>
      <c r="CS19" s="20">
        <f>SUM('AFIR A-F'!CT157:CT188)+'AFIR A-F'!CT333+'AFIR A-F'!CT335</f>
        <v>10929</v>
      </c>
      <c r="CT19" s="20">
        <f>SUM('AFIR A-F'!CU157:CU188)+'AFIR A-F'!CU333+'AFIR A-F'!CU335</f>
        <v>124354</v>
      </c>
      <c r="CU19" s="20">
        <f>SUM('AFIR A-F'!CV157:CV188)+'AFIR A-F'!CV333+'AFIR A-F'!CV335</f>
        <v>2263430</v>
      </c>
      <c r="CV19" s="20">
        <f>SUM('AFIR A-F'!CW157:CW188)+'AFIR A-F'!CW333+'AFIR A-F'!CW335</f>
        <v>187740</v>
      </c>
      <c r="CW19" s="20">
        <f>SUM('AFIR A-F'!CX157:CX188)+'AFIR A-F'!CX333+'AFIR A-F'!CX335</f>
        <v>186902</v>
      </c>
      <c r="CX19" s="20">
        <f>SUM('AFIR A-F'!CY157:CY188)+'AFIR A-F'!CY333+'AFIR A-F'!CY335</f>
        <v>11460</v>
      </c>
      <c r="CY19" s="20">
        <f>SUM('AFIR A-F'!CZ157:CZ188)+'AFIR A-F'!CZ333+'AFIR A-F'!CZ335</f>
        <v>11545</v>
      </c>
      <c r="CZ19" s="20">
        <f>SUM('AFIR A-F'!DA157:DA188)+'AFIR A-F'!DA333+'AFIR A-F'!DA335</f>
        <v>28375</v>
      </c>
      <c r="DA19" s="20">
        <f>SUM('AFIR A-F'!DB157:DB188)+'AFIR A-F'!DB333+'AFIR A-F'!DB335</f>
        <v>152804</v>
      </c>
      <c r="DB19" s="20">
        <f>SUM('AFIR A-F'!DC157:DC188)+'AFIR A-F'!DC333+'AFIR A-F'!DC335</f>
        <v>27400</v>
      </c>
      <c r="DC19" s="20">
        <f>SUM('AFIR A-F'!DD157:DD188)+'AFIR A-F'!DD333+'AFIR A-F'!DD335</f>
        <v>13031930</v>
      </c>
      <c r="DD19" s="20">
        <f>SUM('AFIR A-F'!DE157:DE188)+'AFIR A-F'!DE333+'AFIR A-F'!DE335</f>
        <v>0</v>
      </c>
      <c r="DE19" s="20">
        <f>SUM('AFIR A-F'!DF157:DF188)+'AFIR A-F'!DF333+'AFIR A-F'!DF335</f>
        <v>0</v>
      </c>
      <c r="DF19" s="20">
        <f>SUM('AFIR A-F'!DG157:DG188)+'AFIR A-F'!DG333+'AFIR A-F'!DG335</f>
        <v>2003534</v>
      </c>
      <c r="DG19" s="20">
        <f>SUM('AFIR A-F'!DH157:DH188)+'AFIR A-F'!DH333+'AFIR A-F'!DH335</f>
        <v>61777</v>
      </c>
      <c r="DH19" s="20">
        <f>SUM('AFIR A-F'!DI157:DI188)+'AFIR A-F'!DI333+'AFIR A-F'!DI335</f>
        <v>130861</v>
      </c>
      <c r="DI19" s="20">
        <f>SUM('AFIR A-F'!DJ157:DJ188)+'AFIR A-F'!DJ333+'AFIR A-F'!DJ335</f>
        <v>1440820</v>
      </c>
      <c r="DJ19" s="20">
        <f>SUM('AFIR A-F'!DK157:DK188)+'AFIR A-F'!DK333+'AFIR A-F'!DK335</f>
        <v>0</v>
      </c>
      <c r="DK19" s="20">
        <f>SUM('AFIR A-F'!DL157:DL188)+'AFIR A-F'!DL333+'AFIR A-F'!DL335</f>
        <v>352694</v>
      </c>
      <c r="DL19" s="20">
        <f>SUM('AFIR A-F'!DM157:DM188)+'AFIR A-F'!DM333+'AFIR A-F'!DM335</f>
        <v>463661</v>
      </c>
      <c r="DM19" s="20">
        <f>SUM('AFIR A-F'!DN157:DN188)+'AFIR A-F'!DN333+'AFIR A-F'!DN335</f>
        <v>13953</v>
      </c>
      <c r="DN19" s="20">
        <f>SUM('AFIR A-F'!DO157:DO188)+'AFIR A-F'!DO333+'AFIR A-F'!DO335</f>
        <v>0</v>
      </c>
      <c r="DO19" s="20">
        <f>SUM('AFIR A-F'!DP157:DP188)+'AFIR A-F'!DP333+'AFIR A-F'!DP335</f>
        <v>607569</v>
      </c>
      <c r="DP19" s="20">
        <f>SUM('AFIR A-F'!DQ157:DQ188)+'AFIR A-F'!DQ333+'AFIR A-F'!DQ335</f>
        <v>0</v>
      </c>
      <c r="DQ19" s="20">
        <f>SUM('AFIR A-F'!DR157:DR188)+'AFIR A-F'!DR333+'AFIR A-F'!DR335</f>
        <v>1072127</v>
      </c>
      <c r="DR19" s="20">
        <f>SUM('AFIR A-F'!DS157:DS188)+'AFIR A-F'!DS333+'AFIR A-F'!DS335</f>
        <v>271999</v>
      </c>
      <c r="DS19" s="20">
        <f>SUM('AFIR A-F'!DT157:DT188)+'AFIR A-F'!DT333+'AFIR A-F'!DT335</f>
        <v>0</v>
      </c>
      <c r="DT19" s="20">
        <f>SUM('AFIR A-F'!DU157:DU188)+'AFIR A-F'!DU333+'AFIR A-F'!DU335</f>
        <v>44083</v>
      </c>
      <c r="DU19" s="20">
        <f>SUM('AFIR A-F'!DV157:DV188)+'AFIR A-F'!DV333+'AFIR A-F'!DV335</f>
        <v>292352</v>
      </c>
      <c r="DV19" s="20">
        <f>SUM('AFIR A-F'!DW157:DW188)+'AFIR A-F'!DW333+'AFIR A-F'!DW335</f>
        <v>1800</v>
      </c>
      <c r="DW19" s="20">
        <f>SUM('AFIR A-F'!DX157:DX188)+'AFIR A-F'!DX333+'AFIR A-F'!DX335</f>
        <v>0</v>
      </c>
      <c r="DX19" s="20">
        <f>SUM('AFIR A-F'!DY157:DY188)+'AFIR A-F'!DY333+'AFIR A-F'!DY335</f>
        <v>321558</v>
      </c>
      <c r="DY19" s="20">
        <f>SUM('AFIR A-F'!DZ157:DZ188)+'AFIR A-F'!DZ333+'AFIR A-F'!DZ335</f>
        <v>0</v>
      </c>
      <c r="DZ19" s="20">
        <f>SUM('AFIR A-F'!EA157:EA188)+'AFIR A-F'!EA333+'AFIR A-F'!EA335</f>
        <v>2152470</v>
      </c>
      <c r="EA19" s="20">
        <f>SUM('AFIR A-F'!EB157:EB188)+'AFIR A-F'!EB333+'AFIR A-F'!EB335</f>
        <v>48408647</v>
      </c>
      <c r="EB19" s="20">
        <f>SUM('AFIR A-F'!EC157:EC188)+'AFIR A-F'!EC333+'AFIR A-F'!EC335</f>
        <v>1217</v>
      </c>
      <c r="EC19" s="20">
        <f>SUM('AFIR A-F'!ED157:ED188)+'AFIR A-F'!ED333+'AFIR A-F'!ED335</f>
        <v>0</v>
      </c>
      <c r="ED19" s="20">
        <f>SUM('AFIR A-F'!EE157:EE188)+'AFIR A-F'!EE333+'AFIR A-F'!EE335</f>
        <v>71456</v>
      </c>
      <c r="EE19" s="20">
        <f>SUM('AFIR A-F'!EF157:EF188)+'AFIR A-F'!EF333+'AFIR A-F'!EF335</f>
        <v>9072</v>
      </c>
      <c r="EF19" s="20">
        <f>SUM('AFIR A-F'!EG157:EG188)+'AFIR A-F'!EG333+'AFIR A-F'!EG335</f>
        <v>319640</v>
      </c>
      <c r="EG19" s="20">
        <f>SUM('AFIR A-F'!EH157:EH188)+'AFIR A-F'!EH333+'AFIR A-F'!EH335</f>
        <v>3263830</v>
      </c>
      <c r="EH19" s="20">
        <f>SUM('AFIR A-F'!EI157:EI188)+'AFIR A-F'!EI333+'AFIR A-F'!EI335</f>
        <v>1313915</v>
      </c>
      <c r="EI19" s="20">
        <f>SUM('AFIR A-F'!EJ157:EJ188)+'AFIR A-F'!EJ333+'AFIR A-F'!EJ335</f>
        <v>4203812</v>
      </c>
      <c r="EJ19" s="20">
        <f>SUM('AFIR A-F'!EK157:EK188)+'AFIR A-F'!EK333+'AFIR A-F'!EK335</f>
        <v>938811</v>
      </c>
      <c r="EK19" s="20">
        <f>SUM('AFIR A-F'!EL157:EL188)+'AFIR A-F'!EL333+'AFIR A-F'!EL335</f>
        <v>26914</v>
      </c>
      <c r="EL19" s="20">
        <f>SUM('AFIR A-F'!EM157:EM188)+'AFIR A-F'!EM333+'AFIR A-F'!EM335</f>
        <v>1072086</v>
      </c>
      <c r="EM19" s="20">
        <f>SUM('AFIR A-F'!EN157:EN188)+'AFIR A-F'!EN333+'AFIR A-F'!EN335</f>
        <v>0</v>
      </c>
      <c r="EN19" s="20">
        <f>SUM('AFIR A-F'!EO157:EO188)+'AFIR A-F'!EO333+'AFIR A-F'!EO335</f>
        <v>155189</v>
      </c>
      <c r="EO19" s="20">
        <f>SUM('AFIR A-F'!EP157:EP188)+'AFIR A-F'!EP333+'AFIR A-F'!EP335</f>
        <v>178777</v>
      </c>
      <c r="EP19" s="20">
        <f>SUM('AFIR A-F'!EQ157:EQ188)+'AFIR A-F'!EQ333+'AFIR A-F'!EQ335</f>
        <v>822616</v>
      </c>
      <c r="EQ19" s="20">
        <f>SUM('AFIR A-F'!ER157:ER188)+'AFIR A-F'!ER333+'AFIR A-F'!ER335</f>
        <v>1585634</v>
      </c>
      <c r="ER19" s="20">
        <f>SUM('AFIR A-F'!ES157:ES188)+'AFIR A-F'!ES333+'AFIR A-F'!ES335</f>
        <v>583718</v>
      </c>
      <c r="ES19" s="20">
        <f>SUM('AFIR A-F'!ET157:ET188)+'AFIR A-F'!ET333+'AFIR A-F'!ET335</f>
        <v>670956</v>
      </c>
      <c r="ET19" s="20">
        <f>SUM('AFIR A-F'!EU157:EU188)+'AFIR A-F'!EU333+'AFIR A-F'!EU335</f>
        <v>72368</v>
      </c>
      <c r="EU19" s="20">
        <f>SUM('AFIR A-F'!EV157:EV188)+'AFIR A-F'!EV333+'AFIR A-F'!EV335</f>
        <v>0</v>
      </c>
      <c r="EV19" s="20">
        <f>SUM('AFIR A-F'!EW157:EW188)+'AFIR A-F'!EW333+'AFIR A-F'!EW335</f>
        <v>163755</v>
      </c>
      <c r="EW19" s="20">
        <f>SUM('AFIR A-F'!EX157:EX188)+'AFIR A-F'!EX333+'AFIR A-F'!EX335</f>
        <v>635390</v>
      </c>
      <c r="EX19" s="20">
        <f>SUM('AFIR A-F'!EY157:EY188)+'AFIR A-F'!EY333+'AFIR A-F'!EY335</f>
        <v>96741</v>
      </c>
      <c r="EY19" s="20">
        <f>SUM('AFIR A-F'!EZ157:EZ188)+'AFIR A-F'!EZ333+'AFIR A-F'!EZ335</f>
        <v>60654</v>
      </c>
      <c r="EZ19" s="20">
        <f>SUM('AFIR A-F'!FA157:FA188)+'AFIR A-F'!FA333+'AFIR A-F'!FA335</f>
        <v>0</v>
      </c>
      <c r="FA19" s="20">
        <f>SUM('AFIR A-F'!FB157:FB188)+'AFIR A-F'!FB333+'AFIR A-F'!FB335</f>
        <v>1000</v>
      </c>
      <c r="FB19" s="20">
        <f>SUM('AFIR A-F'!FC157:FC188)+'AFIR A-F'!FC333+'AFIR A-F'!FC335</f>
        <v>8904</v>
      </c>
      <c r="FC19" s="20">
        <f>SUM('AFIR A-F'!FD157:FD188)+'AFIR A-F'!FD333+'AFIR A-F'!FD335</f>
        <v>1148631</v>
      </c>
      <c r="FD19" s="20">
        <f>SUM('AFIR A-F'!FE157:FE188)+'AFIR A-F'!FE333+'AFIR A-F'!FE335</f>
        <v>36165808</v>
      </c>
      <c r="FE19" s="20">
        <f>SUM('AFIR A-F'!FF157:FF188)+'AFIR A-F'!FF333+'AFIR A-F'!FF335</f>
        <v>0</v>
      </c>
      <c r="FF19" s="20">
        <f>SUM('AFIR A-F'!FG157:FG188)+'AFIR A-F'!FG333+'AFIR A-F'!FG335</f>
        <v>610651</v>
      </c>
      <c r="FG19" s="20">
        <f>SUM('AFIR A-F'!FH157:FH188)+'AFIR A-F'!FH333+'AFIR A-F'!FH335</f>
        <v>2051631</v>
      </c>
      <c r="FH19" s="20">
        <f>SUM('AFIR A-F'!FI157:FI188)+'AFIR A-F'!FI333+'AFIR A-F'!FI335</f>
        <v>40885</v>
      </c>
      <c r="FI19" s="20">
        <f>SUM('AFIR A-F'!FJ157:FJ188)+'AFIR A-F'!FJ333+'AFIR A-F'!FJ335</f>
        <v>150801</v>
      </c>
      <c r="FJ19" s="20">
        <f>SUM('AFIR A-F'!FK157:FK188)+'AFIR A-F'!FK333+'AFIR A-F'!FK335</f>
        <v>115395</v>
      </c>
      <c r="FK19" s="20">
        <f>SUM('AFIR A-F'!FL157:FL188)+'AFIR A-F'!FL333+'AFIR A-F'!FL335</f>
        <v>740866</v>
      </c>
      <c r="FL19" s="20">
        <f>SUM('AFIR A-F'!FM157:FM188)+'AFIR A-F'!FM333+'AFIR A-F'!FM335</f>
        <v>340826</v>
      </c>
      <c r="FM19" s="20">
        <f>SUM('AFIR A-F'!FN157:FN188)+'AFIR A-F'!FN333+'AFIR A-F'!FN335</f>
        <v>9126</v>
      </c>
      <c r="FN19" s="20">
        <f>SUM('AFIR A-F'!FO157:FO188)+'AFIR A-F'!FO333+'AFIR A-F'!FO335</f>
        <v>281089</v>
      </c>
      <c r="FO19" s="20">
        <f>SUM('AFIR A-F'!FP157:FP188)+'AFIR A-F'!FP333+'AFIR A-F'!FP335</f>
        <v>1377537</v>
      </c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</row>
    <row r="20" spans="2:234" ht="12.75">
      <c r="B20" s="21" t="s">
        <v>451</v>
      </c>
      <c r="C20" s="20">
        <f>SUM('AFIR A-F'!D222:D306)+SUM('AFIR A-F'!D331:D332)+'AFIR A-F'!D334+'AFIR A-F'!D346+'AFIR A-F'!D349+'AFIR A-F'!D352+'AFIR A-F'!D339+'AFIR A-F'!D336</f>
        <v>398284</v>
      </c>
      <c r="D20" s="20">
        <f>SUM('AFIR A-F'!E222:E306)+SUM('AFIR A-F'!E331:E332)+'AFIR A-F'!E334+'AFIR A-F'!E346+'AFIR A-F'!E349+'AFIR A-F'!E352+'AFIR A-F'!E339+'AFIR A-F'!E336</f>
        <v>614581</v>
      </c>
      <c r="E20" s="20">
        <f>SUM('AFIR A-F'!F222:F306)+SUM('AFIR A-F'!F331:F332)+'AFIR A-F'!F334+'AFIR A-F'!F346+'AFIR A-F'!F349+'AFIR A-F'!F352+'AFIR A-F'!F339+'AFIR A-F'!F336</f>
        <v>25729</v>
      </c>
      <c r="F20" s="20">
        <f>SUM('AFIR A-F'!G222:G306)+SUM('AFIR A-F'!G331:G332)+'AFIR A-F'!G334+'AFIR A-F'!G346+'AFIR A-F'!G349+'AFIR A-F'!G352+'AFIR A-F'!G339+'AFIR A-F'!G336</f>
        <v>4782804</v>
      </c>
      <c r="G20" s="20">
        <f>SUM('AFIR A-F'!H222:H306)+SUM('AFIR A-F'!H331:H332)+'AFIR A-F'!H334+'AFIR A-F'!H346+'AFIR A-F'!H349+'AFIR A-F'!H352+'AFIR A-F'!H339+'AFIR A-F'!H336</f>
        <v>66410</v>
      </c>
      <c r="H20" s="20">
        <f>SUM('AFIR A-F'!I222:I306)+SUM('AFIR A-F'!I331:I332)+'AFIR A-F'!I334+'AFIR A-F'!I346+'AFIR A-F'!I349+'AFIR A-F'!I352+'AFIR A-F'!I339+'AFIR A-F'!I336</f>
        <v>32491</v>
      </c>
      <c r="I20" s="20">
        <f>SUM('AFIR A-F'!J222:J306)+SUM('AFIR A-F'!J331:J332)+'AFIR A-F'!J334+'AFIR A-F'!J346+'AFIR A-F'!J349+'AFIR A-F'!J352+'AFIR A-F'!J339+'AFIR A-F'!J336</f>
        <v>783629</v>
      </c>
      <c r="J20" s="20">
        <f>SUM('AFIR A-F'!K222:K306)+SUM('AFIR A-F'!K331:K332)+'AFIR A-F'!K334+'AFIR A-F'!K346+'AFIR A-F'!K349+'AFIR A-F'!K352+'AFIR A-F'!K339+'AFIR A-F'!K336</f>
        <v>90095</v>
      </c>
      <c r="K20" s="20">
        <f>SUM('AFIR A-F'!L222:L306)+SUM('AFIR A-F'!L331:L332)+'AFIR A-F'!L334+'AFIR A-F'!L346+'AFIR A-F'!L349+'AFIR A-F'!L352+'AFIR A-F'!L339+'AFIR A-F'!L336</f>
        <v>23753</v>
      </c>
      <c r="L20" s="20">
        <f>SUM('AFIR A-F'!M222:M306)+SUM('AFIR A-F'!M331:M332)+'AFIR A-F'!M334+'AFIR A-F'!M346+'AFIR A-F'!M349+'AFIR A-F'!M352+'AFIR A-F'!M339+'AFIR A-F'!M336</f>
        <v>2370065</v>
      </c>
      <c r="M20" s="20">
        <f>SUM('AFIR A-F'!N222:N306)+SUM('AFIR A-F'!N331:N332)+'AFIR A-F'!N334+'AFIR A-F'!N346+'AFIR A-F'!N349+'AFIR A-F'!N352+'AFIR A-F'!N339+'AFIR A-F'!N336</f>
        <v>96793</v>
      </c>
      <c r="N20" s="20">
        <f>SUM('AFIR A-F'!O222:O306)+SUM('AFIR A-F'!O331:O332)+'AFIR A-F'!O334+'AFIR A-F'!O346+'AFIR A-F'!O349+'AFIR A-F'!O352+'AFIR A-F'!O339+'AFIR A-F'!O336</f>
        <v>755801</v>
      </c>
      <c r="O20" s="20">
        <f>SUM('AFIR A-F'!P222:P306)+SUM('AFIR A-F'!P331:P332)+'AFIR A-F'!P334+'AFIR A-F'!P346+'AFIR A-F'!P349+'AFIR A-F'!P352+'AFIR A-F'!P339+'AFIR A-F'!P336</f>
        <v>27300</v>
      </c>
      <c r="P20" s="20">
        <f>SUM('AFIR A-F'!Q222:Q306)+SUM('AFIR A-F'!Q331:Q332)+'AFIR A-F'!Q334+'AFIR A-F'!Q346+'AFIR A-F'!Q349+'AFIR A-F'!Q352+'AFIR A-F'!Q339+'AFIR A-F'!Q336</f>
        <v>3166884</v>
      </c>
      <c r="Q20" s="20">
        <f>SUM('AFIR A-F'!R222:R306)+SUM('AFIR A-F'!R331:R332)+'AFIR A-F'!R334+'AFIR A-F'!R346+'AFIR A-F'!R349+'AFIR A-F'!R352+'AFIR A-F'!R339+'AFIR A-F'!R336</f>
        <v>14584778</v>
      </c>
      <c r="R20" s="20">
        <f>SUM('AFIR A-F'!S222:S306)+SUM('AFIR A-F'!S331:S332)+'AFIR A-F'!S334+'AFIR A-F'!S346+'AFIR A-F'!S349+'AFIR A-F'!S352+'AFIR A-F'!S339+'AFIR A-F'!S336</f>
        <v>0</v>
      </c>
      <c r="S20" s="20">
        <f>SUM('AFIR A-F'!T222:T306)+SUM('AFIR A-F'!T331:T332)+'AFIR A-F'!T334+'AFIR A-F'!T346+'AFIR A-F'!T349+'AFIR A-F'!T352+'AFIR A-F'!T339+'AFIR A-F'!T336</f>
        <v>307799</v>
      </c>
      <c r="T20" s="20">
        <f>SUM('AFIR A-F'!U222:U306)+SUM('AFIR A-F'!U331:U332)+'AFIR A-F'!U334+'AFIR A-F'!U346+'AFIR A-F'!U349+'AFIR A-F'!U352+'AFIR A-F'!U339+'AFIR A-F'!U336</f>
        <v>573108</v>
      </c>
      <c r="U20" s="20">
        <f>SUM('AFIR A-F'!V222:V306)+SUM('AFIR A-F'!V331:V332)+'AFIR A-F'!V334+'AFIR A-F'!V346+'AFIR A-F'!V349+'AFIR A-F'!V352+'AFIR A-F'!V339+'AFIR A-F'!V336</f>
        <v>0</v>
      </c>
      <c r="V20" s="20">
        <f>SUM('AFIR A-F'!W222:W306)+SUM('AFIR A-F'!W331:W332)+'AFIR A-F'!W334+'AFIR A-F'!W346+'AFIR A-F'!W349+'AFIR A-F'!W352+'AFIR A-F'!W339+'AFIR A-F'!W336</f>
        <v>62798</v>
      </c>
      <c r="W20" s="20">
        <f>SUM('AFIR A-F'!X222:X306)+SUM('AFIR A-F'!X331:X332)+'AFIR A-F'!X334+'AFIR A-F'!X346+'AFIR A-F'!X349+'AFIR A-F'!X352+'AFIR A-F'!X339+'AFIR A-F'!X336</f>
        <v>14068</v>
      </c>
      <c r="X20" s="20">
        <f>SUM('AFIR A-F'!Y222:Y306)+SUM('AFIR A-F'!Y331:Y332)+'AFIR A-F'!Y334+'AFIR A-F'!Y346+'AFIR A-F'!Y349+'AFIR A-F'!Y352+'AFIR A-F'!Y339+'AFIR A-F'!Y336</f>
        <v>755998</v>
      </c>
      <c r="Y20" s="20">
        <f>SUM('AFIR A-F'!Z222:Z306)+SUM('AFIR A-F'!Z331:Z332)+'AFIR A-F'!Z334+'AFIR A-F'!Z346+'AFIR A-F'!Z349+'AFIR A-F'!Z352+'AFIR A-F'!Z339+'AFIR A-F'!Z336</f>
        <v>34834</v>
      </c>
      <c r="Z20" s="20">
        <f>SUM('AFIR A-F'!AA222:AA306)+SUM('AFIR A-F'!AA331:AA332)+'AFIR A-F'!AA334+'AFIR A-F'!AA346+'AFIR A-F'!AA349+'AFIR A-F'!AA352+'AFIR A-F'!AA339+'AFIR A-F'!AA336</f>
        <v>83514</v>
      </c>
      <c r="AA20" s="20">
        <f>SUM('AFIR A-F'!AB222:AB306)+SUM('AFIR A-F'!AB331:AB332)+'AFIR A-F'!AB334+'AFIR A-F'!AB346+'AFIR A-F'!AB349+'AFIR A-F'!AB352+'AFIR A-F'!AB339+'AFIR A-F'!AB336</f>
        <v>13561</v>
      </c>
      <c r="AB20" s="20">
        <f>SUM('AFIR A-F'!AC222:AC306)+SUM('AFIR A-F'!AC331:AC332)+'AFIR A-F'!AC334+'AFIR A-F'!AC346+'AFIR A-F'!AC349+'AFIR A-F'!AC352+'AFIR A-F'!AC339+'AFIR A-F'!AC336</f>
        <v>806083</v>
      </c>
      <c r="AC20" s="20">
        <f>SUM('AFIR A-F'!AD222:AD306)+SUM('AFIR A-F'!AD331:AD332)+'AFIR A-F'!AD334+'AFIR A-F'!AD346+'AFIR A-F'!AD349+'AFIR A-F'!AD352+'AFIR A-F'!AD339+'AFIR A-F'!AD336</f>
        <v>69077</v>
      </c>
      <c r="AD20" s="20">
        <f>SUM('AFIR A-F'!AE222:AE306)+SUM('AFIR A-F'!AE331:AE332)+'AFIR A-F'!AE334+'AFIR A-F'!AE346+'AFIR A-F'!AE349+'AFIR A-F'!AE352+'AFIR A-F'!AE339+'AFIR A-F'!AE336</f>
        <v>301743</v>
      </c>
      <c r="AE20" s="20">
        <f>SUM('AFIR A-F'!AF222:AF306)+SUM('AFIR A-F'!AF331:AF332)+'AFIR A-F'!AF334+'AFIR A-F'!AF346+'AFIR A-F'!AF349+'AFIR A-F'!AF352+'AFIR A-F'!AF339+'AFIR A-F'!AF336</f>
        <v>245252</v>
      </c>
      <c r="AF20" s="20">
        <f>SUM('AFIR A-F'!AG222:AG306)+SUM('AFIR A-F'!AG331:AG332)+'AFIR A-F'!AG334+'AFIR A-F'!AG346+'AFIR A-F'!AG349+'AFIR A-F'!AG352+'AFIR A-F'!AG339+'AFIR A-F'!AG336</f>
        <v>0</v>
      </c>
      <c r="AG20" s="20">
        <f>SUM('AFIR A-F'!AH222:AH306)+SUM('AFIR A-F'!AH331:AH332)+'AFIR A-F'!AH334+'AFIR A-F'!AH346+'AFIR A-F'!AH349+'AFIR A-F'!AH352+'AFIR A-F'!AH339+'AFIR A-F'!AH336</f>
        <v>1399413</v>
      </c>
      <c r="AH20" s="20">
        <f>SUM('AFIR A-F'!AI222:AI306)+SUM('AFIR A-F'!AI331:AI332)+'AFIR A-F'!AI334+'AFIR A-F'!AI346+'AFIR A-F'!AI349+'AFIR A-F'!AI352+'AFIR A-F'!AI339+'AFIR A-F'!AI336</f>
        <v>446650</v>
      </c>
      <c r="AI20" s="20">
        <f>SUM('AFIR A-F'!AJ222:AJ306)+SUM('AFIR A-F'!AJ331:AJ332)+'AFIR A-F'!AJ334+'AFIR A-F'!AJ346+'AFIR A-F'!AJ349+'AFIR A-F'!AJ352+'AFIR A-F'!AJ339+'AFIR A-F'!AJ336</f>
        <v>593014</v>
      </c>
      <c r="AJ20" s="20">
        <f>SUM('AFIR A-F'!AK222:AK306)+SUM('AFIR A-F'!AK331:AK332)+'AFIR A-F'!AK334+'AFIR A-F'!AK346+'AFIR A-F'!AK349+'AFIR A-F'!AK352+'AFIR A-F'!AK339+'AFIR A-F'!AK336</f>
        <v>1052240</v>
      </c>
      <c r="AK20" s="20">
        <f>SUM('AFIR A-F'!AL222:AL306)+SUM('AFIR A-F'!AL331:AL332)+'AFIR A-F'!AL334+'AFIR A-F'!AL346+'AFIR A-F'!AL349+'AFIR A-F'!AL352+'AFIR A-F'!AL339+'AFIR A-F'!AL336</f>
        <v>210887</v>
      </c>
      <c r="AL20" s="20">
        <f>SUM('AFIR A-F'!AM222:AM306)+SUM('AFIR A-F'!AM331:AM332)+'AFIR A-F'!AM334+'AFIR A-F'!AM346+'AFIR A-F'!AM349+'AFIR A-F'!AM352+'AFIR A-F'!AM339+'AFIR A-F'!AM336</f>
        <v>19588</v>
      </c>
      <c r="AM20" s="20">
        <f>SUM('AFIR A-F'!AN222:AN306)+SUM('AFIR A-F'!AN331:AN332)+'AFIR A-F'!AN334+'AFIR A-F'!AN346+'AFIR A-F'!AN349+'AFIR A-F'!AN352+'AFIR A-F'!AN339+'AFIR A-F'!AN336</f>
        <v>500336</v>
      </c>
      <c r="AN20" s="20">
        <f>SUM('AFIR A-F'!AO222:AO306)+SUM('AFIR A-F'!AO331:AO332)+'AFIR A-F'!AO334+'AFIR A-F'!AO346+'AFIR A-F'!AO349+'AFIR A-F'!AO352+'AFIR A-F'!AO339+'AFIR A-F'!AO336</f>
        <v>0</v>
      </c>
      <c r="AO20" s="20">
        <f>SUM('AFIR A-F'!AP222:AP306)+SUM('AFIR A-F'!AP331:AP332)+'AFIR A-F'!AP334+'AFIR A-F'!AP346+'AFIR A-F'!AP349+'AFIR A-F'!AP352+'AFIR A-F'!AP339+'AFIR A-F'!AP336</f>
        <v>17716</v>
      </c>
      <c r="AP20" s="20">
        <f>SUM('AFIR A-F'!AQ222:AQ306)+SUM('AFIR A-F'!AQ331:AQ332)+'AFIR A-F'!AQ334+'AFIR A-F'!AQ346+'AFIR A-F'!AQ349+'AFIR A-F'!AQ352+'AFIR A-F'!AQ339+'AFIR A-F'!AQ336</f>
        <v>190249</v>
      </c>
      <c r="AQ20" s="20">
        <f>SUM('AFIR A-F'!AR222:AR306)+SUM('AFIR A-F'!AR331:AR332)+'AFIR A-F'!AR334+'AFIR A-F'!AR346+'AFIR A-F'!AR349+'AFIR A-F'!AR352+'AFIR A-F'!AR339+'AFIR A-F'!AR336</f>
        <v>547386</v>
      </c>
      <c r="AR20" s="20">
        <f>SUM('AFIR A-F'!AS222:AS306)+SUM('AFIR A-F'!AS331:AS332)+'AFIR A-F'!AS334+'AFIR A-F'!AS346+'AFIR A-F'!AS349+'AFIR A-F'!AS352+'AFIR A-F'!AS339+'AFIR A-F'!AS336</f>
        <v>27159</v>
      </c>
      <c r="AS20" s="20">
        <f>SUM('AFIR A-F'!AT222:AT306)+SUM('AFIR A-F'!AT331:AT332)+'AFIR A-F'!AT334+'AFIR A-F'!AT346+'AFIR A-F'!AT349+'AFIR A-F'!AT352+'AFIR A-F'!AT339+'AFIR A-F'!AT336</f>
        <v>72008</v>
      </c>
      <c r="AT20" s="20">
        <f>SUM('AFIR A-F'!AU222:AU306)+SUM('AFIR A-F'!AU331:AU332)+'AFIR A-F'!AU334+'AFIR A-F'!AU346+'AFIR A-F'!AU349+'AFIR A-F'!AU352+'AFIR A-F'!AU339+'AFIR A-F'!AU336</f>
        <v>2746</v>
      </c>
      <c r="AU20" s="20">
        <f>SUM('AFIR A-F'!AV222:AV306)+SUM('AFIR A-F'!AV331:AV332)+'AFIR A-F'!AV334+'AFIR A-F'!AV346+'AFIR A-F'!AV349+'AFIR A-F'!AV352+'AFIR A-F'!AV339+'AFIR A-F'!AV336</f>
        <v>1636626</v>
      </c>
      <c r="AV20" s="20">
        <f>SUM('AFIR A-F'!AW222:AW306)+SUM('AFIR A-F'!AW331:AW332)+'AFIR A-F'!AW334+'AFIR A-F'!AW346+'AFIR A-F'!AW349+'AFIR A-F'!AW352+'AFIR A-F'!AW339+'AFIR A-F'!AW336</f>
        <v>424253</v>
      </c>
      <c r="AW20" s="20">
        <f>SUM('AFIR A-F'!AX222:AX306)+SUM('AFIR A-F'!AX331:AX332)+'AFIR A-F'!AX334+'AFIR A-F'!AX346+'AFIR A-F'!AX349+'AFIR A-F'!AX352+'AFIR A-F'!AX339+'AFIR A-F'!AX336</f>
        <v>555230</v>
      </c>
      <c r="AX20" s="20">
        <f>SUM('AFIR A-F'!AY222:AY306)+SUM('AFIR A-F'!AY331:AY332)+'AFIR A-F'!AY334+'AFIR A-F'!AY346+'AFIR A-F'!AY349+'AFIR A-F'!AY352+'AFIR A-F'!AY339+'AFIR A-F'!AY336</f>
        <v>132932</v>
      </c>
      <c r="AY20" s="20">
        <f>SUM('AFIR A-F'!AZ222:AZ306)+SUM('AFIR A-F'!AZ331:AZ332)+'AFIR A-F'!AZ334+'AFIR A-F'!AZ346+'AFIR A-F'!AZ349+'AFIR A-F'!AZ352+'AFIR A-F'!AZ339+'AFIR A-F'!AZ336</f>
        <v>0</v>
      </c>
      <c r="AZ20" s="20">
        <f>SUM('AFIR A-F'!BA222:BA306)+SUM('AFIR A-F'!BA331:BA332)+'AFIR A-F'!BA334+'AFIR A-F'!BA346+'AFIR A-F'!BA349+'AFIR A-F'!BA352+'AFIR A-F'!BA339+'AFIR A-F'!BA336</f>
        <v>81894</v>
      </c>
      <c r="BA20" s="20">
        <f>SUM('AFIR A-F'!BB222:BB306)+SUM('AFIR A-F'!BB331:BB332)+'AFIR A-F'!BB334+'AFIR A-F'!BB346+'AFIR A-F'!BB349+'AFIR A-F'!BB352+'AFIR A-F'!BB339+'AFIR A-F'!BB336</f>
        <v>361526</v>
      </c>
      <c r="BB20" s="20">
        <f>SUM('AFIR A-F'!BC222:BC306)+SUM('AFIR A-F'!BC331:BC332)+'AFIR A-F'!BC334+'AFIR A-F'!BC346+'AFIR A-F'!BC349+'AFIR A-F'!BC352+'AFIR A-F'!BC339+'AFIR A-F'!BC336</f>
        <v>0</v>
      </c>
      <c r="BC20" s="20">
        <f>SUM('AFIR A-F'!BD222:BD306)+SUM('AFIR A-F'!BD331:BD332)+'AFIR A-F'!BD334+'AFIR A-F'!BD346+'AFIR A-F'!BD349+'AFIR A-F'!BD352+'AFIR A-F'!BD339+'AFIR A-F'!BD336</f>
        <v>97778</v>
      </c>
      <c r="BD20" s="20">
        <f>SUM('AFIR A-F'!BE222:BE306)+SUM('AFIR A-F'!BE331:BE332)+'AFIR A-F'!BE334+'AFIR A-F'!BE346+'AFIR A-F'!BE349+'AFIR A-F'!BE352+'AFIR A-F'!BE339+'AFIR A-F'!BE336</f>
        <v>690745</v>
      </c>
      <c r="BE20" s="20">
        <f>SUM('AFIR A-F'!BF222:BF306)+SUM('AFIR A-F'!BF331:BF332)+'AFIR A-F'!BF334+'AFIR A-F'!BF346+'AFIR A-F'!BF349+'AFIR A-F'!BF352+'AFIR A-F'!BF339+'AFIR A-F'!BF336</f>
        <v>65833</v>
      </c>
      <c r="BF20" s="20">
        <f>SUM('AFIR A-F'!BG222:BG306)+SUM('AFIR A-F'!BG331:BG332)+'AFIR A-F'!BG334+'AFIR A-F'!BG346+'AFIR A-F'!BG349+'AFIR A-F'!BG352+'AFIR A-F'!BG339+'AFIR A-F'!BG336</f>
        <v>15438</v>
      </c>
      <c r="BG20" s="20">
        <f>SUM('AFIR A-F'!BH222:BH306)+SUM('AFIR A-F'!BH331:BH332)+'AFIR A-F'!BH334+'AFIR A-F'!BH346+'AFIR A-F'!BH349+'AFIR A-F'!BH352+'AFIR A-F'!BH339+'AFIR A-F'!BH336</f>
        <v>718351</v>
      </c>
      <c r="BH20" s="20">
        <f>SUM('AFIR A-F'!BI222:BI306)+SUM('AFIR A-F'!BI331:BI332)+'AFIR A-F'!BI334+'AFIR A-F'!BI346+'AFIR A-F'!BI349+'AFIR A-F'!BI352+'AFIR A-F'!BI339+'AFIR A-F'!BI336</f>
        <v>9153</v>
      </c>
      <c r="BI20" s="20">
        <f>SUM('AFIR A-F'!BJ222:BJ306)+SUM('AFIR A-F'!BJ331:BJ332)+'AFIR A-F'!BJ334+'AFIR A-F'!BJ346+'AFIR A-F'!BJ349+'AFIR A-F'!BJ352+'AFIR A-F'!BJ339+'AFIR A-F'!BJ336</f>
        <v>168917</v>
      </c>
      <c r="BJ20" s="20">
        <f>SUM('AFIR A-F'!BK222:BK306)+SUM('AFIR A-F'!BK331:BK332)+'AFIR A-F'!BK334+'AFIR A-F'!BK346+'AFIR A-F'!BK349+'AFIR A-F'!BK352+'AFIR A-F'!BK339+'AFIR A-F'!BK336</f>
        <v>198273</v>
      </c>
      <c r="BK20" s="20">
        <f>SUM('AFIR A-F'!BL222:BL306)+SUM('AFIR A-F'!BL331:BL332)+'AFIR A-F'!BL334+'AFIR A-F'!BL346+'AFIR A-F'!BL349+'AFIR A-F'!BL352+'AFIR A-F'!BL339+'AFIR A-F'!BL336</f>
        <v>29648</v>
      </c>
      <c r="BL20" s="20">
        <f>SUM('AFIR A-F'!BM222:BM306)+SUM('AFIR A-F'!BM331:BM332)+'AFIR A-F'!BM334+'AFIR A-F'!BM346+'AFIR A-F'!BM349+'AFIR A-F'!BM352+'AFIR A-F'!BM339+'AFIR A-F'!BM336</f>
        <v>94519</v>
      </c>
      <c r="BM20" s="20">
        <f>SUM('AFIR A-F'!BN222:BN306)+SUM('AFIR A-F'!BN331:BN332)+'AFIR A-F'!BN334+'AFIR A-F'!BN346+'AFIR A-F'!BN349+'AFIR A-F'!BN352+'AFIR A-F'!BN339+'AFIR A-F'!BN336</f>
        <v>5549</v>
      </c>
      <c r="BN20" s="20">
        <f>SUM('AFIR A-F'!BO222:BO306)+SUM('AFIR A-F'!BO331:BO332)+'AFIR A-F'!BO334+'AFIR A-F'!BO346+'AFIR A-F'!BO349+'AFIR A-F'!BO352+'AFIR A-F'!BO339+'AFIR A-F'!BO336</f>
        <v>3331561</v>
      </c>
      <c r="BO20" s="20">
        <f>SUM('AFIR A-F'!BP222:BP306)+SUM('AFIR A-F'!BP331:BP332)+'AFIR A-F'!BP334+'AFIR A-F'!BP346+'AFIR A-F'!BP349+'AFIR A-F'!BP352+'AFIR A-F'!BP339+'AFIR A-F'!BP336</f>
        <v>9648057</v>
      </c>
      <c r="BP20" s="20">
        <f>SUM('AFIR A-F'!BQ222:BQ306)+SUM('AFIR A-F'!BQ331:BQ332)+'AFIR A-F'!BQ334+'AFIR A-F'!BQ346+'AFIR A-F'!BQ349+'AFIR A-F'!BQ352+'AFIR A-F'!BQ339+'AFIR A-F'!BQ336</f>
        <v>93044</v>
      </c>
      <c r="BQ20" s="20">
        <f>SUM('AFIR A-F'!BR222:BR306)+SUM('AFIR A-F'!BR331:BR332)+'AFIR A-F'!BR334+'AFIR A-F'!BR346+'AFIR A-F'!BR349+'AFIR A-F'!BR352+'AFIR A-F'!BR339+'AFIR A-F'!BR336</f>
        <v>662306</v>
      </c>
      <c r="BR20" s="20">
        <f>SUM('AFIR A-F'!BS222:BS306)+SUM('AFIR A-F'!BS331:BS332)+'AFIR A-F'!BS334+'AFIR A-F'!BS346+'AFIR A-F'!BS349+'AFIR A-F'!BS352+'AFIR A-F'!BS339+'AFIR A-F'!BS336</f>
        <v>166522</v>
      </c>
      <c r="BS20" s="20">
        <f>SUM('AFIR A-F'!BT222:BT306)+SUM('AFIR A-F'!BT331:BT332)+'AFIR A-F'!BT334+'AFIR A-F'!BT346+'AFIR A-F'!BT349+'AFIR A-F'!BT352+'AFIR A-F'!BT339+'AFIR A-F'!BT336</f>
        <v>0</v>
      </c>
      <c r="BT20" s="20">
        <f>SUM('AFIR A-F'!BU222:BU306)+SUM('AFIR A-F'!BU331:BU332)+'AFIR A-F'!BU334+'AFIR A-F'!BU346+'AFIR A-F'!BU349+'AFIR A-F'!BU352+'AFIR A-F'!BU339+'AFIR A-F'!BU336</f>
        <v>113188</v>
      </c>
      <c r="BU20" s="20">
        <f>SUM('AFIR A-F'!BV222:BV306)+SUM('AFIR A-F'!BV331:BV332)+'AFIR A-F'!BV334+'AFIR A-F'!BV346+'AFIR A-F'!BV349+'AFIR A-F'!BV352+'AFIR A-F'!BV339+'AFIR A-F'!BV336</f>
        <v>90245</v>
      </c>
      <c r="BV20" s="20">
        <f>SUM('AFIR A-F'!BW222:BW306)+SUM('AFIR A-F'!BW331:BW332)+'AFIR A-F'!BW334+'AFIR A-F'!BW346+'AFIR A-F'!BW349+'AFIR A-F'!BW352+'AFIR A-F'!BW339+'AFIR A-F'!BW336</f>
        <v>536878</v>
      </c>
      <c r="BW20" s="20">
        <f>SUM('AFIR A-F'!BX222:BX306)+SUM('AFIR A-F'!BX331:BX332)+'AFIR A-F'!BX334+'AFIR A-F'!BX346+'AFIR A-F'!BX349+'AFIR A-F'!BX352+'AFIR A-F'!BX339+'AFIR A-F'!BX336</f>
        <v>84948</v>
      </c>
      <c r="BX20" s="20">
        <f>SUM('AFIR A-F'!BY222:BY306)+SUM('AFIR A-F'!BY331:BY332)+'AFIR A-F'!BY334+'AFIR A-F'!BY346+'AFIR A-F'!BY349+'AFIR A-F'!BY352+'AFIR A-F'!BY339+'AFIR A-F'!BY336</f>
        <v>2605379</v>
      </c>
      <c r="BY20" s="20">
        <f>SUM('AFIR A-F'!BZ222:BZ306)+SUM('AFIR A-F'!BZ331:BZ332)+'AFIR A-F'!BZ334+'AFIR A-F'!BZ346+'AFIR A-F'!BZ349+'AFIR A-F'!BZ352+'AFIR A-F'!BZ339+'AFIR A-F'!BZ336</f>
        <v>3151002</v>
      </c>
      <c r="BZ20" s="20">
        <f>SUM('AFIR A-F'!CA222:CA306)+SUM('AFIR A-F'!CA331:CA332)+'AFIR A-F'!CA334+'AFIR A-F'!CA346+'AFIR A-F'!CA349+'AFIR A-F'!CA352+'AFIR A-F'!CA339+'AFIR A-F'!CA336</f>
        <v>419374</v>
      </c>
      <c r="CA20" s="20">
        <f>SUM('AFIR A-F'!CB222:CB306)+SUM('AFIR A-F'!CB331:CB332)+'AFIR A-F'!CB334+'AFIR A-F'!CB346+'AFIR A-F'!CB349+'AFIR A-F'!CB352+'AFIR A-F'!CB339+'AFIR A-F'!CB336</f>
        <v>13113562</v>
      </c>
      <c r="CB20" s="20">
        <f>SUM('AFIR A-F'!CC222:CC306)+SUM('AFIR A-F'!CC331:CC332)+'AFIR A-F'!CC334+'AFIR A-F'!CC346+'AFIR A-F'!CC349+'AFIR A-F'!CC352+'AFIR A-F'!CC339+'AFIR A-F'!CC336</f>
        <v>13368</v>
      </c>
      <c r="CC20" s="20">
        <f>SUM('AFIR A-F'!CD222:CD306)+SUM('AFIR A-F'!CD331:CD332)+'AFIR A-F'!CD334+'AFIR A-F'!CD346+'AFIR A-F'!CD349+'AFIR A-F'!CD352+'AFIR A-F'!CD339+'AFIR A-F'!CD336</f>
        <v>250645</v>
      </c>
      <c r="CD20" s="20">
        <f>SUM('AFIR A-F'!CE222:CE306)+SUM('AFIR A-F'!CE331:CE332)+'AFIR A-F'!CE334+'AFIR A-F'!CE346+'AFIR A-F'!CE349+'AFIR A-F'!CE352+'AFIR A-F'!CE339+'AFIR A-F'!CE336</f>
        <v>44576</v>
      </c>
      <c r="CE20" s="20">
        <f>SUM('AFIR A-F'!CF222:CF306)+SUM('AFIR A-F'!CF331:CF332)+'AFIR A-F'!CF334+'AFIR A-F'!CF346+'AFIR A-F'!CF349+'AFIR A-F'!CF352+'AFIR A-F'!CF339+'AFIR A-F'!CF336</f>
        <v>59522</v>
      </c>
      <c r="CF20" s="20">
        <f>SUM('AFIR A-F'!CG222:CG306)+SUM('AFIR A-F'!CG331:CG332)+'AFIR A-F'!CG334+'AFIR A-F'!CG346+'AFIR A-F'!CG349+'AFIR A-F'!CG352+'AFIR A-F'!CG339+'AFIR A-F'!CG336</f>
        <v>0</v>
      </c>
      <c r="CG20" s="20">
        <f>SUM('AFIR A-F'!CH222:CH306)+SUM('AFIR A-F'!CH331:CH332)+'AFIR A-F'!CH334+'AFIR A-F'!CH346+'AFIR A-F'!CH349+'AFIR A-F'!CH352+'AFIR A-F'!CH339+'AFIR A-F'!CH336</f>
        <v>0</v>
      </c>
      <c r="CH20" s="20">
        <f>SUM('AFIR A-F'!CI222:CI306)+SUM('AFIR A-F'!CI331:CI332)+'AFIR A-F'!CI334+'AFIR A-F'!CI346+'AFIR A-F'!CI349+'AFIR A-F'!CI352+'AFIR A-F'!CI339+'AFIR A-F'!CI336</f>
        <v>12446</v>
      </c>
      <c r="CI20" s="20">
        <f>SUM('AFIR A-F'!CJ222:CJ306)+SUM('AFIR A-F'!CJ331:CJ332)+'AFIR A-F'!CJ334+'AFIR A-F'!CJ346+'AFIR A-F'!CJ349+'AFIR A-F'!CJ352+'AFIR A-F'!CJ339+'AFIR A-F'!CJ336</f>
        <v>524134</v>
      </c>
      <c r="CJ20" s="20">
        <f>SUM('AFIR A-F'!CK222:CK306)+SUM('AFIR A-F'!CK331:CK332)+'AFIR A-F'!CK334+'AFIR A-F'!CK346+'AFIR A-F'!CK349+'AFIR A-F'!CK352+'AFIR A-F'!CK339+'AFIR A-F'!CK336</f>
        <v>10049346</v>
      </c>
      <c r="CK20" s="20">
        <f>SUM('AFIR A-F'!CL222:CL306)+SUM('AFIR A-F'!CL331:CL332)+'AFIR A-F'!CL334+'AFIR A-F'!CL346+'AFIR A-F'!CL349+'AFIR A-F'!CL352+'AFIR A-F'!CL339+'AFIR A-F'!CL336</f>
        <v>101795000</v>
      </c>
      <c r="CL20" s="20">
        <f>SUM('AFIR A-F'!CM222:CM306)+SUM('AFIR A-F'!CM331:CM332)+'AFIR A-F'!CM334+'AFIR A-F'!CM346+'AFIR A-F'!CM349+'AFIR A-F'!CM352+'AFIR A-F'!CM339+'AFIR A-F'!CM336</f>
        <v>741135</v>
      </c>
      <c r="CM20" s="20">
        <f>SUM('AFIR A-F'!CN222:CN306)+SUM('AFIR A-F'!CN331:CN332)+'AFIR A-F'!CN334+'AFIR A-F'!CN346+'AFIR A-F'!CN349+'AFIR A-F'!CN352+'AFIR A-F'!CN339+'AFIR A-F'!CN336</f>
        <v>0</v>
      </c>
      <c r="CN20" s="20">
        <f>SUM('AFIR A-F'!CO222:CO306)+SUM('AFIR A-F'!CO331:CO332)+'AFIR A-F'!CO334+'AFIR A-F'!CO346+'AFIR A-F'!CO349+'AFIR A-F'!CO352+'AFIR A-F'!CO339+'AFIR A-F'!CO336</f>
        <v>302836</v>
      </c>
      <c r="CO20" s="20">
        <f>SUM('AFIR A-F'!CP222:CP306)+SUM('AFIR A-F'!CP331:CP332)+'AFIR A-F'!CP334+'AFIR A-F'!CP346+'AFIR A-F'!CP349+'AFIR A-F'!CP352+'AFIR A-F'!CP339+'AFIR A-F'!CP336</f>
        <v>133903</v>
      </c>
      <c r="CP20" s="20">
        <f>SUM('AFIR A-F'!CQ222:CQ306)+SUM('AFIR A-F'!CQ331:CQ332)+'AFIR A-F'!CQ334+'AFIR A-F'!CQ346+'AFIR A-F'!CQ349+'AFIR A-F'!CQ352+'AFIR A-F'!CQ339+'AFIR A-F'!CQ336</f>
        <v>305083</v>
      </c>
      <c r="CQ20" s="20">
        <f>SUM('AFIR A-F'!CR222:CR306)+SUM('AFIR A-F'!CR331:CR332)+'AFIR A-F'!CR334+'AFIR A-F'!CR346+'AFIR A-F'!CR349+'AFIR A-F'!CR352+'AFIR A-F'!CR339+'AFIR A-F'!CR336</f>
        <v>89378</v>
      </c>
      <c r="CR20" s="20">
        <f>SUM('AFIR A-F'!CS222:CS306)+SUM('AFIR A-F'!CS331:CS332)+'AFIR A-F'!CS334+'AFIR A-F'!CS346+'AFIR A-F'!CS349+'AFIR A-F'!CS352+'AFIR A-F'!CS339+'AFIR A-F'!CS336</f>
        <v>1387243</v>
      </c>
      <c r="CS20" s="20">
        <f>SUM('AFIR A-F'!CT222:CT306)+SUM('AFIR A-F'!CT331:CT332)+'AFIR A-F'!CT334+'AFIR A-F'!CT346+'AFIR A-F'!CT349+'AFIR A-F'!CT352+'AFIR A-F'!CT339+'AFIR A-F'!CT336</f>
        <v>854038</v>
      </c>
      <c r="CT20" s="20">
        <f>SUM('AFIR A-F'!CU222:CU306)+SUM('AFIR A-F'!CU331:CU332)+'AFIR A-F'!CU334+'AFIR A-F'!CU346+'AFIR A-F'!CU349+'AFIR A-F'!CU352+'AFIR A-F'!CU339+'AFIR A-F'!CU336</f>
        <v>29965</v>
      </c>
      <c r="CU20" s="20">
        <f>SUM('AFIR A-F'!CV222:CV306)+SUM('AFIR A-F'!CV331:CV332)+'AFIR A-F'!CV334+'AFIR A-F'!CV346+'AFIR A-F'!CV349+'AFIR A-F'!CV352+'AFIR A-F'!CV339+'AFIR A-F'!CV336</f>
        <v>2021885</v>
      </c>
      <c r="CV20" s="20">
        <f>SUM('AFIR A-F'!CW222:CW306)+SUM('AFIR A-F'!CW331:CW332)+'AFIR A-F'!CW334+'AFIR A-F'!CW346+'AFIR A-F'!CW349+'AFIR A-F'!CW352+'AFIR A-F'!CW339+'AFIR A-F'!CW336</f>
        <v>964</v>
      </c>
      <c r="CW20" s="20">
        <f>SUM('AFIR A-F'!CX222:CX306)+SUM('AFIR A-F'!CX331:CX332)+'AFIR A-F'!CX334+'AFIR A-F'!CX346+'AFIR A-F'!CX349+'AFIR A-F'!CX352+'AFIR A-F'!CX339+'AFIR A-F'!CX336</f>
        <v>246975</v>
      </c>
      <c r="CX20" s="20">
        <f>SUM('AFIR A-F'!CY222:CY306)+SUM('AFIR A-F'!CY331:CY332)+'AFIR A-F'!CY334+'AFIR A-F'!CY346+'AFIR A-F'!CY349+'AFIR A-F'!CY352+'AFIR A-F'!CY339+'AFIR A-F'!CY336</f>
        <v>25640</v>
      </c>
      <c r="CY20" s="20">
        <f>SUM('AFIR A-F'!CZ222:CZ306)+SUM('AFIR A-F'!CZ331:CZ332)+'AFIR A-F'!CZ334+'AFIR A-F'!CZ346+'AFIR A-F'!CZ349+'AFIR A-F'!CZ352+'AFIR A-F'!CZ339+'AFIR A-F'!CZ336</f>
        <v>16702</v>
      </c>
      <c r="CZ20" s="20">
        <f>SUM('AFIR A-F'!DA222:DA306)+SUM('AFIR A-F'!DA331:DA332)+'AFIR A-F'!DA334+'AFIR A-F'!DA346+'AFIR A-F'!DA349+'AFIR A-F'!DA352+'AFIR A-F'!DA339+'AFIR A-F'!DA336</f>
        <v>10377</v>
      </c>
      <c r="DA20" s="20">
        <f>SUM('AFIR A-F'!DB222:DB306)+SUM('AFIR A-F'!DB331:DB332)+'AFIR A-F'!DB334+'AFIR A-F'!DB346+'AFIR A-F'!DB349+'AFIR A-F'!DB352+'AFIR A-F'!DB339+'AFIR A-F'!DB336</f>
        <v>123182</v>
      </c>
      <c r="DB20" s="20">
        <f>SUM('AFIR A-F'!DC222:DC306)+SUM('AFIR A-F'!DC331:DC332)+'AFIR A-F'!DC334+'AFIR A-F'!DC346+'AFIR A-F'!DC349+'AFIR A-F'!DC352+'AFIR A-F'!DC339+'AFIR A-F'!DC336</f>
        <v>0</v>
      </c>
      <c r="DC20" s="20">
        <f>SUM('AFIR A-F'!DD222:DD306)+SUM('AFIR A-F'!DD331:DD332)+'AFIR A-F'!DD334+'AFIR A-F'!DD346+'AFIR A-F'!DD349+'AFIR A-F'!DD352+'AFIR A-F'!DD339+'AFIR A-F'!DD336</f>
        <v>10599490</v>
      </c>
      <c r="DD20" s="20">
        <f>SUM('AFIR A-F'!DE222:DE306)+SUM('AFIR A-F'!DE331:DE332)+'AFIR A-F'!DE334+'AFIR A-F'!DE346+'AFIR A-F'!DE349+'AFIR A-F'!DE352+'AFIR A-F'!DE339+'AFIR A-F'!DE336</f>
        <v>11159</v>
      </c>
      <c r="DE20" s="20">
        <f>SUM('AFIR A-F'!DF222:DF306)+SUM('AFIR A-F'!DF331:DF332)+'AFIR A-F'!DF334+'AFIR A-F'!DF346+'AFIR A-F'!DF349+'AFIR A-F'!DF352+'AFIR A-F'!DF339+'AFIR A-F'!DF336</f>
        <v>123659</v>
      </c>
      <c r="DF20" s="20">
        <f>SUM('AFIR A-F'!DG222:DG306)+SUM('AFIR A-F'!DG331:DG332)+'AFIR A-F'!DG334+'AFIR A-F'!DG346+'AFIR A-F'!DG349+'AFIR A-F'!DG352+'AFIR A-F'!DG339+'AFIR A-F'!DG336</f>
        <v>1550206</v>
      </c>
      <c r="DG20" s="20">
        <f>SUM('AFIR A-F'!DH222:DH306)+SUM('AFIR A-F'!DH331:DH332)+'AFIR A-F'!DH334+'AFIR A-F'!DH346+'AFIR A-F'!DH349+'AFIR A-F'!DH352+'AFIR A-F'!DH339+'AFIR A-F'!DH336</f>
        <v>72065</v>
      </c>
      <c r="DH20" s="20">
        <f>SUM('AFIR A-F'!DI222:DI306)+SUM('AFIR A-F'!DI331:DI332)+'AFIR A-F'!DI334+'AFIR A-F'!DI346+'AFIR A-F'!DI349+'AFIR A-F'!DI352+'AFIR A-F'!DI339+'AFIR A-F'!DI336</f>
        <v>198882</v>
      </c>
      <c r="DI20" s="20">
        <f>SUM('AFIR A-F'!DJ222:DJ306)+SUM('AFIR A-F'!DJ331:DJ332)+'AFIR A-F'!DJ334+'AFIR A-F'!DJ346+'AFIR A-F'!DJ349+'AFIR A-F'!DJ352+'AFIR A-F'!DJ339+'AFIR A-F'!DJ336</f>
        <v>1467244</v>
      </c>
      <c r="DJ20" s="20">
        <f>SUM('AFIR A-F'!DK222:DK306)+SUM('AFIR A-F'!DK331:DK332)+'AFIR A-F'!DK334+'AFIR A-F'!DK346+'AFIR A-F'!DK349+'AFIR A-F'!DK352+'AFIR A-F'!DK339+'AFIR A-F'!DK336</f>
        <v>165291</v>
      </c>
      <c r="DK20" s="20">
        <f>SUM('AFIR A-F'!DL222:DL306)+SUM('AFIR A-F'!DL331:DL332)+'AFIR A-F'!DL334+'AFIR A-F'!DL346+'AFIR A-F'!DL349+'AFIR A-F'!DL352+'AFIR A-F'!DL339+'AFIR A-F'!DL336</f>
        <v>250854</v>
      </c>
      <c r="DL20" s="20">
        <f>SUM('AFIR A-F'!DM222:DM306)+SUM('AFIR A-F'!DM331:DM332)+'AFIR A-F'!DM334+'AFIR A-F'!DM346+'AFIR A-F'!DM349+'AFIR A-F'!DM352+'AFIR A-F'!DM339+'AFIR A-F'!DM336</f>
        <v>113677</v>
      </c>
      <c r="DM20" s="20">
        <f>SUM('AFIR A-F'!DN222:DN306)+SUM('AFIR A-F'!DN331:DN332)+'AFIR A-F'!DN334+'AFIR A-F'!DN346+'AFIR A-F'!DN349+'AFIR A-F'!DN352+'AFIR A-F'!DN339+'AFIR A-F'!DN336</f>
        <v>308126</v>
      </c>
      <c r="DN20" s="20">
        <f>SUM('AFIR A-F'!DO222:DO306)+SUM('AFIR A-F'!DO331:DO332)+'AFIR A-F'!DO334+'AFIR A-F'!DO346+'AFIR A-F'!DO349+'AFIR A-F'!DO352+'AFIR A-F'!DO339+'AFIR A-F'!DO336</f>
        <v>4800</v>
      </c>
      <c r="DO20" s="20">
        <f>SUM('AFIR A-F'!DP222:DP306)+SUM('AFIR A-F'!DP331:DP332)+'AFIR A-F'!DP334+'AFIR A-F'!DP346+'AFIR A-F'!DP349+'AFIR A-F'!DP352+'AFIR A-F'!DP339+'AFIR A-F'!DP336</f>
        <v>235570</v>
      </c>
      <c r="DP20" s="20">
        <f>SUM('AFIR A-F'!DQ222:DQ306)+SUM('AFIR A-F'!DQ331:DQ332)+'AFIR A-F'!DQ334+'AFIR A-F'!DQ346+'AFIR A-F'!DQ349+'AFIR A-F'!DQ352+'AFIR A-F'!DQ339+'AFIR A-F'!DQ336</f>
        <v>48990</v>
      </c>
      <c r="DQ20" s="20">
        <f>SUM('AFIR A-F'!DR222:DR306)+SUM('AFIR A-F'!DR331:DR332)+'AFIR A-F'!DR334+'AFIR A-F'!DR346+'AFIR A-F'!DR349+'AFIR A-F'!DR352+'AFIR A-F'!DR339+'AFIR A-F'!DR336</f>
        <v>753496</v>
      </c>
      <c r="DR20" s="20">
        <f>SUM('AFIR A-F'!DS222:DS306)+SUM('AFIR A-F'!DS331:DS332)+'AFIR A-F'!DS334+'AFIR A-F'!DS346+'AFIR A-F'!DS349+'AFIR A-F'!DS352+'AFIR A-F'!DS339+'AFIR A-F'!DS336</f>
        <v>0</v>
      </c>
      <c r="DS20" s="20">
        <f>SUM('AFIR A-F'!DT222:DT306)+SUM('AFIR A-F'!DT331:DT332)+'AFIR A-F'!DT334+'AFIR A-F'!DT346+'AFIR A-F'!DT349+'AFIR A-F'!DT352+'AFIR A-F'!DT339+'AFIR A-F'!DT336</f>
        <v>0</v>
      </c>
      <c r="DT20" s="20">
        <f>SUM('AFIR A-F'!DU222:DU306)+SUM('AFIR A-F'!DU331:DU332)+'AFIR A-F'!DU334+'AFIR A-F'!DU346+'AFIR A-F'!DU349+'AFIR A-F'!DU352+'AFIR A-F'!DU339+'AFIR A-F'!DU336</f>
        <v>274337</v>
      </c>
      <c r="DU20" s="20">
        <f>SUM('AFIR A-F'!DV222:DV306)+SUM('AFIR A-F'!DV331:DV332)+'AFIR A-F'!DV334+'AFIR A-F'!DV346+'AFIR A-F'!DV349+'AFIR A-F'!DV352+'AFIR A-F'!DV339+'AFIR A-F'!DV336</f>
        <v>230999</v>
      </c>
      <c r="DV20" s="20">
        <f>SUM('AFIR A-F'!DW222:DW306)+SUM('AFIR A-F'!DW331:DW332)+'AFIR A-F'!DW334+'AFIR A-F'!DW346+'AFIR A-F'!DW349+'AFIR A-F'!DW352+'AFIR A-F'!DW339+'AFIR A-F'!DW336</f>
        <v>40</v>
      </c>
      <c r="DW20" s="20">
        <f>SUM('AFIR A-F'!DX222:DX306)+SUM('AFIR A-F'!DX331:DX332)+'AFIR A-F'!DX334+'AFIR A-F'!DX346+'AFIR A-F'!DX349+'AFIR A-F'!DX352+'AFIR A-F'!DX339+'AFIR A-F'!DX336</f>
        <v>0</v>
      </c>
      <c r="DX20" s="20">
        <f>SUM('AFIR A-F'!DY222:DY306)+SUM('AFIR A-F'!DY331:DY332)+'AFIR A-F'!DY334+'AFIR A-F'!DY346+'AFIR A-F'!DY349+'AFIR A-F'!DY352+'AFIR A-F'!DY339+'AFIR A-F'!DY336</f>
        <v>127271</v>
      </c>
      <c r="DY20" s="20">
        <f>SUM('AFIR A-F'!DZ222:DZ306)+SUM('AFIR A-F'!DZ331:DZ332)+'AFIR A-F'!DZ334+'AFIR A-F'!DZ346+'AFIR A-F'!DZ349+'AFIR A-F'!DZ352+'AFIR A-F'!DZ339+'AFIR A-F'!DZ336</f>
        <v>0</v>
      </c>
      <c r="DZ20" s="20">
        <f>SUM('AFIR A-F'!EA222:EA306)+SUM('AFIR A-F'!EA331:EA332)+'AFIR A-F'!EA334+'AFIR A-F'!EA346+'AFIR A-F'!EA349+'AFIR A-F'!EA352+'AFIR A-F'!EA339+'AFIR A-F'!EA336</f>
        <v>1270540</v>
      </c>
      <c r="EA20" s="20">
        <f>SUM('AFIR A-F'!EB222:EB306)+SUM('AFIR A-F'!EB331:EB332)+'AFIR A-F'!EB334+'AFIR A-F'!EB346+'AFIR A-F'!EB349+'AFIR A-F'!EB352+'AFIR A-F'!EB339+'AFIR A-F'!EB336</f>
        <v>39602813</v>
      </c>
      <c r="EB20" s="20">
        <f>SUM('AFIR A-F'!EC222:EC306)+SUM('AFIR A-F'!EC331:EC332)+'AFIR A-F'!EC334+'AFIR A-F'!EC346+'AFIR A-F'!EC349+'AFIR A-F'!EC352+'AFIR A-F'!EC339+'AFIR A-F'!EC336</f>
        <v>13373</v>
      </c>
      <c r="EC20" s="20">
        <f>SUM('AFIR A-F'!ED222:ED306)+SUM('AFIR A-F'!ED331:ED332)+'AFIR A-F'!ED334+'AFIR A-F'!ED346+'AFIR A-F'!ED349+'AFIR A-F'!ED352+'AFIR A-F'!ED339+'AFIR A-F'!ED336</f>
        <v>0</v>
      </c>
      <c r="ED20" s="20">
        <f>SUM('AFIR A-F'!EE222:EE306)+SUM('AFIR A-F'!EE331:EE332)+'AFIR A-F'!EE334+'AFIR A-F'!EE346+'AFIR A-F'!EE349+'AFIR A-F'!EE352+'AFIR A-F'!EE339+'AFIR A-F'!EE336</f>
        <v>18376</v>
      </c>
      <c r="EE20" s="20">
        <f>SUM('AFIR A-F'!EF222:EF306)+SUM('AFIR A-F'!EF331:EF332)+'AFIR A-F'!EF334+'AFIR A-F'!EF346+'AFIR A-F'!EF349+'AFIR A-F'!EF352+'AFIR A-F'!EF339+'AFIR A-F'!EF336</f>
        <v>0</v>
      </c>
      <c r="EF20" s="20">
        <f>SUM('AFIR A-F'!EG222:EG306)+SUM('AFIR A-F'!EG331:EG332)+'AFIR A-F'!EG334+'AFIR A-F'!EG346+'AFIR A-F'!EG349+'AFIR A-F'!EG352+'AFIR A-F'!EG339+'AFIR A-F'!EG336</f>
        <v>1135285</v>
      </c>
      <c r="EG20" s="20">
        <f>SUM('AFIR A-F'!EH222:EH306)+SUM('AFIR A-F'!EH331:EH332)+'AFIR A-F'!EH334+'AFIR A-F'!EH346+'AFIR A-F'!EH349+'AFIR A-F'!EH352+'AFIR A-F'!EH339+'AFIR A-F'!EH336</f>
        <v>2049781</v>
      </c>
      <c r="EH20" s="20">
        <f>SUM('AFIR A-F'!EI222:EI306)+SUM('AFIR A-F'!EI331:EI332)+'AFIR A-F'!EI334+'AFIR A-F'!EI346+'AFIR A-F'!EI349+'AFIR A-F'!EI352+'AFIR A-F'!EI339+'AFIR A-F'!EI336</f>
        <v>803655</v>
      </c>
      <c r="EI20" s="20">
        <f>SUM('AFIR A-F'!EJ222:EJ306)+SUM('AFIR A-F'!EJ331:EJ332)+'AFIR A-F'!EJ334+'AFIR A-F'!EJ346+'AFIR A-F'!EJ349+'AFIR A-F'!EJ352+'AFIR A-F'!EJ339+'AFIR A-F'!EJ336</f>
        <v>2583815</v>
      </c>
      <c r="EJ20" s="20">
        <f>SUM('AFIR A-F'!EK222:EK306)+SUM('AFIR A-F'!EK331:EK332)+'AFIR A-F'!EK334+'AFIR A-F'!EK346+'AFIR A-F'!EK349+'AFIR A-F'!EK352+'AFIR A-F'!EK339+'AFIR A-F'!EK336</f>
        <v>1131080</v>
      </c>
      <c r="EK20" s="20">
        <f>SUM('AFIR A-F'!EL222:EL306)+SUM('AFIR A-F'!EL331:EL332)+'AFIR A-F'!EL334+'AFIR A-F'!EL346+'AFIR A-F'!EL349+'AFIR A-F'!EL352+'AFIR A-F'!EL339+'AFIR A-F'!EL336</f>
        <v>874</v>
      </c>
      <c r="EL20" s="20">
        <f>SUM('AFIR A-F'!EM222:EM306)+SUM('AFIR A-F'!EM331:EM332)+'AFIR A-F'!EM334+'AFIR A-F'!EM346+'AFIR A-F'!EM349+'AFIR A-F'!EM352+'AFIR A-F'!EM339+'AFIR A-F'!EM336</f>
        <v>810304</v>
      </c>
      <c r="EM20" s="20">
        <f>SUM('AFIR A-F'!EN222:EN306)+SUM('AFIR A-F'!EN331:EN332)+'AFIR A-F'!EN334+'AFIR A-F'!EN346+'AFIR A-F'!EN349+'AFIR A-F'!EN352+'AFIR A-F'!EN339+'AFIR A-F'!EN336</f>
        <v>231214</v>
      </c>
      <c r="EN20" s="20">
        <f>SUM('AFIR A-F'!EO222:EO306)+SUM('AFIR A-F'!EO331:EO332)+'AFIR A-F'!EO334+'AFIR A-F'!EO346+'AFIR A-F'!EO349+'AFIR A-F'!EO352+'AFIR A-F'!EO339+'AFIR A-F'!EO336</f>
        <v>88755</v>
      </c>
      <c r="EO20" s="20">
        <f>SUM('AFIR A-F'!EP222:EP306)+SUM('AFIR A-F'!EP331:EP332)+'AFIR A-F'!EP334+'AFIR A-F'!EP346+'AFIR A-F'!EP349+'AFIR A-F'!EP352+'AFIR A-F'!EP339+'AFIR A-F'!EP336</f>
        <v>392089</v>
      </c>
      <c r="EP20" s="20">
        <f>SUM('AFIR A-F'!EQ222:EQ306)+SUM('AFIR A-F'!EQ331:EQ332)+'AFIR A-F'!EQ334+'AFIR A-F'!EQ346+'AFIR A-F'!EQ349+'AFIR A-F'!EQ352+'AFIR A-F'!EQ339+'AFIR A-F'!EQ336</f>
        <v>234685</v>
      </c>
      <c r="EQ20" s="20">
        <f>SUM('AFIR A-F'!ER222:ER306)+SUM('AFIR A-F'!ER331:ER332)+'AFIR A-F'!ER334+'AFIR A-F'!ER346+'AFIR A-F'!ER349+'AFIR A-F'!ER352+'AFIR A-F'!ER339+'AFIR A-F'!ER336</f>
        <v>2479538</v>
      </c>
      <c r="ER20" s="20">
        <f>SUM('AFIR A-F'!ES222:ES306)+SUM('AFIR A-F'!ES331:ES332)+'AFIR A-F'!ES334+'AFIR A-F'!ES346+'AFIR A-F'!ES349+'AFIR A-F'!ES352+'AFIR A-F'!ES339+'AFIR A-F'!ES336</f>
        <v>882897</v>
      </c>
      <c r="ES20" s="20">
        <f>SUM('AFIR A-F'!ET222:ET306)+SUM('AFIR A-F'!ET331:ET332)+'AFIR A-F'!ET334+'AFIR A-F'!ET346+'AFIR A-F'!ET349+'AFIR A-F'!ET352+'AFIR A-F'!ET339+'AFIR A-F'!ET336</f>
        <v>1319278</v>
      </c>
      <c r="ET20" s="20">
        <f>SUM('AFIR A-F'!EU222:EU306)+SUM('AFIR A-F'!EU331:EU332)+'AFIR A-F'!EU334+'AFIR A-F'!EU346+'AFIR A-F'!EU349+'AFIR A-F'!EU352+'AFIR A-F'!EU339+'AFIR A-F'!EU336</f>
        <v>16237</v>
      </c>
      <c r="EU20" s="20">
        <f>SUM('AFIR A-F'!EV222:EV306)+SUM('AFIR A-F'!EV331:EV332)+'AFIR A-F'!EV334+'AFIR A-F'!EV346+'AFIR A-F'!EV349+'AFIR A-F'!EV352+'AFIR A-F'!EV339+'AFIR A-F'!EV336</f>
        <v>8461</v>
      </c>
      <c r="EV20" s="20">
        <f>SUM('AFIR A-F'!EW222:EW306)+SUM('AFIR A-F'!EW331:EW332)+'AFIR A-F'!EW334+'AFIR A-F'!EW346+'AFIR A-F'!EW349+'AFIR A-F'!EW352+'AFIR A-F'!EW339+'AFIR A-F'!EW336</f>
        <v>55721</v>
      </c>
      <c r="EW20" s="20">
        <f>SUM('AFIR A-F'!EX222:EX306)+SUM('AFIR A-F'!EX331:EX332)+'AFIR A-F'!EX334+'AFIR A-F'!EX346+'AFIR A-F'!EX349+'AFIR A-F'!EX352+'AFIR A-F'!EX339+'AFIR A-F'!EX336</f>
        <v>289697</v>
      </c>
      <c r="EX20" s="20">
        <f>SUM('AFIR A-F'!EY222:EY306)+SUM('AFIR A-F'!EY331:EY332)+'AFIR A-F'!EY334+'AFIR A-F'!EY346+'AFIR A-F'!EY349+'AFIR A-F'!EY352+'AFIR A-F'!EY339+'AFIR A-F'!EY336</f>
        <v>194880</v>
      </c>
      <c r="EY20" s="20">
        <f>SUM('AFIR A-F'!EZ222:EZ306)+SUM('AFIR A-F'!EZ331:EZ332)+'AFIR A-F'!EZ334+'AFIR A-F'!EZ346+'AFIR A-F'!EZ349+'AFIR A-F'!EZ352+'AFIR A-F'!EZ339+'AFIR A-F'!EZ336</f>
        <v>30882</v>
      </c>
      <c r="EZ20" s="20">
        <f>SUM('AFIR A-F'!FA222:FA306)+SUM('AFIR A-F'!FA331:FA332)+'AFIR A-F'!FA334+'AFIR A-F'!FA346+'AFIR A-F'!FA349+'AFIR A-F'!FA352+'AFIR A-F'!FA339+'AFIR A-F'!FA336</f>
        <v>621</v>
      </c>
      <c r="FA20" s="20">
        <f>SUM('AFIR A-F'!FB222:FB306)+SUM('AFIR A-F'!FB331:FB332)+'AFIR A-F'!FB334+'AFIR A-F'!FB346+'AFIR A-F'!FB349+'AFIR A-F'!FB352+'AFIR A-F'!FB339+'AFIR A-F'!FB336</f>
        <v>40311</v>
      </c>
      <c r="FB20" s="20">
        <f>SUM('AFIR A-F'!FC222:FC306)+SUM('AFIR A-F'!FC331:FC332)+'AFIR A-F'!FC334+'AFIR A-F'!FC346+'AFIR A-F'!FC349+'AFIR A-F'!FC352+'AFIR A-F'!FC339+'AFIR A-F'!FC336</f>
        <v>4456</v>
      </c>
      <c r="FC20" s="20">
        <f>SUM('AFIR A-F'!FD222:FD306)+SUM('AFIR A-F'!FD331:FD332)+'AFIR A-F'!FD334+'AFIR A-F'!FD346+'AFIR A-F'!FD349+'AFIR A-F'!FD352+'AFIR A-F'!FD339+'AFIR A-F'!FD336</f>
        <v>1375042</v>
      </c>
      <c r="FD20" s="20">
        <f>SUM('AFIR A-F'!FE222:FE306)+SUM('AFIR A-F'!FE331:FE332)+'AFIR A-F'!FE334+'AFIR A-F'!FE346+'AFIR A-F'!FE349+'AFIR A-F'!FE352+'AFIR A-F'!FE339+'AFIR A-F'!FE336</f>
        <v>16500932</v>
      </c>
      <c r="FE20" s="20">
        <f>SUM('AFIR A-F'!FF222:FF306)+SUM('AFIR A-F'!FF331:FF332)+'AFIR A-F'!FF334+'AFIR A-F'!FF346+'AFIR A-F'!FF349+'AFIR A-F'!FF352+'AFIR A-F'!FF339+'AFIR A-F'!FF336</f>
        <v>0</v>
      </c>
      <c r="FF20" s="20">
        <f>SUM('AFIR A-F'!FG222:FG306)+SUM('AFIR A-F'!FG331:FG332)+'AFIR A-F'!FG334+'AFIR A-F'!FG346+'AFIR A-F'!FG349+'AFIR A-F'!FG352+'AFIR A-F'!FG339+'AFIR A-F'!FG336</f>
        <v>241851</v>
      </c>
      <c r="FG20" s="20">
        <f>SUM('AFIR A-F'!FH222:FH306)+SUM('AFIR A-F'!FH331:FH332)+'AFIR A-F'!FH334+'AFIR A-F'!FH346+'AFIR A-F'!FH349+'AFIR A-F'!FH352+'AFIR A-F'!FH339+'AFIR A-F'!FH336</f>
        <v>1628755</v>
      </c>
      <c r="FH20" s="20">
        <f>SUM('AFIR A-F'!FI222:FI306)+SUM('AFIR A-F'!FI331:FI332)+'AFIR A-F'!FI334+'AFIR A-F'!FI346+'AFIR A-F'!FI349+'AFIR A-F'!FI352+'AFIR A-F'!FI339+'AFIR A-F'!FI336</f>
        <v>366924</v>
      </c>
      <c r="FI20" s="20">
        <f>SUM('AFIR A-F'!FJ222:FJ306)+SUM('AFIR A-F'!FJ331:FJ332)+'AFIR A-F'!FJ334+'AFIR A-F'!FJ346+'AFIR A-F'!FJ349+'AFIR A-F'!FJ352+'AFIR A-F'!FJ339+'AFIR A-F'!FJ336</f>
        <v>113444</v>
      </c>
      <c r="FJ20" s="20">
        <f>SUM('AFIR A-F'!FK222:FK306)+SUM('AFIR A-F'!FK331:FK332)+'AFIR A-F'!FK334+'AFIR A-F'!FK346+'AFIR A-F'!FK349+'AFIR A-F'!FK352+'AFIR A-F'!FK339+'AFIR A-F'!FK336</f>
        <v>0</v>
      </c>
      <c r="FK20" s="20">
        <f>SUM('AFIR A-F'!FL222:FL306)+SUM('AFIR A-F'!FL331:FL332)+'AFIR A-F'!FL334+'AFIR A-F'!FL346+'AFIR A-F'!FL349+'AFIR A-F'!FL352+'AFIR A-F'!FL339+'AFIR A-F'!FL336</f>
        <v>67500</v>
      </c>
      <c r="FL20" s="20">
        <f>SUM('AFIR A-F'!FM222:FM306)+SUM('AFIR A-F'!FM331:FM332)+'AFIR A-F'!FM334+'AFIR A-F'!FM346+'AFIR A-F'!FM349+'AFIR A-F'!FM352+'AFIR A-F'!FM339+'AFIR A-F'!FM336</f>
        <v>327822</v>
      </c>
      <c r="FM20" s="20">
        <f>SUM('AFIR A-F'!FN222:FN306)+SUM('AFIR A-F'!FN331:FN332)+'AFIR A-F'!FN334+'AFIR A-F'!FN346+'AFIR A-F'!FN349+'AFIR A-F'!FN352+'AFIR A-F'!FN339+'AFIR A-F'!FN336</f>
        <v>45715</v>
      </c>
      <c r="FN20" s="20">
        <f>SUM('AFIR A-F'!FO222:FO306)+SUM('AFIR A-F'!FO331:FO332)+'AFIR A-F'!FO334+'AFIR A-F'!FO346+'AFIR A-F'!FO349+'AFIR A-F'!FO352+'AFIR A-F'!FO339+'AFIR A-F'!FO336</f>
        <v>463779</v>
      </c>
      <c r="FO20" s="20">
        <f>SUM('AFIR A-F'!FP222:FP306)+SUM('AFIR A-F'!FP331:FP332)+'AFIR A-F'!FP334+'AFIR A-F'!FP346+'AFIR A-F'!FP349+'AFIR A-F'!FP352+'AFIR A-F'!FP339+'AFIR A-F'!FP336</f>
        <v>1190950</v>
      </c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</row>
    <row r="21" spans="2:234" ht="12.75">
      <c r="B21" s="22" t="s">
        <v>767</v>
      </c>
      <c r="C21" s="20">
        <f>SUM(C15:C20)</f>
        <v>4114075</v>
      </c>
      <c r="D21" s="20">
        <f aca="true" t="shared" si="3" ref="D21:BO21">SUM(D15:D20)</f>
        <v>3533081</v>
      </c>
      <c r="E21" s="20">
        <f t="shared" si="3"/>
        <v>157941</v>
      </c>
      <c r="F21" s="20">
        <f t="shared" si="3"/>
        <v>35578118</v>
      </c>
      <c r="G21" s="20">
        <f t="shared" si="3"/>
        <v>763408</v>
      </c>
      <c r="H21" s="20">
        <f t="shared" si="3"/>
        <v>63040</v>
      </c>
      <c r="I21" s="20">
        <f t="shared" si="3"/>
        <v>1413520</v>
      </c>
      <c r="J21" s="20">
        <f t="shared" si="3"/>
        <v>2377887</v>
      </c>
      <c r="K21" s="20">
        <f t="shared" si="3"/>
        <v>316557</v>
      </c>
      <c r="L21" s="20">
        <f t="shared" si="3"/>
        <v>17934622</v>
      </c>
      <c r="M21" s="20">
        <f t="shared" si="3"/>
        <v>109045</v>
      </c>
      <c r="N21" s="20">
        <f t="shared" si="3"/>
        <v>3917384</v>
      </c>
      <c r="O21" s="20">
        <f t="shared" si="3"/>
        <v>637385</v>
      </c>
      <c r="P21" s="20">
        <f t="shared" si="3"/>
        <v>26369809</v>
      </c>
      <c r="Q21" s="20">
        <f t="shared" si="3"/>
        <v>84361556</v>
      </c>
      <c r="R21" s="20">
        <f t="shared" si="3"/>
        <v>0</v>
      </c>
      <c r="S21" s="20">
        <f t="shared" si="3"/>
        <v>373698</v>
      </c>
      <c r="T21" s="20">
        <f t="shared" si="3"/>
        <v>4588863</v>
      </c>
      <c r="U21" s="20">
        <f t="shared" si="3"/>
        <v>0</v>
      </c>
      <c r="V21" s="20">
        <f t="shared" si="3"/>
        <v>632956</v>
      </c>
      <c r="W21" s="20">
        <f t="shared" si="3"/>
        <v>113197</v>
      </c>
      <c r="X21" s="20">
        <f t="shared" si="3"/>
        <v>9804025</v>
      </c>
      <c r="Y21" s="20">
        <f t="shared" si="3"/>
        <v>535742</v>
      </c>
      <c r="Z21" s="20">
        <f t="shared" si="3"/>
        <v>409517</v>
      </c>
      <c r="AA21" s="20">
        <f t="shared" si="3"/>
        <v>259268</v>
      </c>
      <c r="AB21" s="20">
        <f t="shared" si="3"/>
        <v>2588272</v>
      </c>
      <c r="AC21" s="20">
        <f t="shared" si="3"/>
        <v>839321</v>
      </c>
      <c r="AD21" s="20">
        <f t="shared" si="3"/>
        <v>473632</v>
      </c>
      <c r="AE21" s="20">
        <f t="shared" si="3"/>
        <v>354013</v>
      </c>
      <c r="AF21" s="20">
        <f t="shared" si="3"/>
        <v>40416</v>
      </c>
      <c r="AG21" s="20">
        <f t="shared" si="3"/>
        <v>3917736</v>
      </c>
      <c r="AH21" s="20">
        <f t="shared" si="3"/>
        <v>3115462</v>
      </c>
      <c r="AI21" s="20">
        <f t="shared" si="3"/>
        <v>4680947</v>
      </c>
      <c r="AJ21" s="20">
        <f t="shared" si="3"/>
        <v>8570968</v>
      </c>
      <c r="AK21" s="20">
        <f t="shared" si="3"/>
        <v>372382</v>
      </c>
      <c r="AL21" s="20">
        <f t="shared" si="3"/>
        <v>28776</v>
      </c>
      <c r="AM21" s="20">
        <f t="shared" si="3"/>
        <v>6891292</v>
      </c>
      <c r="AN21" s="20">
        <f t="shared" si="3"/>
        <v>0</v>
      </c>
      <c r="AO21" s="20">
        <f t="shared" si="3"/>
        <v>34414</v>
      </c>
      <c r="AP21" s="20">
        <f t="shared" si="3"/>
        <v>1281922</v>
      </c>
      <c r="AQ21" s="20">
        <f t="shared" si="3"/>
        <v>1239623</v>
      </c>
      <c r="AR21" s="20">
        <f t="shared" si="3"/>
        <v>1659644</v>
      </c>
      <c r="AS21" s="20">
        <f t="shared" si="3"/>
        <v>1347961</v>
      </c>
      <c r="AT21" s="20">
        <f t="shared" si="3"/>
        <v>1275513</v>
      </c>
      <c r="AU21" s="20">
        <f t="shared" si="3"/>
        <v>4598707</v>
      </c>
      <c r="AV21" s="20">
        <f t="shared" si="3"/>
        <v>1406367</v>
      </c>
      <c r="AW21" s="20">
        <f t="shared" si="3"/>
        <v>3585246</v>
      </c>
      <c r="AX21" s="20">
        <f t="shared" si="3"/>
        <v>147697</v>
      </c>
      <c r="AY21" s="20">
        <f t="shared" si="3"/>
        <v>14861</v>
      </c>
      <c r="AZ21" s="20">
        <f t="shared" si="3"/>
        <v>903388</v>
      </c>
      <c r="BA21" s="20">
        <f t="shared" si="3"/>
        <v>1643026</v>
      </c>
      <c r="BB21" s="20">
        <f t="shared" si="3"/>
        <v>73050</v>
      </c>
      <c r="BC21" s="20">
        <f t="shared" si="3"/>
        <v>302736</v>
      </c>
      <c r="BD21" s="20">
        <f t="shared" si="3"/>
        <v>16968998</v>
      </c>
      <c r="BE21" s="20">
        <f t="shared" si="3"/>
        <v>710670</v>
      </c>
      <c r="BF21" s="20">
        <f t="shared" si="3"/>
        <v>344927</v>
      </c>
      <c r="BG21" s="20">
        <f t="shared" si="3"/>
        <v>5840507</v>
      </c>
      <c r="BH21" s="20">
        <f t="shared" si="3"/>
        <v>368567</v>
      </c>
      <c r="BI21" s="20">
        <f t="shared" si="3"/>
        <v>808881</v>
      </c>
      <c r="BJ21" s="20">
        <f t="shared" si="3"/>
        <v>485506</v>
      </c>
      <c r="BK21" s="20">
        <f t="shared" si="3"/>
        <v>143270</v>
      </c>
      <c r="BL21" s="20">
        <f t="shared" si="3"/>
        <v>1115717</v>
      </c>
      <c r="BM21" s="20">
        <f t="shared" si="3"/>
        <v>403330</v>
      </c>
      <c r="BN21" s="20">
        <f t="shared" si="3"/>
        <v>4806953</v>
      </c>
      <c r="BO21" s="20">
        <f t="shared" si="3"/>
        <v>41257866</v>
      </c>
      <c r="BP21" s="20">
        <f aca="true" t="shared" si="4" ref="BP21:EA21">SUM(BP15:BP20)</f>
        <v>1619381</v>
      </c>
      <c r="BQ21" s="20">
        <f t="shared" si="4"/>
        <v>1314161</v>
      </c>
      <c r="BR21" s="20">
        <f t="shared" si="4"/>
        <v>541432</v>
      </c>
      <c r="BS21" s="20">
        <f t="shared" si="4"/>
        <v>0</v>
      </c>
      <c r="BT21" s="20">
        <f t="shared" si="4"/>
        <v>218617</v>
      </c>
      <c r="BU21" s="20">
        <f t="shared" si="4"/>
        <v>923965</v>
      </c>
      <c r="BV21" s="20">
        <f t="shared" si="4"/>
        <v>4778478</v>
      </c>
      <c r="BW21" s="20">
        <f t="shared" si="4"/>
        <v>714636</v>
      </c>
      <c r="BX21" s="20">
        <f t="shared" si="4"/>
        <v>8186099</v>
      </c>
      <c r="BY21" s="20">
        <f t="shared" si="4"/>
        <v>8201608</v>
      </c>
      <c r="BZ21" s="20">
        <f t="shared" si="4"/>
        <v>1578078</v>
      </c>
      <c r="CA21" s="20">
        <f t="shared" si="4"/>
        <v>71524761</v>
      </c>
      <c r="CB21" s="20">
        <f t="shared" si="4"/>
        <v>21591</v>
      </c>
      <c r="CC21" s="20">
        <f t="shared" si="4"/>
        <v>337134</v>
      </c>
      <c r="CD21" s="20">
        <f t="shared" si="4"/>
        <v>670557</v>
      </c>
      <c r="CE21" s="20">
        <f t="shared" si="4"/>
        <v>763971</v>
      </c>
      <c r="CF21" s="20">
        <f t="shared" si="4"/>
        <v>62379</v>
      </c>
      <c r="CG21" s="20">
        <f t="shared" si="4"/>
        <v>0</v>
      </c>
      <c r="CH21" s="20">
        <f t="shared" si="4"/>
        <v>84283</v>
      </c>
      <c r="CI21" s="20">
        <f t="shared" si="4"/>
        <v>1676097</v>
      </c>
      <c r="CJ21" s="20">
        <f t="shared" si="4"/>
        <v>39734089</v>
      </c>
      <c r="CK21" s="20">
        <f t="shared" si="4"/>
        <v>693323000</v>
      </c>
      <c r="CL21" s="20">
        <f t="shared" si="4"/>
        <v>9383058</v>
      </c>
      <c r="CM21" s="20">
        <f t="shared" si="4"/>
        <v>26733</v>
      </c>
      <c r="CN21" s="20">
        <f t="shared" si="4"/>
        <v>2455527</v>
      </c>
      <c r="CO21" s="20">
        <f t="shared" si="4"/>
        <v>709591</v>
      </c>
      <c r="CP21" s="20">
        <f t="shared" si="4"/>
        <v>2402336</v>
      </c>
      <c r="CQ21" s="20">
        <f t="shared" si="4"/>
        <v>541120</v>
      </c>
      <c r="CR21" s="20">
        <f t="shared" si="4"/>
        <v>15985792</v>
      </c>
      <c r="CS21" s="20">
        <f t="shared" si="4"/>
        <v>2441945</v>
      </c>
      <c r="CT21" s="20">
        <f t="shared" si="4"/>
        <v>623747</v>
      </c>
      <c r="CU21" s="20">
        <f t="shared" si="4"/>
        <v>9613632</v>
      </c>
      <c r="CV21" s="20">
        <f t="shared" si="4"/>
        <v>784212</v>
      </c>
      <c r="CW21" s="20">
        <f t="shared" si="4"/>
        <v>857429</v>
      </c>
      <c r="CX21" s="20">
        <f t="shared" si="4"/>
        <v>266072</v>
      </c>
      <c r="CY21" s="20">
        <f t="shared" si="4"/>
        <v>1681441</v>
      </c>
      <c r="CZ21" s="20">
        <f t="shared" si="4"/>
        <v>408415</v>
      </c>
      <c r="DA21" s="20">
        <f t="shared" si="4"/>
        <v>1019355</v>
      </c>
      <c r="DB21" s="20">
        <f t="shared" si="4"/>
        <v>45516</v>
      </c>
      <c r="DC21" s="20">
        <f t="shared" si="4"/>
        <v>90736966</v>
      </c>
      <c r="DD21" s="20">
        <f t="shared" si="4"/>
        <v>47520</v>
      </c>
      <c r="DE21" s="20">
        <f t="shared" si="4"/>
        <v>254746</v>
      </c>
      <c r="DF21" s="20">
        <f t="shared" si="4"/>
        <v>7767017</v>
      </c>
      <c r="DG21" s="20">
        <f t="shared" si="4"/>
        <v>422935</v>
      </c>
      <c r="DH21" s="20">
        <f t="shared" si="4"/>
        <v>471464</v>
      </c>
      <c r="DI21" s="20">
        <f t="shared" si="4"/>
        <v>7478996</v>
      </c>
      <c r="DJ21" s="20">
        <f t="shared" si="4"/>
        <v>254800</v>
      </c>
      <c r="DK21" s="20">
        <f t="shared" si="4"/>
        <v>1679326</v>
      </c>
      <c r="DL21" s="20">
        <f t="shared" si="4"/>
        <v>1721261</v>
      </c>
      <c r="DM21" s="20">
        <f t="shared" si="4"/>
        <v>523671</v>
      </c>
      <c r="DN21" s="20">
        <f t="shared" si="4"/>
        <v>122677</v>
      </c>
      <c r="DO21" s="20">
        <f t="shared" si="4"/>
        <v>5513233</v>
      </c>
      <c r="DP21" s="20">
        <f t="shared" si="4"/>
        <v>93498</v>
      </c>
      <c r="DQ21" s="20">
        <f t="shared" si="4"/>
        <v>2688188</v>
      </c>
      <c r="DR21" s="20">
        <f t="shared" si="4"/>
        <v>1451545</v>
      </c>
      <c r="DS21" s="20">
        <f t="shared" si="4"/>
        <v>0</v>
      </c>
      <c r="DT21" s="20">
        <f t="shared" si="4"/>
        <v>513765</v>
      </c>
      <c r="DU21" s="20">
        <f t="shared" si="4"/>
        <v>1459810</v>
      </c>
      <c r="DV21" s="20">
        <f t="shared" si="4"/>
        <v>65066</v>
      </c>
      <c r="DW21" s="20">
        <f t="shared" si="4"/>
        <v>0</v>
      </c>
      <c r="DX21" s="20">
        <f t="shared" si="4"/>
        <v>2504759</v>
      </c>
      <c r="DY21" s="20">
        <f t="shared" si="4"/>
        <v>0</v>
      </c>
      <c r="DZ21" s="20">
        <f t="shared" si="4"/>
        <v>12895240</v>
      </c>
      <c r="EA21" s="20">
        <f t="shared" si="4"/>
        <v>192249537</v>
      </c>
      <c r="EB21" s="20">
        <f aca="true" t="shared" si="5" ref="EB21:FO21">SUM(EB15:EB20)</f>
        <v>19380</v>
      </c>
      <c r="EC21" s="20">
        <f t="shared" si="5"/>
        <v>0</v>
      </c>
      <c r="ED21" s="20">
        <f t="shared" si="5"/>
        <v>307750</v>
      </c>
      <c r="EE21" s="20">
        <f t="shared" si="5"/>
        <v>69578</v>
      </c>
      <c r="EF21" s="20">
        <f t="shared" si="5"/>
        <v>2311671</v>
      </c>
      <c r="EG21" s="20">
        <f t="shared" si="5"/>
        <v>14863423</v>
      </c>
      <c r="EH21" s="20">
        <f t="shared" si="5"/>
        <v>12808682</v>
      </c>
      <c r="EI21" s="20">
        <f t="shared" si="5"/>
        <v>33345114</v>
      </c>
      <c r="EJ21" s="20">
        <f t="shared" si="5"/>
        <v>4640075</v>
      </c>
      <c r="EK21" s="20">
        <f t="shared" si="5"/>
        <v>1751088</v>
      </c>
      <c r="EL21" s="20">
        <f t="shared" si="5"/>
        <v>6291137</v>
      </c>
      <c r="EM21" s="20">
        <f t="shared" si="5"/>
        <v>486506</v>
      </c>
      <c r="EN21" s="20">
        <f t="shared" si="5"/>
        <v>749945</v>
      </c>
      <c r="EO21" s="20">
        <f t="shared" si="5"/>
        <v>897226</v>
      </c>
      <c r="EP21" s="20">
        <f t="shared" si="5"/>
        <v>2821312</v>
      </c>
      <c r="EQ21" s="20">
        <f t="shared" si="5"/>
        <v>4803509</v>
      </c>
      <c r="ER21" s="20">
        <f t="shared" si="5"/>
        <v>4435491</v>
      </c>
      <c r="ES21" s="20">
        <f t="shared" si="5"/>
        <v>3854425</v>
      </c>
      <c r="ET21" s="20">
        <f t="shared" si="5"/>
        <v>201456</v>
      </c>
      <c r="EU21" s="20">
        <f t="shared" si="5"/>
        <v>78195</v>
      </c>
      <c r="EV21" s="20">
        <f t="shared" si="5"/>
        <v>1208053</v>
      </c>
      <c r="EW21" s="20">
        <f t="shared" si="5"/>
        <v>2159295</v>
      </c>
      <c r="EX21" s="20">
        <f t="shared" si="5"/>
        <v>808897</v>
      </c>
      <c r="EY21" s="20">
        <f t="shared" si="5"/>
        <v>258727</v>
      </c>
      <c r="EZ21" s="20">
        <f t="shared" si="5"/>
        <v>169483</v>
      </c>
      <c r="FA21" s="20">
        <f t="shared" si="5"/>
        <v>59602</v>
      </c>
      <c r="FB21" s="20">
        <f t="shared" si="5"/>
        <v>112978</v>
      </c>
      <c r="FC21" s="20">
        <f t="shared" si="5"/>
        <v>11313470</v>
      </c>
      <c r="FD21" s="20">
        <f t="shared" si="5"/>
        <v>244102506</v>
      </c>
      <c r="FE21" s="20">
        <f t="shared" si="5"/>
        <v>57587</v>
      </c>
      <c r="FF21" s="20">
        <f t="shared" si="5"/>
        <v>1498284</v>
      </c>
      <c r="FG21" s="20">
        <f t="shared" si="5"/>
        <v>15896935</v>
      </c>
      <c r="FH21" s="20">
        <f t="shared" si="5"/>
        <v>974882</v>
      </c>
      <c r="FI21" s="20">
        <f t="shared" si="5"/>
        <v>854852</v>
      </c>
      <c r="FJ21" s="20">
        <f t="shared" si="5"/>
        <v>316141</v>
      </c>
      <c r="FK21" s="20">
        <f t="shared" si="5"/>
        <v>3934653</v>
      </c>
      <c r="FL21" s="20">
        <f t="shared" si="5"/>
        <v>2219290</v>
      </c>
      <c r="FM21" s="20">
        <f t="shared" si="5"/>
        <v>385340</v>
      </c>
      <c r="FN21" s="20">
        <f t="shared" si="5"/>
        <v>3478484</v>
      </c>
      <c r="FO21" s="20">
        <f t="shared" si="5"/>
        <v>7062850</v>
      </c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</row>
    <row r="22" spans="3:234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</row>
    <row r="23" spans="1:234" ht="12.75">
      <c r="A23" s="21" t="s">
        <v>771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</row>
    <row r="24" spans="2:234" ht="12.75">
      <c r="B24" s="21" t="s">
        <v>772</v>
      </c>
      <c r="C24" s="20">
        <f>SUMIF('AFIR A-F'!$FQ$117:$FQ$353,1,'AFIR A-F'!D$117:D$352)</f>
        <v>1361810</v>
      </c>
      <c r="D24" s="20">
        <f>SUMIF('AFIR A-F'!$FQ$117:$FQ$353,1,'AFIR A-F'!E$117:E$352)</f>
        <v>1642285</v>
      </c>
      <c r="E24" s="20">
        <f>SUMIF('AFIR A-F'!$FQ$117:$FQ$353,1,'AFIR A-F'!F$117:F$352)</f>
        <v>7917</v>
      </c>
      <c r="F24" s="20">
        <f>SUMIF('AFIR A-F'!$FQ$117:$FQ$353,1,'AFIR A-F'!G$117:G$352)</f>
        <v>7728444</v>
      </c>
      <c r="G24" s="20">
        <f>SUMIF('AFIR A-F'!$FQ$117:$FQ$353,1,'AFIR A-F'!H$117:H$352)</f>
        <v>161296</v>
      </c>
      <c r="H24" s="20">
        <f>SUMIF('AFIR A-F'!$FQ$117:$FQ$353,1,'AFIR A-F'!I$117:I$352)</f>
        <v>5250</v>
      </c>
      <c r="I24" s="20">
        <f>SUMIF('AFIR A-F'!$FQ$117:$FQ$353,1,'AFIR A-F'!J$117:J$352)</f>
        <v>589937</v>
      </c>
      <c r="J24" s="20">
        <f>SUMIF('AFIR A-F'!$FQ$117:$FQ$353,1,'AFIR A-F'!K$117:K$352)</f>
        <v>523810</v>
      </c>
      <c r="K24" s="20">
        <f>SUMIF('AFIR A-F'!$FQ$117:$FQ$353,1,'AFIR A-F'!L$117:L$352)</f>
        <v>87424</v>
      </c>
      <c r="L24" s="20">
        <f>SUMIF('AFIR A-F'!$FQ$117:$FQ$353,1,'AFIR A-F'!M$117:M$352)</f>
        <v>3891902</v>
      </c>
      <c r="M24" s="20">
        <f>SUMIF('AFIR A-F'!$FQ$117:$FQ$353,1,'AFIR A-F'!N$117:N$352)</f>
        <v>1860</v>
      </c>
      <c r="N24" s="20">
        <f>SUMIF('AFIR A-F'!$FQ$117:$FQ$353,1,'AFIR A-F'!O$117:O$352)</f>
        <v>1370480</v>
      </c>
      <c r="O24" s="20">
        <f>SUMIF('AFIR A-F'!$FQ$117:$FQ$353,1,'AFIR A-F'!P$117:P$352)</f>
        <v>42163</v>
      </c>
      <c r="P24" s="20">
        <f>SUMIF('AFIR A-F'!$FQ$117:$FQ$353,1,'AFIR A-F'!Q$117:Q$352)</f>
        <v>7998830</v>
      </c>
      <c r="Q24" s="20">
        <f>SUMIF('AFIR A-F'!$FQ$117:$FQ$353,1,'AFIR A-F'!R$117:R$352)</f>
        <v>27777035</v>
      </c>
      <c r="R24" s="20">
        <f>SUMIF('AFIR A-F'!$FQ$117:$FQ$353,1,'AFIR A-F'!S$117:S$352)</f>
        <v>0</v>
      </c>
      <c r="S24" s="20">
        <f>SUMIF('AFIR A-F'!$FQ$117:$FQ$353,1,'AFIR A-F'!T$117:T$352)</f>
        <v>14292</v>
      </c>
      <c r="T24" s="20">
        <f>SUMIF('AFIR A-F'!$FQ$117:$FQ$353,1,'AFIR A-F'!U$117:U$352)</f>
        <v>1564112</v>
      </c>
      <c r="U24" s="20">
        <f>SUMIF('AFIR A-F'!$FQ$117:$FQ$353,1,'AFIR A-F'!V$117:V$352)</f>
        <v>0</v>
      </c>
      <c r="V24" s="20">
        <f>SUMIF('AFIR A-F'!$FQ$117:$FQ$353,1,'AFIR A-F'!W$117:W$352)</f>
        <v>177890</v>
      </c>
      <c r="W24" s="20">
        <f>SUMIF('AFIR A-F'!$FQ$117:$FQ$353,1,'AFIR A-F'!X$117:X$352)</f>
        <v>27148</v>
      </c>
      <c r="X24" s="20">
        <f>SUMIF('AFIR A-F'!$FQ$117:$FQ$353,1,'AFIR A-F'!Y$117:Y$352)</f>
        <v>1547597</v>
      </c>
      <c r="Y24" s="20">
        <f>SUMIF('AFIR A-F'!$FQ$117:$FQ$353,1,'AFIR A-F'!Z$117:Z$352)</f>
        <v>183598</v>
      </c>
      <c r="Z24" s="20">
        <f>SUMIF('AFIR A-F'!$FQ$117:$FQ$353,1,'AFIR A-F'!AA$117:AA$352)</f>
        <v>147848</v>
      </c>
      <c r="AA24" s="20">
        <f>SUMIF('AFIR A-F'!$FQ$117:$FQ$353,1,'AFIR A-F'!AB$117:AB$352)</f>
        <v>78266</v>
      </c>
      <c r="AB24" s="20">
        <f>SUMIF('AFIR A-F'!$FQ$117:$FQ$353,1,'AFIR A-F'!AC$117:AC$352)</f>
        <v>489980</v>
      </c>
      <c r="AC24" s="20">
        <f>SUMIF('AFIR A-F'!$FQ$117:$FQ$353,1,'AFIR A-F'!AD$117:AD$352)</f>
        <v>277733</v>
      </c>
      <c r="AD24" s="20">
        <f>SUMIF('AFIR A-F'!$FQ$117:$FQ$353,1,'AFIR A-F'!AE$117:AE$352)</f>
        <v>52857</v>
      </c>
      <c r="AE24" s="20">
        <f>SUMIF('AFIR A-F'!$FQ$117:$FQ$353,1,'AFIR A-F'!AF$117:AF$352)</f>
        <v>75751</v>
      </c>
      <c r="AF24" s="20">
        <f>SUMIF('AFIR A-F'!$FQ$117:$FQ$353,1,'AFIR A-F'!AG$117:AG$352)</f>
        <v>0</v>
      </c>
      <c r="AG24" s="20">
        <f>SUMIF('AFIR A-F'!$FQ$117:$FQ$353,1,'AFIR A-F'!AH$117:AH$352)</f>
        <v>1735006</v>
      </c>
      <c r="AH24" s="20">
        <f>SUMIF('AFIR A-F'!$FQ$117:$FQ$353,1,'AFIR A-F'!AI$117:AI$352)</f>
        <v>971734</v>
      </c>
      <c r="AI24" s="20">
        <f>SUMIF('AFIR A-F'!$FQ$117:$FQ$353,1,'AFIR A-F'!AJ$117:AJ$352)</f>
        <v>760838</v>
      </c>
      <c r="AJ24" s="20">
        <f>SUMIF('AFIR A-F'!$FQ$117:$FQ$353,1,'AFIR A-F'!AK$117:AK$352)</f>
        <v>1907619</v>
      </c>
      <c r="AK24" s="20">
        <f>SUMIF('AFIR A-F'!$FQ$117:$FQ$353,1,'AFIR A-F'!AL$117:AL$352)</f>
        <v>37680</v>
      </c>
      <c r="AL24" s="20">
        <f>SUMIF('AFIR A-F'!$FQ$117:$FQ$353,1,'AFIR A-F'!AM$117:AM$352)</f>
        <v>10180</v>
      </c>
      <c r="AM24" s="20">
        <f>SUMIF('AFIR A-F'!$FQ$117:$FQ$353,1,'AFIR A-F'!AN$117:AN$352)</f>
        <v>1267891</v>
      </c>
      <c r="AN24" s="20">
        <f>SUMIF('AFIR A-F'!$FQ$117:$FQ$353,1,'AFIR A-F'!AO$117:AO$352)</f>
        <v>0</v>
      </c>
      <c r="AO24" s="20">
        <f>SUMIF('AFIR A-F'!$FQ$117:$FQ$353,1,'AFIR A-F'!AP$117:AP$352)</f>
        <v>3610</v>
      </c>
      <c r="AP24" s="20">
        <f>SUMIF('AFIR A-F'!$FQ$117:$FQ$353,1,'AFIR A-F'!AQ$117:AQ$352)</f>
        <v>451065</v>
      </c>
      <c r="AQ24" s="20">
        <f>SUMIF('AFIR A-F'!$FQ$117:$FQ$353,1,'AFIR A-F'!AR$117:AR$352)</f>
        <v>304538</v>
      </c>
      <c r="AR24" s="20">
        <f>SUMIF('AFIR A-F'!$FQ$117:$FQ$353,1,'AFIR A-F'!AS$117:AS$352)</f>
        <v>665178</v>
      </c>
      <c r="AS24" s="20">
        <f>SUMIF('AFIR A-F'!$FQ$117:$FQ$353,1,'AFIR A-F'!AT$117:AT$352)</f>
        <v>461764</v>
      </c>
      <c r="AT24" s="20">
        <f>SUMIF('AFIR A-F'!$FQ$117:$FQ$353,1,'AFIR A-F'!AU$117:AU$352)</f>
        <v>259914</v>
      </c>
      <c r="AU24" s="20">
        <f>SUMIF('AFIR A-F'!$FQ$117:$FQ$353,1,'AFIR A-F'!AV$117:AV$352)</f>
        <v>1494366</v>
      </c>
      <c r="AV24" s="20">
        <f>SUMIF('AFIR A-F'!$FQ$117:$FQ$353,1,'AFIR A-F'!AW$117:AW$352)</f>
        <v>432579</v>
      </c>
      <c r="AW24" s="20">
        <f>SUMIF('AFIR A-F'!$FQ$117:$FQ$353,1,'AFIR A-F'!AX$117:AX$352)</f>
        <v>1143152</v>
      </c>
      <c r="AX24" s="20">
        <f>SUMIF('AFIR A-F'!$FQ$117:$FQ$353,1,'AFIR A-F'!AY$117:AY$352)</f>
        <v>0</v>
      </c>
      <c r="AY24" s="20">
        <f>SUMIF('AFIR A-F'!$FQ$117:$FQ$353,1,'AFIR A-F'!AZ$117:AZ$352)</f>
        <v>0</v>
      </c>
      <c r="AZ24" s="20">
        <f>SUMIF('AFIR A-F'!$FQ$117:$FQ$353,1,'AFIR A-F'!BA$117:BA$352)</f>
        <v>332228</v>
      </c>
      <c r="BA24" s="20">
        <f>SUMIF('AFIR A-F'!$FQ$117:$FQ$353,1,'AFIR A-F'!BB$117:BB$352)</f>
        <v>296310</v>
      </c>
      <c r="BB24" s="20">
        <f>SUMIF('AFIR A-F'!$FQ$117:$FQ$353,1,'AFIR A-F'!BC$117:BC$352)</f>
        <v>17110</v>
      </c>
      <c r="BC24" s="20">
        <f>SUMIF('AFIR A-F'!$FQ$117:$FQ$353,1,'AFIR A-F'!BD$117:BD$352)</f>
        <v>40380</v>
      </c>
      <c r="BD24" s="20">
        <f>SUMIF('AFIR A-F'!$FQ$117:$FQ$353,1,'AFIR A-F'!BE$117:BE$352)</f>
        <v>3518373</v>
      </c>
      <c r="BE24" s="20">
        <f>SUMIF('AFIR A-F'!$FQ$117:$FQ$353,1,'AFIR A-F'!BF$117:BF$352)</f>
        <v>281970</v>
      </c>
      <c r="BF24" s="20">
        <f>SUMIF('AFIR A-F'!$FQ$117:$FQ$353,1,'AFIR A-F'!BG$117:BG$352)</f>
        <v>14884</v>
      </c>
      <c r="BG24" s="20">
        <f>SUMIF('AFIR A-F'!$FQ$117:$FQ$353,1,'AFIR A-F'!BH$117:BH$352)</f>
        <v>2646518</v>
      </c>
      <c r="BH24" s="20">
        <f>SUMIF('AFIR A-F'!$FQ$117:$FQ$353,1,'AFIR A-F'!BI$117:BI$352)</f>
        <v>77445</v>
      </c>
      <c r="BI24" s="20">
        <f>SUMIF('AFIR A-F'!$FQ$117:$FQ$353,1,'AFIR A-F'!BJ$117:BJ$352)</f>
        <v>245223</v>
      </c>
      <c r="BJ24" s="20">
        <f>SUMIF('AFIR A-F'!$FQ$117:$FQ$353,1,'AFIR A-F'!BK$117:BK$352)</f>
        <v>110931</v>
      </c>
      <c r="BK24" s="20">
        <f>SUMIF('AFIR A-F'!$FQ$117:$FQ$353,1,'AFIR A-F'!BL$117:BL$352)</f>
        <v>37404</v>
      </c>
      <c r="BL24" s="20">
        <f>SUMIF('AFIR A-F'!$FQ$117:$FQ$353,1,'AFIR A-F'!BM$117:BM$352)</f>
        <v>404003</v>
      </c>
      <c r="BM24" s="20">
        <f>SUMIF('AFIR A-F'!$FQ$117:$FQ$353,1,'AFIR A-F'!BN$117:BN$352)</f>
        <v>145060</v>
      </c>
      <c r="BN24" s="20">
        <f>SUMIF('AFIR A-F'!$FQ$117:$FQ$353,1,'AFIR A-F'!BO$117:BO$352)</f>
        <v>590619</v>
      </c>
      <c r="BO24" s="20">
        <f>SUMIF('AFIR A-F'!$FQ$117:$FQ$353,1,'AFIR A-F'!BP$117:BP$352)</f>
        <v>14463539</v>
      </c>
      <c r="BP24" s="20">
        <f>SUMIF('AFIR A-F'!$FQ$117:$FQ$353,1,'AFIR A-F'!BQ$117:BQ$352)</f>
        <v>722054</v>
      </c>
      <c r="BQ24" s="20">
        <f>SUMIF('AFIR A-F'!$FQ$117:$FQ$353,1,'AFIR A-F'!BR$117:BR$352)</f>
        <v>20469</v>
      </c>
      <c r="BR24" s="20">
        <f>SUMIF('AFIR A-F'!$FQ$117:$FQ$353,1,'AFIR A-F'!BS$117:BS$352)</f>
        <v>123955</v>
      </c>
      <c r="BS24" s="20">
        <f>SUMIF('AFIR A-F'!$FQ$117:$FQ$353,1,'AFIR A-F'!BT$117:BT$352)</f>
        <v>0</v>
      </c>
      <c r="BT24" s="20">
        <f>SUMIF('AFIR A-F'!$FQ$117:$FQ$353,1,'AFIR A-F'!BU$117:BU$352)</f>
        <v>52420</v>
      </c>
      <c r="BU24" s="20">
        <f>SUMIF('AFIR A-F'!$FQ$117:$FQ$353,1,'AFIR A-F'!BV$117:BV$352)</f>
        <v>136694</v>
      </c>
      <c r="BV24" s="20">
        <f>SUMIF('AFIR A-F'!$FQ$117:$FQ$353,1,'AFIR A-F'!BW$117:BW$352)</f>
        <v>1993892</v>
      </c>
      <c r="BW24" s="20">
        <f>SUMIF('AFIR A-F'!$FQ$117:$FQ$353,1,'AFIR A-F'!BX$117:BX$352)</f>
        <v>175043</v>
      </c>
      <c r="BX24" s="20">
        <f>SUMIF('AFIR A-F'!$FQ$117:$FQ$353,1,'AFIR A-F'!BY$117:BY$352)</f>
        <v>1751245</v>
      </c>
      <c r="BY24" s="20">
        <f>SUMIF('AFIR A-F'!$FQ$117:$FQ$353,1,'AFIR A-F'!BZ$117:BZ$352)</f>
        <v>4023032</v>
      </c>
      <c r="BZ24" s="20">
        <f>SUMIF('AFIR A-F'!$FQ$117:$FQ$353,1,'AFIR A-F'!CA$117:CA$352)</f>
        <v>506888</v>
      </c>
      <c r="CA24" s="20">
        <f>SUMIF('AFIR A-F'!$FQ$117:$FQ$353,1,'AFIR A-F'!CB$117:CB$352)</f>
        <v>19729617</v>
      </c>
      <c r="CB24" s="20">
        <f>SUMIF('AFIR A-F'!$FQ$117:$FQ$353,1,'AFIR A-F'!CC$117:CC$352)</f>
        <v>1494</v>
      </c>
      <c r="CC24" s="20">
        <f>SUMIF('AFIR A-F'!$FQ$117:$FQ$353,1,'AFIR A-F'!CD$117:CD$352)</f>
        <v>38893</v>
      </c>
      <c r="CD24" s="20">
        <f>SUMIF('AFIR A-F'!$FQ$117:$FQ$353,1,'AFIR A-F'!CE$117:CE$352)</f>
        <v>144966</v>
      </c>
      <c r="CE24" s="20">
        <f>SUMIF('AFIR A-F'!$FQ$117:$FQ$353,1,'AFIR A-F'!CF$117:CF$352)</f>
        <v>193761</v>
      </c>
      <c r="CF24" s="20">
        <f>SUMIF('AFIR A-F'!$FQ$117:$FQ$353,1,'AFIR A-F'!CG$117:CG$352)</f>
        <v>13335</v>
      </c>
      <c r="CG24" s="20">
        <f>SUMIF('AFIR A-F'!$FQ$117:$FQ$353,1,'AFIR A-F'!CH$117:CH$352)</f>
        <v>0</v>
      </c>
      <c r="CH24" s="20">
        <f>SUMIF('AFIR A-F'!$FQ$117:$FQ$353,1,'AFIR A-F'!CI$117:CI$352)</f>
        <v>15800</v>
      </c>
      <c r="CI24" s="20">
        <f>SUMIF('AFIR A-F'!$FQ$117:$FQ$353,1,'AFIR A-F'!CJ$117:CJ$352)</f>
        <v>439401</v>
      </c>
      <c r="CJ24" s="20">
        <f>SUMIF('AFIR A-F'!$FQ$117:$FQ$353,1,'AFIR A-F'!CK$117:CK$352)</f>
        <v>17470906</v>
      </c>
      <c r="CK24" s="20">
        <f>SUMIF('AFIR A-F'!$FQ$117:$FQ$353,1,'AFIR A-F'!CL$117:CL$352)</f>
        <v>173599000</v>
      </c>
      <c r="CL24" s="20">
        <f>SUMIF('AFIR A-F'!$FQ$117:$FQ$353,1,'AFIR A-F'!CM$117:CM$352)</f>
        <v>1857527</v>
      </c>
      <c r="CM24" s="20">
        <f>SUMIF('AFIR A-F'!$FQ$117:$FQ$353,1,'AFIR A-F'!CN$117:CN$352)</f>
        <v>0</v>
      </c>
      <c r="CN24" s="20">
        <f>SUMIF('AFIR A-F'!$FQ$117:$FQ$353,1,'AFIR A-F'!CO$117:CO$352)</f>
        <v>474080</v>
      </c>
      <c r="CO24" s="20">
        <f>SUMIF('AFIR A-F'!$FQ$117:$FQ$353,1,'AFIR A-F'!CP$117:CP$352)</f>
        <v>158047</v>
      </c>
      <c r="CP24" s="20">
        <f>SUMIF('AFIR A-F'!$FQ$117:$FQ$353,1,'AFIR A-F'!CQ$117:CQ$352)</f>
        <v>536925</v>
      </c>
      <c r="CQ24" s="20">
        <f>SUMIF('AFIR A-F'!$FQ$117:$FQ$353,1,'AFIR A-F'!CR$117:CR$352)</f>
        <v>138957</v>
      </c>
      <c r="CR24" s="20">
        <f>SUMIF('AFIR A-F'!$FQ$117:$FQ$353,1,'AFIR A-F'!CS$117:CS$352)</f>
        <v>2936007</v>
      </c>
      <c r="CS24" s="20">
        <f>SUMIF('AFIR A-F'!$FQ$117:$FQ$353,1,'AFIR A-F'!CT$117:CT$352)</f>
        <v>243291</v>
      </c>
      <c r="CT24" s="20">
        <f>SUMIF('AFIR A-F'!$FQ$117:$FQ$353,1,'AFIR A-F'!CU$117:CU$352)</f>
        <v>141252</v>
      </c>
      <c r="CU24" s="20">
        <f>SUMIF('AFIR A-F'!$FQ$117:$FQ$353,1,'AFIR A-F'!CV$117:CV$352)</f>
        <v>3852044</v>
      </c>
      <c r="CV24" s="20">
        <f>SUMIF('AFIR A-F'!$FQ$117:$FQ$353,1,'AFIR A-F'!CW$117:CW$352)</f>
        <v>257109</v>
      </c>
      <c r="CW24" s="20">
        <f>SUMIF('AFIR A-F'!$FQ$117:$FQ$353,1,'AFIR A-F'!CX$117:CX$352)</f>
        <v>281378</v>
      </c>
      <c r="CX24" s="20">
        <f>SUMIF('AFIR A-F'!$FQ$117:$FQ$353,1,'AFIR A-F'!CY$117:CY$352)</f>
        <v>66541</v>
      </c>
      <c r="CY24" s="20">
        <f>SUMIF('AFIR A-F'!$FQ$117:$FQ$353,1,'AFIR A-F'!CZ$117:CZ$352)</f>
        <v>35321</v>
      </c>
      <c r="CZ24" s="20">
        <f>SUMIF('AFIR A-F'!$FQ$117:$FQ$353,1,'AFIR A-F'!DA$117:DA$352)</f>
        <v>109198</v>
      </c>
      <c r="DA24" s="20">
        <f>SUMIF('AFIR A-F'!$FQ$117:$FQ$353,1,'AFIR A-F'!DB$117:DB$352)</f>
        <v>285946</v>
      </c>
      <c r="DB24" s="20">
        <f>SUMIF('AFIR A-F'!$FQ$117:$FQ$353,1,'AFIR A-F'!DC$117:DC$352)</f>
        <v>0</v>
      </c>
      <c r="DC24" s="20">
        <f>SUMIF('AFIR A-F'!$FQ$117:$FQ$353,1,'AFIR A-F'!DD$117:DD$352)</f>
        <v>14786395</v>
      </c>
      <c r="DD24" s="20">
        <f>SUMIF('AFIR A-F'!$FQ$117:$FQ$353,1,'AFIR A-F'!DE$117:DE$352)</f>
        <v>5280</v>
      </c>
      <c r="DE24" s="20">
        <f>SUMIF('AFIR A-F'!$FQ$117:$FQ$353,1,'AFIR A-F'!DF$117:DF$352)</f>
        <v>16079</v>
      </c>
      <c r="DF24" s="20">
        <f>SUMIF('AFIR A-F'!$FQ$117:$FQ$353,1,'AFIR A-F'!DG$117:DG$352)</f>
        <v>2147553</v>
      </c>
      <c r="DG24" s="20">
        <f>SUMIF('AFIR A-F'!$FQ$117:$FQ$353,1,'AFIR A-F'!DH$117:DH$352)</f>
        <v>178695</v>
      </c>
      <c r="DH24" s="20">
        <f>SUMIF('AFIR A-F'!$FQ$117:$FQ$353,1,'AFIR A-F'!DI$117:DI$352)</f>
        <v>112655</v>
      </c>
      <c r="DI24" s="20">
        <f>SUMIF('AFIR A-F'!$FQ$117:$FQ$353,1,'AFIR A-F'!DJ$117:DJ$352)</f>
        <v>2046676</v>
      </c>
      <c r="DJ24" s="20">
        <f>SUMIF('AFIR A-F'!$FQ$117:$FQ$353,1,'AFIR A-F'!DK$117:DK$352)</f>
        <v>7503</v>
      </c>
      <c r="DK24" s="20">
        <f>SUMIF('AFIR A-F'!$FQ$117:$FQ$353,1,'AFIR A-F'!DL$117:DL$352)</f>
        <v>438923</v>
      </c>
      <c r="DL24" s="20">
        <f>SUMIF('AFIR A-F'!$FQ$117:$FQ$353,1,'AFIR A-F'!DM$117:DM$352)</f>
        <v>690112</v>
      </c>
      <c r="DM24" s="20">
        <f>SUMIF('AFIR A-F'!$FQ$117:$FQ$353,1,'AFIR A-F'!DN$117:DN$352)</f>
        <v>95411</v>
      </c>
      <c r="DN24" s="20">
        <f>SUMIF('AFIR A-F'!$FQ$117:$FQ$353,1,'AFIR A-F'!DO$117:DO$352)</f>
        <v>30000</v>
      </c>
      <c r="DO24" s="20">
        <f>SUMIF('AFIR A-F'!$FQ$117:$FQ$353,1,'AFIR A-F'!DP$117:DP$352)</f>
        <v>932149</v>
      </c>
      <c r="DP24" s="20">
        <f>SUMIF('AFIR A-F'!$FQ$117:$FQ$353,1,'AFIR A-F'!DQ$117:DQ$352)</f>
        <v>22251</v>
      </c>
      <c r="DQ24" s="20">
        <f>SUMIF('AFIR A-F'!$FQ$117:$FQ$353,1,'AFIR A-F'!DR$117:DR$352)</f>
        <v>693843</v>
      </c>
      <c r="DR24" s="20">
        <f>SUMIF('AFIR A-F'!$FQ$117:$FQ$353,1,'AFIR A-F'!DS$117:DS$352)</f>
        <v>458651</v>
      </c>
      <c r="DS24" s="20">
        <f>SUMIF('AFIR A-F'!$FQ$117:$FQ$353,1,'AFIR A-F'!DT$117:DT$352)</f>
        <v>0</v>
      </c>
      <c r="DT24" s="20">
        <f>SUMIF('AFIR A-F'!$FQ$117:$FQ$353,1,'AFIR A-F'!DU$117:DU$352)</f>
        <v>117616</v>
      </c>
      <c r="DU24" s="20">
        <f>SUMIF('AFIR A-F'!$FQ$117:$FQ$353,1,'AFIR A-F'!DV$117:DV$352)</f>
        <v>335951</v>
      </c>
      <c r="DV24" s="20">
        <f>SUMIF('AFIR A-F'!$FQ$117:$FQ$353,1,'AFIR A-F'!DW$117:DW$352)</f>
        <v>15636</v>
      </c>
      <c r="DW24" s="20">
        <f>SUMIF('AFIR A-F'!$FQ$117:$FQ$353,1,'AFIR A-F'!DX$117:DX$352)</f>
        <v>0</v>
      </c>
      <c r="DX24" s="20">
        <f>SUMIF('AFIR A-F'!$FQ$117:$FQ$353,1,'AFIR A-F'!DY$117:DY$352)</f>
        <v>706176</v>
      </c>
      <c r="DY24" s="20">
        <f>SUMIF('AFIR A-F'!$FQ$117:$FQ$353,1,'AFIR A-F'!DZ$117:DZ$352)</f>
        <v>0</v>
      </c>
      <c r="DZ24" s="20">
        <f>SUMIF('AFIR A-F'!$FQ$117:$FQ$353,1,'AFIR A-F'!EA$117:EA$352)</f>
        <v>2346129</v>
      </c>
      <c r="EA24" s="20">
        <f>SUMIF('AFIR A-F'!$FQ$117:$FQ$353,1,'AFIR A-F'!EB$117:EB$352)</f>
        <v>75076691</v>
      </c>
      <c r="EB24" s="20">
        <f>SUMIF('AFIR A-F'!$FQ$117:$FQ$353,1,'AFIR A-F'!EC$117:EC$352)</f>
        <v>1292</v>
      </c>
      <c r="EC24" s="20">
        <f>SUMIF('AFIR A-F'!$FQ$117:$FQ$353,1,'AFIR A-F'!ED$117:ED$352)</f>
        <v>0</v>
      </c>
      <c r="ED24" s="20">
        <f>SUMIF('AFIR A-F'!$FQ$117:$FQ$353,1,'AFIR A-F'!EE$117:EE$352)</f>
        <v>86172</v>
      </c>
      <c r="EE24" s="20">
        <f>SUMIF('AFIR A-F'!$FQ$117:$FQ$353,1,'AFIR A-F'!EF$117:EF$352)</f>
        <v>30222</v>
      </c>
      <c r="EF24" s="20">
        <f>SUMIF('AFIR A-F'!$FQ$117:$FQ$353,1,'AFIR A-F'!EG$117:EG$352)</f>
        <v>310995</v>
      </c>
      <c r="EG24" s="20">
        <f>SUMIF('AFIR A-F'!$FQ$117:$FQ$353,1,'AFIR A-F'!EH$117:EH$352)</f>
        <v>4873212</v>
      </c>
      <c r="EH24" s="20">
        <f>SUMIF('AFIR A-F'!$FQ$117:$FQ$353,1,'AFIR A-F'!EI$117:EI$352)</f>
        <v>1914151</v>
      </c>
      <c r="EI24" s="20">
        <f>SUMIF('AFIR A-F'!$FQ$117:$FQ$353,1,'AFIR A-F'!EJ$117:EJ$352)</f>
        <v>5811312</v>
      </c>
      <c r="EJ24" s="20">
        <f>SUMIF('AFIR A-F'!$FQ$117:$FQ$353,1,'AFIR A-F'!EK$117:EK$352)</f>
        <v>1071140</v>
      </c>
      <c r="EK24" s="20">
        <f>SUMIF('AFIR A-F'!$FQ$117:$FQ$353,1,'AFIR A-F'!EL$117:EL$352)</f>
        <v>84986</v>
      </c>
      <c r="EL24" s="20">
        <f>SUMIF('AFIR A-F'!$FQ$117:$FQ$353,1,'AFIR A-F'!EM$117:EM$352)</f>
        <v>1538511</v>
      </c>
      <c r="EM24" s="20">
        <f>SUMIF('AFIR A-F'!$FQ$117:$FQ$353,1,'AFIR A-F'!EN$117:EN$352)</f>
        <v>33923</v>
      </c>
      <c r="EN24" s="20">
        <f>SUMIF('AFIR A-F'!$FQ$117:$FQ$353,1,'AFIR A-F'!EO$117:EO$352)</f>
        <v>200525</v>
      </c>
      <c r="EO24" s="20">
        <f>SUMIF('AFIR A-F'!$FQ$117:$FQ$353,1,'AFIR A-F'!EP$117:EP$352)</f>
        <v>408683</v>
      </c>
      <c r="EP24" s="20">
        <f>SUMIF('AFIR A-F'!$FQ$117:$FQ$353,1,'AFIR A-F'!EQ$117:EQ$352)</f>
        <v>901094</v>
      </c>
      <c r="EQ24" s="20">
        <f>SUMIF('AFIR A-F'!$FQ$117:$FQ$353,1,'AFIR A-F'!ER$117:ER$352)</f>
        <v>1398475</v>
      </c>
      <c r="ER24" s="20">
        <f>SUMIF('AFIR A-F'!$FQ$117:$FQ$353,1,'AFIR A-F'!ES$117:ES$352)</f>
        <v>985452</v>
      </c>
      <c r="ES24" s="20">
        <f>SUMIF('AFIR A-F'!$FQ$117:$FQ$353,1,'AFIR A-F'!ET$117:ET$352)</f>
        <v>1111365</v>
      </c>
      <c r="ET24" s="20">
        <f>SUMIF('AFIR A-F'!$FQ$117:$FQ$353,1,'AFIR A-F'!EU$117:EU$352)</f>
        <v>37452</v>
      </c>
      <c r="EU24" s="20">
        <f>SUMIF('AFIR A-F'!$FQ$117:$FQ$353,1,'AFIR A-F'!EV$117:EV$352)</f>
        <v>4422</v>
      </c>
      <c r="EV24" s="20">
        <f>SUMIF('AFIR A-F'!$FQ$117:$FQ$353,1,'AFIR A-F'!EW$117:EW$352)</f>
        <v>168436</v>
      </c>
      <c r="EW24" s="20">
        <f>SUMIF('AFIR A-F'!$FQ$117:$FQ$353,1,'AFIR A-F'!EX$117:EX$352)</f>
        <v>769637</v>
      </c>
      <c r="EX24" s="20">
        <f>SUMIF('AFIR A-F'!$FQ$117:$FQ$353,1,'AFIR A-F'!EY$117:EY$352)</f>
        <v>159057</v>
      </c>
      <c r="EY24" s="20">
        <f>SUMIF('AFIR A-F'!$FQ$117:$FQ$353,1,'AFIR A-F'!EZ$117:EZ$352)</f>
        <v>54360</v>
      </c>
      <c r="EZ24" s="20">
        <f>SUMIF('AFIR A-F'!$FQ$117:$FQ$353,1,'AFIR A-F'!FA$117:FA$352)</f>
        <v>12297</v>
      </c>
      <c r="FA24" s="20">
        <f>SUMIF('AFIR A-F'!$FQ$117:$FQ$353,1,'AFIR A-F'!FB$117:FB$352)</f>
        <v>0</v>
      </c>
      <c r="FB24" s="20">
        <f>SUMIF('AFIR A-F'!$FQ$117:$FQ$353,1,'AFIR A-F'!FC$117:FC$352)</f>
        <v>24344</v>
      </c>
      <c r="FC24" s="20">
        <f>SUMIF('AFIR A-F'!$FQ$117:$FQ$353,1,'AFIR A-F'!FD$117:FD$352)</f>
        <v>2536936</v>
      </c>
      <c r="FD24" s="20">
        <f>SUMIF('AFIR A-F'!$FQ$117:$FQ$353,1,'AFIR A-F'!FE$117:FE$352)</f>
        <v>47733739</v>
      </c>
      <c r="FE24" s="20">
        <f>SUMIF('AFIR A-F'!$FQ$117:$FQ$353,1,'AFIR A-F'!FF$117:FF$352)</f>
        <v>21471</v>
      </c>
      <c r="FF24" s="20">
        <f>SUMIF('AFIR A-F'!$FQ$117:$FQ$353,1,'AFIR A-F'!FG$117:FG$352)</f>
        <v>364370</v>
      </c>
      <c r="FG24" s="20">
        <f>SUMIF('AFIR A-F'!$FQ$117:$FQ$353,1,'AFIR A-F'!FH$117:FH$352)</f>
        <v>2888138</v>
      </c>
      <c r="FH24" s="20">
        <f>SUMIF('AFIR A-F'!$FQ$117:$FQ$353,1,'AFIR A-F'!FI$117:FI$352)</f>
        <v>100118</v>
      </c>
      <c r="FI24" s="20">
        <f>SUMIF('AFIR A-F'!$FQ$117:$FQ$353,1,'AFIR A-F'!FJ$117:FJ$352)</f>
        <v>287566</v>
      </c>
      <c r="FJ24" s="20">
        <f>SUMIF('AFIR A-F'!$FQ$117:$FQ$353,1,'AFIR A-F'!FK$117:FK$352)</f>
        <v>129779</v>
      </c>
      <c r="FK24" s="20">
        <f>SUMIF('AFIR A-F'!$FQ$117:$FQ$353,1,'AFIR A-F'!FL$117:FL$352)</f>
        <v>1184324</v>
      </c>
      <c r="FL24" s="20">
        <f>SUMIF('AFIR A-F'!$FQ$117:$FQ$353,1,'AFIR A-F'!FM$117:FM$352)</f>
        <v>648303</v>
      </c>
      <c r="FM24" s="20">
        <f>SUMIF('AFIR A-F'!$FQ$117:$FQ$353,1,'AFIR A-F'!FN$117:FN$352)</f>
        <v>83643</v>
      </c>
      <c r="FN24" s="20">
        <f>SUMIF('AFIR A-F'!$FQ$117:$FQ$353,1,'AFIR A-F'!FO$117:FO$352)</f>
        <v>707226</v>
      </c>
      <c r="FO24" s="20">
        <f>SUMIF('AFIR A-F'!$FQ$117:$FQ$353,1,'AFIR A-F'!FP$117:FP$352)</f>
        <v>1849295</v>
      </c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</row>
    <row r="25" spans="2:234" ht="12.75">
      <c r="B25" s="21" t="s">
        <v>773</v>
      </c>
      <c r="C25" s="20">
        <f>SUMIF('AFIR A-F'!$FQ$117:$FQ$353,3,'AFIR A-F'!D$117:D$352)</f>
        <v>657493</v>
      </c>
      <c r="D25" s="20">
        <f>SUMIF('AFIR A-F'!$FQ$117:$FQ$353,3,'AFIR A-F'!E$117:E$352)</f>
        <v>389532</v>
      </c>
      <c r="E25" s="20">
        <f>SUMIF('AFIR A-F'!$FQ$117:$FQ$353,3,'AFIR A-F'!F$117:F$352)</f>
        <v>61896</v>
      </c>
      <c r="F25" s="20">
        <f>SUMIF('AFIR A-F'!$FQ$117:$FQ$353,3,'AFIR A-F'!G$117:G$352)</f>
        <v>781277</v>
      </c>
      <c r="G25" s="20">
        <f>SUMIF('AFIR A-F'!$FQ$117:$FQ$353,3,'AFIR A-F'!H$117:H$352)</f>
        <v>51107</v>
      </c>
      <c r="H25" s="20">
        <f>SUMIF('AFIR A-F'!$FQ$117:$FQ$353,3,'AFIR A-F'!I$117:I$352)</f>
        <v>0</v>
      </c>
      <c r="I25" s="20">
        <f>SUMIF('AFIR A-F'!$FQ$117:$FQ$353,3,'AFIR A-F'!J$117:J$352)</f>
        <v>270914</v>
      </c>
      <c r="J25" s="20">
        <f>SUMIF('AFIR A-F'!$FQ$117:$FQ$353,3,'AFIR A-F'!K$117:K$352)</f>
        <v>452550</v>
      </c>
      <c r="K25" s="20">
        <f>SUMIF('AFIR A-F'!$FQ$117:$FQ$353,3,'AFIR A-F'!L$117:L$352)</f>
        <v>6383</v>
      </c>
      <c r="L25" s="20">
        <f>SUMIF('AFIR A-F'!$FQ$117:$FQ$353,3,'AFIR A-F'!M$117:M$352)</f>
        <v>3713533</v>
      </c>
      <c r="M25" s="20">
        <f>SUMIF('AFIR A-F'!$FQ$117:$FQ$353,3,'AFIR A-F'!N$117:N$352)</f>
        <v>82094</v>
      </c>
      <c r="N25" s="20">
        <f>SUMIF('AFIR A-F'!$FQ$117:$FQ$353,3,'AFIR A-F'!O$117:O$352)</f>
        <v>379462</v>
      </c>
      <c r="O25" s="20">
        <f>SUMIF('AFIR A-F'!$FQ$117:$FQ$353,3,'AFIR A-F'!P$117:P$352)</f>
        <v>481886</v>
      </c>
      <c r="P25" s="20">
        <f>SUMIF('AFIR A-F'!$FQ$117:$FQ$353,3,'AFIR A-F'!Q$117:Q$352)</f>
        <v>9877235</v>
      </c>
      <c r="Q25" s="20">
        <f>SUMIF('AFIR A-F'!$FQ$117:$FQ$353,3,'AFIR A-F'!R$117:R$352)</f>
        <v>19745938</v>
      </c>
      <c r="R25" s="20">
        <f>SUMIF('AFIR A-F'!$FQ$117:$FQ$353,3,'AFIR A-F'!S$117:S$352)</f>
        <v>0</v>
      </c>
      <c r="S25" s="20">
        <f>SUMIF('AFIR A-F'!$FQ$117:$FQ$353,3,'AFIR A-F'!T$117:T$352)</f>
        <v>0</v>
      </c>
      <c r="T25" s="20">
        <f>SUMIF('AFIR A-F'!$FQ$117:$FQ$353,3,'AFIR A-F'!U$117:U$352)</f>
        <v>242572</v>
      </c>
      <c r="U25" s="20">
        <f>SUMIF('AFIR A-F'!$FQ$117:$FQ$353,3,'AFIR A-F'!V$117:V$352)</f>
        <v>0</v>
      </c>
      <c r="V25" s="20">
        <f>SUMIF('AFIR A-F'!$FQ$117:$FQ$353,3,'AFIR A-F'!W$117:W$352)</f>
        <v>89530</v>
      </c>
      <c r="W25" s="20">
        <f>SUMIF('AFIR A-F'!$FQ$117:$FQ$353,3,'AFIR A-F'!X$117:X$352)</f>
        <v>4146</v>
      </c>
      <c r="X25" s="20">
        <f>SUMIF('AFIR A-F'!$FQ$117:$FQ$353,3,'AFIR A-F'!Y$117:Y$352)</f>
        <v>676092</v>
      </c>
      <c r="Y25" s="20">
        <f>SUMIF('AFIR A-F'!$FQ$117:$FQ$353,3,'AFIR A-F'!Z$117:Z$352)</f>
        <v>92801</v>
      </c>
      <c r="Z25" s="20">
        <f>SUMIF('AFIR A-F'!$FQ$117:$FQ$353,3,'AFIR A-F'!AA$117:AA$352)</f>
        <v>27826</v>
      </c>
      <c r="AA25" s="20">
        <f>SUMIF('AFIR A-F'!$FQ$117:$FQ$353,3,'AFIR A-F'!AB$117:AB$352)</f>
        <v>13960</v>
      </c>
      <c r="AB25" s="20">
        <f>SUMIF('AFIR A-F'!$FQ$117:$FQ$353,3,'AFIR A-F'!AC$117:AC$352)</f>
        <v>171571</v>
      </c>
      <c r="AC25" s="20">
        <f>SUMIF('AFIR A-F'!$FQ$117:$FQ$353,3,'AFIR A-F'!AD$117:AD$352)</f>
        <v>51931</v>
      </c>
      <c r="AD25" s="20">
        <f>SUMIF('AFIR A-F'!$FQ$117:$FQ$353,3,'AFIR A-F'!AE$117:AE$352)</f>
        <v>34644</v>
      </c>
      <c r="AE25" s="20">
        <f>SUMIF('AFIR A-F'!$FQ$117:$FQ$353,3,'AFIR A-F'!AF$117:AF$352)</f>
        <v>191846</v>
      </c>
      <c r="AF25" s="20">
        <f>SUMIF('AFIR A-F'!$FQ$117:$FQ$353,3,'AFIR A-F'!AG$117:AG$352)</f>
        <v>24048</v>
      </c>
      <c r="AG25" s="20">
        <f>SUMIF('AFIR A-F'!$FQ$117:$FQ$353,3,'AFIR A-F'!AH$117:AH$352)</f>
        <v>298504</v>
      </c>
      <c r="AH25" s="20">
        <f>SUMIF('AFIR A-F'!$FQ$117:$FQ$353,3,'AFIR A-F'!AI$117:AI$352)</f>
        <v>758832</v>
      </c>
      <c r="AI25" s="20">
        <f>SUMIF('AFIR A-F'!$FQ$117:$FQ$353,3,'AFIR A-F'!AJ$117:AJ$352)</f>
        <v>292631</v>
      </c>
      <c r="AJ25" s="20">
        <f>SUMIF('AFIR A-F'!$FQ$117:$FQ$353,3,'AFIR A-F'!AK$117:AK$352)</f>
        <v>1162800</v>
      </c>
      <c r="AK25" s="20">
        <f>SUMIF('AFIR A-F'!$FQ$117:$FQ$353,3,'AFIR A-F'!AL$117:AL$352)</f>
        <v>5772</v>
      </c>
      <c r="AL25" s="20">
        <f>SUMIF('AFIR A-F'!$FQ$117:$FQ$353,3,'AFIR A-F'!AM$117:AM$352)</f>
        <v>0</v>
      </c>
      <c r="AM25" s="20">
        <f>SUMIF('AFIR A-F'!$FQ$117:$FQ$353,3,'AFIR A-F'!AN$117:AN$352)</f>
        <v>565862</v>
      </c>
      <c r="AN25" s="20">
        <f>SUMIF('AFIR A-F'!$FQ$117:$FQ$353,3,'AFIR A-F'!AO$117:AO$352)</f>
        <v>0</v>
      </c>
      <c r="AO25" s="20">
        <f>SUMIF('AFIR A-F'!$FQ$117:$FQ$353,3,'AFIR A-F'!AP$117:AP$352)</f>
        <v>250</v>
      </c>
      <c r="AP25" s="20">
        <f>SUMIF('AFIR A-F'!$FQ$117:$FQ$353,3,'AFIR A-F'!AQ$117:AQ$352)</f>
        <v>251315</v>
      </c>
      <c r="AQ25" s="20">
        <f>SUMIF('AFIR A-F'!$FQ$117:$FQ$353,3,'AFIR A-F'!AR$117:AR$352)</f>
        <v>173384</v>
      </c>
      <c r="AR25" s="20">
        <f>SUMIF('AFIR A-F'!$FQ$117:$FQ$353,3,'AFIR A-F'!AS$117:AS$352)</f>
        <v>75608</v>
      </c>
      <c r="AS25" s="20">
        <f>SUMIF('AFIR A-F'!$FQ$117:$FQ$353,3,'AFIR A-F'!AT$117:AT$352)</f>
        <v>182651</v>
      </c>
      <c r="AT25" s="20">
        <f>SUMIF('AFIR A-F'!$FQ$117:$FQ$353,3,'AFIR A-F'!AU$117:AU$352)</f>
        <v>74604</v>
      </c>
      <c r="AU25" s="20">
        <f>SUMIF('AFIR A-F'!$FQ$117:$FQ$353,3,'AFIR A-F'!AV$117:AV$352)</f>
        <v>935371</v>
      </c>
      <c r="AV25" s="20">
        <f>SUMIF('AFIR A-F'!$FQ$117:$FQ$353,3,'AFIR A-F'!AW$117:AW$352)</f>
        <v>69186</v>
      </c>
      <c r="AW25" s="20">
        <f>SUMIF('AFIR A-F'!$FQ$117:$FQ$353,3,'AFIR A-F'!AX$117:AX$352)</f>
        <v>731619</v>
      </c>
      <c r="AX25" s="20">
        <f>SUMIF('AFIR A-F'!$FQ$117:$FQ$353,3,'AFIR A-F'!AY$117:AY$352)</f>
        <v>0</v>
      </c>
      <c r="AY25" s="20">
        <f>SUMIF('AFIR A-F'!$FQ$117:$FQ$353,3,'AFIR A-F'!AZ$117:AZ$352)</f>
        <v>660</v>
      </c>
      <c r="AZ25" s="20">
        <f>SUMIF('AFIR A-F'!$FQ$117:$FQ$353,3,'AFIR A-F'!BA$117:BA$352)</f>
        <v>138486</v>
      </c>
      <c r="BA25" s="20">
        <f>SUMIF('AFIR A-F'!$FQ$117:$FQ$353,3,'AFIR A-F'!BB$117:BB$352)</f>
        <v>358001</v>
      </c>
      <c r="BB25" s="20">
        <f>SUMIF('AFIR A-F'!$FQ$117:$FQ$353,3,'AFIR A-F'!BC$117:BC$352)</f>
        <v>0</v>
      </c>
      <c r="BC25" s="20">
        <f>SUMIF('AFIR A-F'!$FQ$117:$FQ$353,3,'AFIR A-F'!BD$117:BD$352)</f>
        <v>80517</v>
      </c>
      <c r="BD25" s="20">
        <f>SUMIF('AFIR A-F'!$FQ$117:$FQ$353,3,'AFIR A-F'!BE$117:BE$352)</f>
        <v>8974135</v>
      </c>
      <c r="BE25" s="20">
        <f>SUMIF('AFIR A-F'!$FQ$117:$FQ$353,3,'AFIR A-F'!BF$117:BF$352)</f>
        <v>89401</v>
      </c>
      <c r="BF25" s="20">
        <f>SUMIF('AFIR A-F'!$FQ$117:$FQ$353,3,'AFIR A-F'!BG$117:BG$352)</f>
        <v>26454</v>
      </c>
      <c r="BG25" s="20">
        <f>SUMIF('AFIR A-F'!$FQ$117:$FQ$353,3,'AFIR A-F'!BH$117:BH$352)</f>
        <v>258568</v>
      </c>
      <c r="BH25" s="20">
        <f>SUMIF('AFIR A-F'!$FQ$117:$FQ$353,3,'AFIR A-F'!BI$117:BI$352)</f>
        <v>70723</v>
      </c>
      <c r="BI25" s="20">
        <f>SUMIF('AFIR A-F'!$FQ$117:$FQ$353,3,'AFIR A-F'!BJ$117:BJ$352)</f>
        <v>169183</v>
      </c>
      <c r="BJ25" s="20">
        <f>SUMIF('AFIR A-F'!$FQ$117:$FQ$353,3,'AFIR A-F'!BK$117:BK$352)</f>
        <v>1510</v>
      </c>
      <c r="BK25" s="20">
        <f>SUMIF('AFIR A-F'!$FQ$117:$FQ$353,3,'AFIR A-F'!BL$117:BL$352)</f>
        <v>11969</v>
      </c>
      <c r="BL25" s="20">
        <f>SUMIF('AFIR A-F'!$FQ$117:$FQ$353,3,'AFIR A-F'!BM$117:BM$352)</f>
        <v>15412</v>
      </c>
      <c r="BM25" s="20">
        <f>SUMIF('AFIR A-F'!$FQ$117:$FQ$353,3,'AFIR A-F'!BN$117:BN$352)</f>
        <v>5761</v>
      </c>
      <c r="BN25" s="20">
        <f>SUMIF('AFIR A-F'!$FQ$117:$FQ$353,3,'AFIR A-F'!BO$117:BO$352)</f>
        <v>2594995</v>
      </c>
      <c r="BO25" s="20">
        <f>SUMIF('AFIR A-F'!$FQ$117:$FQ$353,3,'AFIR A-F'!BP$117:BP$352)</f>
        <v>4624235</v>
      </c>
      <c r="BP25" s="20">
        <f>SUMIF('AFIR A-F'!$FQ$117:$FQ$353,3,'AFIR A-F'!BQ$117:BQ$352)</f>
        <v>105756</v>
      </c>
      <c r="BQ25" s="20">
        <f>SUMIF('AFIR A-F'!$FQ$117:$FQ$353,3,'AFIR A-F'!BR$117:BR$352)</f>
        <v>559875</v>
      </c>
      <c r="BR25" s="20">
        <f>SUMIF('AFIR A-F'!$FQ$117:$FQ$353,3,'AFIR A-F'!BS$117:BS$352)</f>
        <v>104373</v>
      </c>
      <c r="BS25" s="20">
        <f>SUMIF('AFIR A-F'!$FQ$117:$FQ$353,3,'AFIR A-F'!BT$117:BT$352)</f>
        <v>0</v>
      </c>
      <c r="BT25" s="20">
        <f>SUMIF('AFIR A-F'!$FQ$117:$FQ$353,3,'AFIR A-F'!BU$117:BU$352)</f>
        <v>94229</v>
      </c>
      <c r="BU25" s="20">
        <f>SUMIF('AFIR A-F'!$FQ$117:$FQ$353,3,'AFIR A-F'!BV$117:BV$352)</f>
        <v>379658</v>
      </c>
      <c r="BV25" s="20">
        <f>SUMIF('AFIR A-F'!$FQ$117:$FQ$353,3,'AFIR A-F'!BW$117:BW$352)</f>
        <v>188960</v>
      </c>
      <c r="BW25" s="20">
        <f>SUMIF('AFIR A-F'!$FQ$117:$FQ$353,3,'AFIR A-F'!BX$117:BX$352)</f>
        <v>50763</v>
      </c>
      <c r="BX25" s="20">
        <f>SUMIF('AFIR A-F'!$FQ$117:$FQ$353,3,'AFIR A-F'!BY$117:BY$352)</f>
        <v>1640254</v>
      </c>
      <c r="BY25" s="20">
        <f>SUMIF('AFIR A-F'!$FQ$117:$FQ$353,3,'AFIR A-F'!BZ$117:BZ$352)</f>
        <v>231082</v>
      </c>
      <c r="BZ25" s="20">
        <f>SUMIF('AFIR A-F'!$FQ$117:$FQ$353,3,'AFIR A-F'!CA$117:CA$352)</f>
        <v>431184</v>
      </c>
      <c r="CA25" s="20">
        <f>SUMIF('AFIR A-F'!$FQ$117:$FQ$353,3,'AFIR A-F'!CB$117:CB$352)</f>
        <v>25695248</v>
      </c>
      <c r="CB25" s="20">
        <f>SUMIF('AFIR A-F'!$FQ$117:$FQ$353,3,'AFIR A-F'!CC$117:CC$352)</f>
        <v>0</v>
      </c>
      <c r="CC25" s="20">
        <f>SUMIF('AFIR A-F'!$FQ$117:$FQ$353,3,'AFIR A-F'!CD$117:CD$352)</f>
        <v>3669</v>
      </c>
      <c r="CD25" s="20">
        <f>SUMIF('AFIR A-F'!$FQ$117:$FQ$353,3,'AFIR A-F'!CE$117:CE$352)</f>
        <v>224091</v>
      </c>
      <c r="CE25" s="20">
        <f>SUMIF('AFIR A-F'!$FQ$117:$FQ$353,3,'AFIR A-F'!CF$117:CF$352)</f>
        <v>237653</v>
      </c>
      <c r="CF25" s="20">
        <f>SUMIF('AFIR A-F'!$FQ$117:$FQ$353,3,'AFIR A-F'!CG$117:CG$352)</f>
        <v>210</v>
      </c>
      <c r="CG25" s="20">
        <f>SUMIF('AFIR A-F'!$FQ$117:$FQ$353,3,'AFIR A-F'!CH$117:CH$352)</f>
        <v>0</v>
      </c>
      <c r="CH25" s="20">
        <f>SUMIF('AFIR A-F'!$FQ$117:$FQ$353,3,'AFIR A-F'!CI$117:CI$352)</f>
        <v>0</v>
      </c>
      <c r="CI25" s="20">
        <f>SUMIF('AFIR A-F'!$FQ$117:$FQ$353,3,'AFIR A-F'!CJ$117:CJ$352)</f>
        <v>204390</v>
      </c>
      <c r="CJ25" s="20">
        <f>SUMIF('AFIR A-F'!$FQ$117:$FQ$353,3,'AFIR A-F'!CK$117:CK$352)</f>
        <v>5738418</v>
      </c>
      <c r="CK25" s="20">
        <f>SUMIF('AFIR A-F'!$FQ$117:$FQ$353,3,'AFIR A-F'!CL$117:CL$352)</f>
        <v>198223000</v>
      </c>
      <c r="CL25" s="20">
        <f>SUMIF('AFIR A-F'!$FQ$117:$FQ$353,3,'AFIR A-F'!CM$117:CM$352)</f>
        <v>1171853</v>
      </c>
      <c r="CM25" s="20">
        <f>SUMIF('AFIR A-F'!$FQ$117:$FQ$353,3,'AFIR A-F'!CN$117:CN$352)</f>
        <v>0</v>
      </c>
      <c r="CN25" s="20">
        <f>SUMIF('AFIR A-F'!$FQ$117:$FQ$353,3,'AFIR A-F'!CO$117:CO$352)</f>
        <v>111455</v>
      </c>
      <c r="CO25" s="20">
        <f>SUMIF('AFIR A-F'!$FQ$117:$FQ$353,3,'AFIR A-F'!CP$117:CP$352)</f>
        <v>39958</v>
      </c>
      <c r="CP25" s="20">
        <f>SUMIF('AFIR A-F'!$FQ$117:$FQ$353,3,'AFIR A-F'!CQ$117:CQ$352)</f>
        <v>598409</v>
      </c>
      <c r="CQ25" s="20">
        <f>SUMIF('AFIR A-F'!$FQ$117:$FQ$353,3,'AFIR A-F'!CR$117:CR$352)</f>
        <v>64733</v>
      </c>
      <c r="CR25" s="20">
        <f>SUMIF('AFIR A-F'!$FQ$117:$FQ$353,3,'AFIR A-F'!CS$117:CS$352)</f>
        <v>2626351</v>
      </c>
      <c r="CS25" s="20">
        <f>SUMIF('AFIR A-F'!$FQ$117:$FQ$353,3,'AFIR A-F'!CT$117:CT$352)</f>
        <v>109559</v>
      </c>
      <c r="CT25" s="20">
        <f>SUMIF('AFIR A-F'!$FQ$117:$FQ$353,3,'AFIR A-F'!CU$117:CU$352)</f>
        <v>23195</v>
      </c>
      <c r="CU25" s="20">
        <f>SUMIF('AFIR A-F'!$FQ$117:$FQ$353,3,'AFIR A-F'!CV$117:CV$352)</f>
        <v>1316815</v>
      </c>
      <c r="CV25" s="20">
        <f>SUMIF('AFIR A-F'!$FQ$117:$FQ$353,3,'AFIR A-F'!CW$117:CW$352)</f>
        <v>47679</v>
      </c>
      <c r="CW25" s="20">
        <f>SUMIF('AFIR A-F'!$FQ$117:$FQ$353,3,'AFIR A-F'!CX$117:CX$352)</f>
        <v>92780</v>
      </c>
      <c r="CX25" s="20">
        <f>SUMIF('AFIR A-F'!$FQ$117:$FQ$353,3,'AFIR A-F'!CY$117:CY$352)</f>
        <v>38911</v>
      </c>
      <c r="CY25" s="20">
        <f>SUMIF('AFIR A-F'!$FQ$117:$FQ$353,3,'AFIR A-F'!CZ$117:CZ$352)</f>
        <v>1563697</v>
      </c>
      <c r="CZ25" s="20">
        <f>SUMIF('AFIR A-F'!$FQ$117:$FQ$353,3,'AFIR A-F'!DA$117:DA$352)</f>
        <v>3929</v>
      </c>
      <c r="DA25" s="20">
        <f>SUMIF('AFIR A-F'!$FQ$117:$FQ$353,3,'AFIR A-F'!DB$117:DB$352)</f>
        <v>246614</v>
      </c>
      <c r="DB25" s="20">
        <f>SUMIF('AFIR A-F'!$FQ$117:$FQ$353,3,'AFIR A-F'!DC$117:DC$352)</f>
        <v>7231</v>
      </c>
      <c r="DC25" s="20">
        <f>SUMIF('AFIR A-F'!$FQ$117:$FQ$353,3,'AFIR A-F'!DD$117:DD$352)</f>
        <v>23920554</v>
      </c>
      <c r="DD25" s="20">
        <f>SUMIF('AFIR A-F'!$FQ$117:$FQ$353,3,'AFIR A-F'!DE$117:DE$352)</f>
        <v>4013</v>
      </c>
      <c r="DE25" s="20">
        <f>SUMIF('AFIR A-F'!$FQ$117:$FQ$353,3,'AFIR A-F'!DF$117:DF$352)</f>
        <v>181286</v>
      </c>
      <c r="DF25" s="20">
        <f>SUMIF('AFIR A-F'!$FQ$117:$FQ$353,3,'AFIR A-F'!DG$117:DG$352)</f>
        <v>2117942</v>
      </c>
      <c r="DG25" s="20">
        <f>SUMIF('AFIR A-F'!$FQ$117:$FQ$353,3,'AFIR A-F'!DH$117:DH$352)</f>
        <v>22860</v>
      </c>
      <c r="DH25" s="20">
        <f>SUMIF('AFIR A-F'!$FQ$117:$FQ$353,3,'AFIR A-F'!DI$117:DI$352)</f>
        <v>14190</v>
      </c>
      <c r="DI25" s="20">
        <f>SUMIF('AFIR A-F'!$FQ$117:$FQ$353,3,'AFIR A-F'!DJ$117:DJ$352)</f>
        <v>1481576</v>
      </c>
      <c r="DJ25" s="20">
        <f>SUMIF('AFIR A-F'!$FQ$117:$FQ$353,3,'AFIR A-F'!DK$117:DK$352)</f>
        <v>192594</v>
      </c>
      <c r="DK25" s="20">
        <f>SUMIF('AFIR A-F'!$FQ$117:$FQ$353,3,'AFIR A-F'!DL$117:DL$352)</f>
        <v>329732</v>
      </c>
      <c r="DL25" s="20">
        <f>SUMIF('AFIR A-F'!$FQ$117:$FQ$353,3,'AFIR A-F'!DM$117:DM$352)</f>
        <v>174444</v>
      </c>
      <c r="DM25" s="20">
        <f>SUMIF('AFIR A-F'!$FQ$117:$FQ$353,3,'AFIR A-F'!DN$117:DN$352)</f>
        <v>13756</v>
      </c>
      <c r="DN25" s="20">
        <f>SUMIF('AFIR A-F'!$FQ$117:$FQ$353,3,'AFIR A-F'!DO$117:DO$352)</f>
        <v>10568</v>
      </c>
      <c r="DO25" s="20">
        <f>SUMIF('AFIR A-F'!$FQ$117:$FQ$353,3,'AFIR A-F'!DP$117:DP$352)</f>
        <v>890119</v>
      </c>
      <c r="DP25" s="20">
        <f>SUMIF('AFIR A-F'!$FQ$117:$FQ$353,3,'AFIR A-F'!DQ$117:DQ$352)</f>
        <v>0</v>
      </c>
      <c r="DQ25" s="20">
        <f>SUMIF('AFIR A-F'!$FQ$117:$FQ$353,3,'AFIR A-F'!DR$117:DR$352)</f>
        <v>651808</v>
      </c>
      <c r="DR25" s="20">
        <f>SUMIF('AFIR A-F'!$FQ$117:$FQ$353,3,'AFIR A-F'!DS$117:DS$352)</f>
        <v>349678</v>
      </c>
      <c r="DS25" s="20">
        <f>SUMIF('AFIR A-F'!$FQ$117:$FQ$353,3,'AFIR A-F'!DT$117:DT$352)</f>
        <v>0</v>
      </c>
      <c r="DT25" s="20">
        <f>SUMIF('AFIR A-F'!$FQ$117:$FQ$353,3,'AFIR A-F'!DU$117:DU$352)</f>
        <v>49984</v>
      </c>
      <c r="DU25" s="20">
        <f>SUMIF('AFIR A-F'!$FQ$117:$FQ$353,3,'AFIR A-F'!DV$117:DV$352)</f>
        <v>83890</v>
      </c>
      <c r="DV25" s="20">
        <f>SUMIF('AFIR A-F'!$FQ$117:$FQ$353,3,'AFIR A-F'!DW$117:DW$352)</f>
        <v>0</v>
      </c>
      <c r="DW25" s="20">
        <f>SUMIF('AFIR A-F'!$FQ$117:$FQ$353,3,'AFIR A-F'!DX$117:DX$352)</f>
        <v>0</v>
      </c>
      <c r="DX25" s="20">
        <f>SUMIF('AFIR A-F'!$FQ$117:$FQ$353,3,'AFIR A-F'!DY$117:DY$352)</f>
        <v>124946</v>
      </c>
      <c r="DY25" s="20">
        <f>SUMIF('AFIR A-F'!$FQ$117:$FQ$353,3,'AFIR A-F'!DZ$117:DZ$352)</f>
        <v>0</v>
      </c>
      <c r="DZ25" s="20">
        <f>SUMIF('AFIR A-F'!$FQ$117:$FQ$353,3,'AFIR A-F'!EA$117:EA$352)</f>
        <v>2372570</v>
      </c>
      <c r="EA25" s="20">
        <f>SUMIF('AFIR A-F'!$FQ$117:$FQ$353,3,'AFIR A-F'!EB$117:EB$352)</f>
        <v>30920879</v>
      </c>
      <c r="EB25" s="20">
        <f>SUMIF('AFIR A-F'!$FQ$117:$FQ$353,3,'AFIR A-F'!EC$117:EC$352)</f>
        <v>3295</v>
      </c>
      <c r="EC25" s="20">
        <f>SUMIF('AFIR A-F'!$FQ$117:$FQ$353,3,'AFIR A-F'!ED$117:ED$352)</f>
        <v>0</v>
      </c>
      <c r="ED25" s="20">
        <f>SUMIF('AFIR A-F'!$FQ$117:$FQ$353,3,'AFIR A-F'!EE$117:EE$352)</f>
        <v>74082</v>
      </c>
      <c r="EE25" s="20">
        <f>SUMIF('AFIR A-F'!$FQ$117:$FQ$353,3,'AFIR A-F'!EF$117:EF$352)</f>
        <v>0</v>
      </c>
      <c r="EF25" s="20">
        <f>SUMIF('AFIR A-F'!$FQ$117:$FQ$353,3,'AFIR A-F'!EG$117:EG$352)</f>
        <v>0</v>
      </c>
      <c r="EG25" s="20">
        <f>SUMIF('AFIR A-F'!$FQ$117:$FQ$353,3,'AFIR A-F'!EH$117:EH$352)</f>
        <v>975947</v>
      </c>
      <c r="EH25" s="20">
        <f>SUMIF('AFIR A-F'!$FQ$117:$FQ$353,3,'AFIR A-F'!EI$117:EI$352)</f>
        <v>1466899</v>
      </c>
      <c r="EI25" s="20">
        <f>SUMIF('AFIR A-F'!$FQ$117:$FQ$353,3,'AFIR A-F'!EJ$117:EJ$352)</f>
        <v>2311887</v>
      </c>
      <c r="EJ25" s="20">
        <f>SUMIF('AFIR A-F'!$FQ$117:$FQ$353,3,'AFIR A-F'!EK$117:EK$352)</f>
        <v>419937</v>
      </c>
      <c r="EK25" s="20">
        <f>SUMIF('AFIR A-F'!$FQ$117:$FQ$353,3,'AFIR A-F'!EL$117:EL$352)</f>
        <v>1533973</v>
      </c>
      <c r="EL25" s="20">
        <f>SUMIF('AFIR A-F'!$FQ$117:$FQ$353,3,'AFIR A-F'!EM$117:EM$352)</f>
        <v>1764415</v>
      </c>
      <c r="EM25" s="20">
        <f>SUMIF('AFIR A-F'!$FQ$117:$FQ$353,3,'AFIR A-F'!EN$117:EN$352)</f>
        <v>98571</v>
      </c>
      <c r="EN25" s="20">
        <f>SUMIF('AFIR A-F'!$FQ$117:$FQ$353,3,'AFIR A-F'!EO$117:EO$352)</f>
        <v>163052</v>
      </c>
      <c r="EO25" s="20">
        <f>SUMIF('AFIR A-F'!$FQ$117:$FQ$353,3,'AFIR A-F'!EP$117:EP$352)</f>
        <v>8428</v>
      </c>
      <c r="EP25" s="20">
        <f>SUMIF('AFIR A-F'!$FQ$117:$FQ$353,3,'AFIR A-F'!EQ$117:EQ$352)</f>
        <v>349562</v>
      </c>
      <c r="EQ25" s="20">
        <f>SUMIF('AFIR A-F'!$FQ$117:$FQ$353,3,'AFIR A-F'!ER$117:ER$352)</f>
        <v>253965</v>
      </c>
      <c r="ER25" s="20">
        <f>SUMIF('AFIR A-F'!$FQ$117:$FQ$353,3,'AFIR A-F'!ES$117:ES$352)</f>
        <v>550003</v>
      </c>
      <c r="ES25" s="20">
        <f>SUMIF('AFIR A-F'!$FQ$117:$FQ$353,3,'AFIR A-F'!ET$117:ET$352)</f>
        <v>321120</v>
      </c>
      <c r="ET25" s="20">
        <f>SUMIF('AFIR A-F'!$FQ$117:$FQ$353,3,'AFIR A-F'!EU$117:EU$352)</f>
        <v>55612</v>
      </c>
      <c r="EU25" s="20">
        <f>SUMIF('AFIR A-F'!$FQ$117:$FQ$353,3,'AFIR A-F'!EV$117:EV$352)</f>
        <v>5788</v>
      </c>
      <c r="EV25" s="20">
        <f>SUMIF('AFIR A-F'!$FQ$117:$FQ$353,3,'AFIR A-F'!EW$117:EW$352)</f>
        <v>605212</v>
      </c>
      <c r="EW25" s="20">
        <f>SUMIF('AFIR A-F'!$FQ$117:$FQ$353,3,'AFIR A-F'!EX$117:EX$352)</f>
        <v>502722</v>
      </c>
      <c r="EX25" s="20">
        <f>SUMIF('AFIR A-F'!$FQ$117:$FQ$353,3,'AFIR A-F'!EY$117:EY$352)</f>
        <v>123986</v>
      </c>
      <c r="EY25" s="20">
        <f>SUMIF('AFIR A-F'!$FQ$117:$FQ$353,3,'AFIR A-F'!EZ$117:EZ$352)</f>
        <v>52298</v>
      </c>
      <c r="EZ25" s="20">
        <f>SUMIF('AFIR A-F'!$FQ$117:$FQ$353,3,'AFIR A-F'!FA$117:FA$352)</f>
        <v>0</v>
      </c>
      <c r="FA25" s="20">
        <f>SUMIF('AFIR A-F'!$FQ$117:$FQ$353,3,'AFIR A-F'!FB$117:FB$352)</f>
        <v>4646</v>
      </c>
      <c r="FB25" s="20">
        <f>SUMIF('AFIR A-F'!$FQ$117:$FQ$353,3,'AFIR A-F'!FC$117:FC$352)</f>
        <v>726</v>
      </c>
      <c r="FC25" s="20">
        <f>SUMIF('AFIR A-F'!$FQ$117:$FQ$353,3,'AFIR A-F'!FD$117:FD$352)</f>
        <v>2513663</v>
      </c>
      <c r="FD25" s="20">
        <f>SUMIF('AFIR A-F'!$FQ$117:$FQ$353,3,'AFIR A-F'!FE$117:FE$352)</f>
        <v>56775574</v>
      </c>
      <c r="FE25" s="20">
        <f>SUMIF('AFIR A-F'!$FQ$117:$FQ$353,3,'AFIR A-F'!FF$117:FF$352)</f>
        <v>866</v>
      </c>
      <c r="FF25" s="20">
        <f>SUMIF('AFIR A-F'!$FQ$117:$FQ$353,3,'AFIR A-F'!FG$117:FG$352)</f>
        <v>366508</v>
      </c>
      <c r="FG25" s="20">
        <f>SUMIF('AFIR A-F'!$FQ$117:$FQ$353,3,'AFIR A-F'!FH$117:FH$352)</f>
        <v>3676556</v>
      </c>
      <c r="FH25" s="20">
        <f>SUMIF('AFIR A-F'!$FQ$117:$FQ$353,3,'AFIR A-F'!FI$117:FI$352)</f>
        <v>57938</v>
      </c>
      <c r="FI25" s="20">
        <f>SUMIF('AFIR A-F'!$FQ$117:$FQ$353,3,'AFIR A-F'!FJ$117:FJ$352)</f>
        <v>44112</v>
      </c>
      <c r="FJ25" s="20">
        <f>SUMIF('AFIR A-F'!$FQ$117:$FQ$353,3,'AFIR A-F'!FK$117:FK$352)</f>
        <v>45770</v>
      </c>
      <c r="FK25" s="20">
        <f>SUMIF('AFIR A-F'!$FQ$117:$FQ$353,3,'AFIR A-F'!FL$117:FL$352)</f>
        <v>829358</v>
      </c>
      <c r="FL25" s="20">
        <f>SUMIF('AFIR A-F'!$FQ$117:$FQ$353,3,'AFIR A-F'!FM$117:FM$352)</f>
        <v>281389</v>
      </c>
      <c r="FM25" s="20">
        <f>SUMIF('AFIR A-F'!$FQ$117:$FQ$353,3,'AFIR A-F'!FN$117:FN$352)</f>
        <v>79735</v>
      </c>
      <c r="FN25" s="20">
        <f>SUMIF('AFIR A-F'!$FQ$117:$FQ$353,3,'AFIR A-F'!FO$117:FO$352)</f>
        <v>980268</v>
      </c>
      <c r="FO25" s="20">
        <f>SUMIF('AFIR A-F'!$FQ$117:$FQ$353,3,'AFIR A-F'!FP$117:FP$352)</f>
        <v>891796</v>
      </c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</row>
    <row r="26" spans="2:234" ht="12.75">
      <c r="B26" s="21" t="s">
        <v>774</v>
      </c>
      <c r="C26" s="20">
        <f>SUMIF('AFIR A-F'!$FQ$117:$FQ$353,2,'AFIR A-F'!D$117:D$352)</f>
        <v>2094772</v>
      </c>
      <c r="D26" s="20">
        <f>SUMIF('AFIR A-F'!$FQ$117:$FQ$353,2,'AFIR A-F'!E$117:E$352)</f>
        <v>1501264</v>
      </c>
      <c r="E26" s="20">
        <f>SUMIF('AFIR A-F'!$FQ$117:$FQ$353,2,'AFIR A-F'!F$117:F$352)</f>
        <v>88128</v>
      </c>
      <c r="F26" s="20">
        <f>SUMIF('AFIR A-F'!$FQ$117:$FQ$353,2,'AFIR A-F'!G$117:G$352)</f>
        <v>27068397</v>
      </c>
      <c r="G26" s="20">
        <f>SUMIF('AFIR A-F'!$FQ$117:$FQ$353,2,'AFIR A-F'!H$117:H$352)</f>
        <v>551005</v>
      </c>
      <c r="H26" s="20">
        <f>SUMIF('AFIR A-F'!$FQ$117:$FQ$353,2,'AFIR A-F'!I$117:I$352)</f>
        <v>57790</v>
      </c>
      <c r="I26" s="20">
        <f>SUMIF('AFIR A-F'!$FQ$117:$FQ$353,2,'AFIR A-F'!J$117:J$352)</f>
        <v>552669</v>
      </c>
      <c r="J26" s="20">
        <f>SUMIF('AFIR A-F'!$FQ$117:$FQ$353,2,'AFIR A-F'!K$117:K$352)</f>
        <v>1401527</v>
      </c>
      <c r="K26" s="20">
        <f>SUMIF('AFIR A-F'!$FQ$117:$FQ$353,2,'AFIR A-F'!L$117:L$352)</f>
        <v>222750</v>
      </c>
      <c r="L26" s="20">
        <f>SUMIF('AFIR A-F'!$FQ$117:$FQ$353,2,'AFIR A-F'!M$117:M$352)</f>
        <v>10329187</v>
      </c>
      <c r="M26" s="20">
        <f>SUMIF('AFIR A-F'!$FQ$117:$FQ$353,2,'AFIR A-F'!N$117:N$352)</f>
        <v>25091</v>
      </c>
      <c r="N26" s="20">
        <f>SUMIF('AFIR A-F'!$FQ$117:$FQ$353,2,'AFIR A-F'!O$117:O$352)</f>
        <v>2167442</v>
      </c>
      <c r="O26" s="20">
        <f>SUMIF('AFIR A-F'!$FQ$117:$FQ$353,2,'AFIR A-F'!P$117:P$352)</f>
        <v>113336</v>
      </c>
      <c r="P26" s="20">
        <f>SUMIF('AFIR A-F'!$FQ$117:$FQ$353,2,'AFIR A-F'!Q$117:Q$352)</f>
        <v>8493744</v>
      </c>
      <c r="Q26" s="20">
        <f>SUMIF('AFIR A-F'!$FQ$117:$FQ$353,2,'AFIR A-F'!R$117:R$352)</f>
        <v>36838583</v>
      </c>
      <c r="R26" s="20">
        <f>SUMIF('AFIR A-F'!$FQ$117:$FQ$353,2,'AFIR A-F'!S$117:S$352)</f>
        <v>0</v>
      </c>
      <c r="S26" s="20">
        <f>SUMIF('AFIR A-F'!$FQ$117:$FQ$353,2,'AFIR A-F'!T$117:T$352)</f>
        <v>359406</v>
      </c>
      <c r="T26" s="20">
        <f>SUMIF('AFIR A-F'!$FQ$117:$FQ$353,2,'AFIR A-F'!U$117:U$352)</f>
        <v>2782179</v>
      </c>
      <c r="U26" s="20">
        <f>SUMIF('AFIR A-F'!$FQ$117:$FQ$353,2,'AFIR A-F'!V$117:V$352)</f>
        <v>0</v>
      </c>
      <c r="V26" s="20">
        <f>SUMIF('AFIR A-F'!$FQ$117:$FQ$353,2,'AFIR A-F'!W$117:W$352)</f>
        <v>365536</v>
      </c>
      <c r="W26" s="20">
        <f>SUMIF('AFIR A-F'!$FQ$117:$FQ$353,2,'AFIR A-F'!X$117:X$352)</f>
        <v>81903</v>
      </c>
      <c r="X26" s="20">
        <f>SUMIF('AFIR A-F'!$FQ$117:$FQ$353,2,'AFIR A-F'!Y$117:Y$352)</f>
        <v>7580336</v>
      </c>
      <c r="Y26" s="20">
        <f>SUMIF('AFIR A-F'!$FQ$117:$FQ$353,2,'AFIR A-F'!Z$117:Z$352)</f>
        <v>259343</v>
      </c>
      <c r="Z26" s="20">
        <f>SUMIF('AFIR A-F'!$FQ$117:$FQ$353,2,'AFIR A-F'!AA$117:AA$352)</f>
        <v>233843</v>
      </c>
      <c r="AA26" s="20">
        <f>SUMIF('AFIR A-F'!$FQ$117:$FQ$353,2,'AFIR A-F'!AB$117:AB$352)</f>
        <v>167042</v>
      </c>
      <c r="AB26" s="20">
        <f>SUMIF('AFIR A-F'!$FQ$117:$FQ$353,2,'AFIR A-F'!AC$117:AC$352)</f>
        <v>1926721</v>
      </c>
      <c r="AC26" s="20">
        <f>SUMIF('AFIR A-F'!$FQ$117:$FQ$353,2,'AFIR A-F'!AD$117:AD$352)</f>
        <v>509657</v>
      </c>
      <c r="AD26" s="20">
        <f>SUMIF('AFIR A-F'!$FQ$117:$FQ$353,2,'AFIR A-F'!AE$117:AE$352)</f>
        <v>386131</v>
      </c>
      <c r="AE26" s="20">
        <f>SUMIF('AFIR A-F'!$FQ$117:$FQ$353,2,'AFIR A-F'!AF$117:AF$352)</f>
        <v>86416</v>
      </c>
      <c r="AF26" s="20">
        <f>SUMIF('AFIR A-F'!$FQ$117:$FQ$353,2,'AFIR A-F'!AG$117:AG$352)</f>
        <v>16368</v>
      </c>
      <c r="AG26" s="20">
        <f>SUMIF('AFIR A-F'!$FQ$117:$FQ$353,2,'AFIR A-F'!AH$117:AH$352)</f>
        <v>1884226</v>
      </c>
      <c r="AH26" s="20">
        <f>SUMIF('AFIR A-F'!$FQ$117:$FQ$353,2,'AFIR A-F'!AI$117:AI$352)</f>
        <v>1384896</v>
      </c>
      <c r="AI26" s="20">
        <f>SUMIF('AFIR A-F'!$FQ$117:$FQ$353,2,'AFIR A-F'!AJ$117:AJ$352)</f>
        <v>3627478</v>
      </c>
      <c r="AJ26" s="20">
        <f>SUMIF('AFIR A-F'!$FQ$117:$FQ$353,2,'AFIR A-F'!AK$117:AK$352)</f>
        <v>5500549</v>
      </c>
      <c r="AK26" s="20">
        <f>SUMIF('AFIR A-F'!$FQ$117:$FQ$353,2,'AFIR A-F'!AL$117:AL$352)</f>
        <v>328930</v>
      </c>
      <c r="AL26" s="20">
        <f>SUMIF('AFIR A-F'!$FQ$117:$FQ$353,2,'AFIR A-F'!AM$117:AM$352)</f>
        <v>18596</v>
      </c>
      <c r="AM26" s="20">
        <f>SUMIF('AFIR A-F'!$FQ$117:$FQ$353,2,'AFIR A-F'!AN$117:AN$352)</f>
        <v>5057539</v>
      </c>
      <c r="AN26" s="20">
        <f>SUMIF('AFIR A-F'!$FQ$117:$FQ$353,2,'AFIR A-F'!AO$117:AO$352)</f>
        <v>0</v>
      </c>
      <c r="AO26" s="20">
        <f>SUMIF('AFIR A-F'!$FQ$117:$FQ$353,2,'AFIR A-F'!AP$117:AP$352)</f>
        <v>30554</v>
      </c>
      <c r="AP26" s="20">
        <f>SUMIF('AFIR A-F'!$FQ$117:$FQ$353,2,'AFIR A-F'!AQ$117:AQ$352)</f>
        <v>579542</v>
      </c>
      <c r="AQ26" s="20">
        <f>SUMIF('AFIR A-F'!$FQ$117:$FQ$353,2,'AFIR A-F'!AR$117:AR$352)</f>
        <v>761701</v>
      </c>
      <c r="AR26" s="20">
        <f>SUMIF('AFIR A-F'!$FQ$117:$FQ$353,2,'AFIR A-F'!AS$117:AS$352)</f>
        <v>918858</v>
      </c>
      <c r="AS26" s="20">
        <f>SUMIF('AFIR A-F'!$FQ$117:$FQ$353,2,'AFIR A-F'!AT$117:AT$352)</f>
        <v>703546</v>
      </c>
      <c r="AT26" s="20">
        <f>SUMIF('AFIR A-F'!$FQ$117:$FQ$353,2,'AFIR A-F'!AU$117:AU$352)</f>
        <v>940995</v>
      </c>
      <c r="AU26" s="20">
        <f>SUMIF('AFIR A-F'!$FQ$117:$FQ$353,2,'AFIR A-F'!AV$117:AV$352)</f>
        <v>2168970</v>
      </c>
      <c r="AV26" s="20">
        <f>SUMIF('AFIR A-F'!$FQ$117:$FQ$353,2,'AFIR A-F'!AW$117:AW$352)</f>
        <v>904602</v>
      </c>
      <c r="AW26" s="20">
        <f>SUMIF('AFIR A-F'!$FQ$117:$FQ$353,2,'AFIR A-F'!AX$117:AX$352)</f>
        <v>1710475</v>
      </c>
      <c r="AX26" s="20">
        <f>SUMIF('AFIR A-F'!$FQ$117:$FQ$353,2,'AFIR A-F'!AY$117:AY$352)</f>
        <v>147697</v>
      </c>
      <c r="AY26" s="20">
        <f>SUMIF('AFIR A-F'!$FQ$117:$FQ$353,2,'AFIR A-F'!AZ$117:AZ$352)</f>
        <v>14201</v>
      </c>
      <c r="AZ26" s="20">
        <f>SUMIF('AFIR A-F'!$FQ$117:$FQ$353,2,'AFIR A-F'!BA$117:BA$352)</f>
        <v>432674</v>
      </c>
      <c r="BA26" s="20">
        <f>SUMIF('AFIR A-F'!$FQ$117:$FQ$353,2,'AFIR A-F'!BB$117:BB$352)</f>
        <v>988715</v>
      </c>
      <c r="BB26" s="20">
        <f>SUMIF('AFIR A-F'!$FQ$117:$FQ$353,2,'AFIR A-F'!BC$117:BC$352)</f>
        <v>55940</v>
      </c>
      <c r="BC26" s="20">
        <f>SUMIF('AFIR A-F'!$FQ$117:$FQ$353,2,'AFIR A-F'!BD$117:BD$352)</f>
        <v>181839</v>
      </c>
      <c r="BD26" s="20">
        <f>SUMIF('AFIR A-F'!$FQ$117:$FQ$353,2,'AFIR A-F'!BE$117:BE$352)</f>
        <v>4476490</v>
      </c>
      <c r="BE26" s="20">
        <f>SUMIF('AFIR A-F'!$FQ$117:$FQ$353,2,'AFIR A-F'!BF$117:BF$352)</f>
        <v>339299</v>
      </c>
      <c r="BF26" s="20">
        <f>SUMIF('AFIR A-F'!$FQ$117:$FQ$353,2,'AFIR A-F'!BG$117:BG$352)</f>
        <v>303589</v>
      </c>
      <c r="BG26" s="20">
        <f>SUMIF('AFIR A-F'!$FQ$117:$FQ$353,2,'AFIR A-F'!BH$117:BH$352)</f>
        <v>2935421</v>
      </c>
      <c r="BH26" s="20">
        <f>SUMIF('AFIR A-F'!$FQ$117:$FQ$353,2,'AFIR A-F'!BI$117:BI$352)</f>
        <v>220399</v>
      </c>
      <c r="BI26" s="20">
        <f>SUMIF('AFIR A-F'!$FQ$117:$FQ$353,2,'AFIR A-F'!BJ$117:BJ$352)</f>
        <v>394475</v>
      </c>
      <c r="BJ26" s="20">
        <f>SUMIF('AFIR A-F'!$FQ$117:$FQ$353,2,'AFIR A-F'!BK$117:BK$352)</f>
        <v>373065</v>
      </c>
      <c r="BK26" s="20">
        <f>SUMIF('AFIR A-F'!$FQ$117:$FQ$353,2,'AFIR A-F'!BL$117:BL$352)</f>
        <v>93897</v>
      </c>
      <c r="BL26" s="20">
        <f>SUMIF('AFIR A-F'!$FQ$117:$FQ$353,2,'AFIR A-F'!BM$117:BM$352)</f>
        <v>696302</v>
      </c>
      <c r="BM26" s="20">
        <f>SUMIF('AFIR A-F'!$FQ$117:$FQ$353,2,'AFIR A-F'!BN$117:BN$352)</f>
        <v>252509</v>
      </c>
      <c r="BN26" s="20">
        <f>SUMIF('AFIR A-F'!$FQ$117:$FQ$353,2,'AFIR A-F'!BO$117:BO$352)</f>
        <v>1621339</v>
      </c>
      <c r="BO26" s="20">
        <f>SUMIF('AFIR A-F'!$FQ$117:$FQ$353,2,'AFIR A-F'!BP$117:BP$352)</f>
        <v>22170092</v>
      </c>
      <c r="BP26" s="20">
        <f>SUMIF('AFIR A-F'!$FQ$117:$FQ$353,2,'AFIR A-F'!BQ$117:BQ$352)</f>
        <v>791571</v>
      </c>
      <c r="BQ26" s="20">
        <f>SUMIF('AFIR A-F'!$FQ$117:$FQ$353,2,'AFIR A-F'!BR$117:BR$352)</f>
        <v>733817</v>
      </c>
      <c r="BR26" s="20">
        <f>SUMIF('AFIR A-F'!$FQ$117:$FQ$353,2,'AFIR A-F'!BS$117:BS$352)</f>
        <v>313104</v>
      </c>
      <c r="BS26" s="20">
        <f>SUMIF('AFIR A-F'!$FQ$117:$FQ$353,2,'AFIR A-F'!BT$117:BT$352)</f>
        <v>0</v>
      </c>
      <c r="BT26" s="20">
        <f>SUMIF('AFIR A-F'!$FQ$117:$FQ$353,2,'AFIR A-F'!BU$117:BU$352)</f>
        <v>71968</v>
      </c>
      <c r="BU26" s="20">
        <f>SUMIF('AFIR A-F'!$FQ$117:$FQ$353,2,'AFIR A-F'!BV$117:BV$352)</f>
        <v>407613</v>
      </c>
      <c r="BV26" s="20">
        <f>SUMIF('AFIR A-F'!$FQ$117:$FQ$353,2,'AFIR A-F'!BW$117:BW$352)</f>
        <v>2595626</v>
      </c>
      <c r="BW26" s="20">
        <f>SUMIF('AFIR A-F'!$FQ$117:$FQ$353,2,'AFIR A-F'!BX$117:BX$352)</f>
        <v>488830</v>
      </c>
      <c r="BX26" s="20">
        <f>SUMIF('AFIR A-F'!$FQ$117:$FQ$353,2,'AFIR A-F'!BY$117:BY$352)</f>
        <v>4794600</v>
      </c>
      <c r="BY26" s="20">
        <f>SUMIF('AFIR A-F'!$FQ$117:$FQ$353,2,'AFIR A-F'!BZ$117:BZ$352)</f>
        <v>3947494</v>
      </c>
      <c r="BZ26" s="20">
        <f>SUMIF('AFIR A-F'!$FQ$117:$FQ$353,2,'AFIR A-F'!CA$117:CA$352)</f>
        <v>640006</v>
      </c>
      <c r="CA26" s="20">
        <f>SUMIF('AFIR A-F'!$FQ$117:$FQ$353,2,'AFIR A-F'!CB$117:CB$352)</f>
        <v>26099896</v>
      </c>
      <c r="CB26" s="20">
        <f>SUMIF('AFIR A-F'!$FQ$117:$FQ$353,2,'AFIR A-F'!CC$117:CC$352)</f>
        <v>20097</v>
      </c>
      <c r="CC26" s="20">
        <f>SUMIF('AFIR A-F'!$FQ$117:$FQ$353,2,'AFIR A-F'!CD$117:CD$352)</f>
        <v>294572</v>
      </c>
      <c r="CD26" s="20">
        <f>SUMIF('AFIR A-F'!$FQ$117:$FQ$353,2,'AFIR A-F'!CE$117:CE$352)</f>
        <v>301500</v>
      </c>
      <c r="CE26" s="20">
        <f>SUMIF('AFIR A-F'!$FQ$117:$FQ$353,2,'AFIR A-F'!CF$117:CF$352)</f>
        <v>332557</v>
      </c>
      <c r="CF26" s="20">
        <f>SUMIF('AFIR A-F'!$FQ$117:$FQ$353,2,'AFIR A-F'!CG$117:CG$352)</f>
        <v>48834</v>
      </c>
      <c r="CG26" s="20">
        <f>SUMIF('AFIR A-F'!$FQ$117:$FQ$353,2,'AFIR A-F'!CH$117:CH$352)</f>
        <v>0</v>
      </c>
      <c r="CH26" s="20">
        <f>SUMIF('AFIR A-F'!$FQ$117:$FQ$353,2,'AFIR A-F'!CI$117:CI$352)</f>
        <v>68483</v>
      </c>
      <c r="CI26" s="20">
        <f>SUMIF('AFIR A-F'!$FQ$117:$FQ$353,2,'AFIR A-F'!CJ$117:CJ$352)</f>
        <v>1032306</v>
      </c>
      <c r="CJ26" s="20">
        <f>SUMIF('AFIR A-F'!$FQ$117:$FQ$353,2,'AFIR A-F'!CK$117:CK$352)</f>
        <v>16524765</v>
      </c>
      <c r="CK26" s="20">
        <f>SUMIF('AFIR A-F'!$FQ$117:$FQ$353,2,'AFIR A-F'!CL$117:CL$352)</f>
        <v>321501000</v>
      </c>
      <c r="CL26" s="20">
        <f>SUMIF('AFIR A-F'!$FQ$117:$FQ$353,2,'AFIR A-F'!CM$117:CM$352)</f>
        <v>6353678</v>
      </c>
      <c r="CM26" s="20">
        <f>SUMIF('AFIR A-F'!$FQ$117:$FQ$353,2,'AFIR A-F'!CN$117:CN$352)</f>
        <v>26733</v>
      </c>
      <c r="CN26" s="20">
        <f>SUMIF('AFIR A-F'!$FQ$117:$FQ$353,2,'AFIR A-F'!CO$117:CO$352)</f>
        <v>1869992</v>
      </c>
      <c r="CO26" s="20">
        <f>SUMIF('AFIR A-F'!$FQ$117:$FQ$353,2,'AFIR A-F'!CP$117:CP$352)</f>
        <v>511586</v>
      </c>
      <c r="CP26" s="20">
        <f>SUMIF('AFIR A-F'!$FQ$117:$FQ$353,2,'AFIR A-F'!CQ$117:CQ$352)</f>
        <v>1267002</v>
      </c>
      <c r="CQ26" s="20">
        <f>SUMIF('AFIR A-F'!$FQ$117:$FQ$353,2,'AFIR A-F'!CR$117:CR$352)</f>
        <v>337430</v>
      </c>
      <c r="CR26" s="20">
        <f>SUMIF('AFIR A-F'!$FQ$117:$FQ$353,2,'AFIR A-F'!CS$117:CS$352)</f>
        <v>10423434</v>
      </c>
      <c r="CS26" s="20">
        <f>SUMIF('AFIR A-F'!$FQ$117:$FQ$353,2,'AFIR A-F'!CT$117:CT$352)</f>
        <v>2089095</v>
      </c>
      <c r="CT26" s="20">
        <f>SUMIF('AFIR A-F'!$FQ$117:$FQ$353,2,'AFIR A-F'!CU$117:CU$352)</f>
        <v>459300</v>
      </c>
      <c r="CU26" s="20">
        <f>SUMIF('AFIR A-F'!$FQ$117:$FQ$353,2,'AFIR A-F'!CV$117:CV$352)</f>
        <v>4444773</v>
      </c>
      <c r="CV26" s="20">
        <f>SUMIF('AFIR A-F'!$FQ$117:$FQ$353,2,'AFIR A-F'!CW$117:CW$352)</f>
        <v>479424</v>
      </c>
      <c r="CW26" s="20">
        <f>SUMIF('AFIR A-F'!$FQ$117:$FQ$353,2,'AFIR A-F'!CX$117:CX$352)</f>
        <v>483271</v>
      </c>
      <c r="CX26" s="20">
        <f>SUMIF('AFIR A-F'!$FQ$117:$FQ$353,2,'AFIR A-F'!CY$117:CY$352)</f>
        <v>160620</v>
      </c>
      <c r="CY26" s="20">
        <f>SUMIF('AFIR A-F'!$FQ$117:$FQ$353,2,'AFIR A-F'!CZ$117:CZ$352)</f>
        <v>82423</v>
      </c>
      <c r="CZ26" s="20">
        <f>SUMIF('AFIR A-F'!$FQ$117:$FQ$353,2,'AFIR A-F'!DA$117:DA$352)</f>
        <v>295288</v>
      </c>
      <c r="DA26" s="20">
        <f>SUMIF('AFIR A-F'!$FQ$117:$FQ$353,2,'AFIR A-F'!DB$117:DB$352)</f>
        <v>486795</v>
      </c>
      <c r="DB26" s="20">
        <f>SUMIF('AFIR A-F'!$FQ$117:$FQ$353,2,'AFIR A-F'!DC$117:DC$352)</f>
        <v>38285</v>
      </c>
      <c r="DC26" s="20">
        <f>SUMIF('AFIR A-F'!$FQ$117:$FQ$353,2,'AFIR A-F'!DD$117:DD$352)</f>
        <v>52030017</v>
      </c>
      <c r="DD26" s="20">
        <f>SUMIF('AFIR A-F'!$FQ$117:$FQ$353,2,'AFIR A-F'!DE$117:DE$352)</f>
        <v>38227</v>
      </c>
      <c r="DE26" s="20">
        <f>SUMIF('AFIR A-F'!$FQ$117:$FQ$353,2,'AFIR A-F'!DF$117:DF$352)</f>
        <v>57381</v>
      </c>
      <c r="DF26" s="20">
        <f>SUMIF('AFIR A-F'!$FQ$117:$FQ$353,2,'AFIR A-F'!DG$117:DG$352)</f>
        <v>3501522</v>
      </c>
      <c r="DG26" s="20">
        <f>SUMIF('AFIR A-F'!$FQ$117:$FQ$353,2,'AFIR A-F'!DH$117:DH$352)</f>
        <v>221380</v>
      </c>
      <c r="DH26" s="20">
        <f>SUMIF('AFIR A-F'!$FQ$117:$FQ$353,2,'AFIR A-F'!DI$117:DI$352)</f>
        <v>344619</v>
      </c>
      <c r="DI26" s="20">
        <f>SUMIF('AFIR A-F'!$FQ$117:$FQ$353,2,'AFIR A-F'!DJ$117:DJ$352)</f>
        <v>3950744</v>
      </c>
      <c r="DJ26" s="20">
        <f>SUMIF('AFIR A-F'!$FQ$117:$FQ$353,2,'AFIR A-F'!DK$117:DK$352)</f>
        <v>54703</v>
      </c>
      <c r="DK26" s="20">
        <f>SUMIF('AFIR A-F'!$FQ$117:$FQ$353,2,'AFIR A-F'!DL$117:DL$352)</f>
        <v>910671</v>
      </c>
      <c r="DL26" s="20">
        <f>SUMIF('AFIR A-F'!$FQ$117:$FQ$353,2,'AFIR A-F'!DM$117:DM$352)</f>
        <v>856705</v>
      </c>
      <c r="DM26" s="20">
        <f>SUMIF('AFIR A-F'!$FQ$117:$FQ$353,2,'AFIR A-F'!DN$117:DN$352)</f>
        <v>414504</v>
      </c>
      <c r="DN26" s="20">
        <f>SUMIF('AFIR A-F'!$FQ$117:$FQ$353,2,'AFIR A-F'!DO$117:DO$352)</f>
        <v>82109</v>
      </c>
      <c r="DO26" s="20">
        <f>SUMIF('AFIR A-F'!$FQ$117:$FQ$353,2,'AFIR A-F'!DP$117:DP$352)</f>
        <v>3690965</v>
      </c>
      <c r="DP26" s="20">
        <f>SUMIF('AFIR A-F'!$FQ$117:$FQ$353,2,'AFIR A-F'!DQ$117:DQ$352)</f>
        <v>71247</v>
      </c>
      <c r="DQ26" s="20">
        <f>SUMIF('AFIR A-F'!$FQ$117:$FQ$353,2,'AFIR A-F'!DR$117:DR$352)</f>
        <v>1342537</v>
      </c>
      <c r="DR26" s="20">
        <f>SUMIF('AFIR A-F'!$FQ$117:$FQ$353,2,'AFIR A-F'!DS$117:DS$352)</f>
        <v>643216</v>
      </c>
      <c r="DS26" s="20">
        <f>SUMIF('AFIR A-F'!$FQ$117:$FQ$353,2,'AFIR A-F'!DT$117:DT$352)</f>
        <v>0</v>
      </c>
      <c r="DT26" s="20">
        <f>SUMIF('AFIR A-F'!$FQ$117:$FQ$353,2,'AFIR A-F'!DU$117:DU$352)</f>
        <v>346165</v>
      </c>
      <c r="DU26" s="20">
        <f>SUMIF('AFIR A-F'!$FQ$117:$FQ$353,2,'AFIR A-F'!DV$117:DV$352)</f>
        <v>1039969</v>
      </c>
      <c r="DV26" s="20">
        <f>SUMIF('AFIR A-F'!$FQ$117:$FQ$353,2,'AFIR A-F'!DW$117:DW$352)</f>
        <v>49430</v>
      </c>
      <c r="DW26" s="20">
        <f>SUMIF('AFIR A-F'!$FQ$117:$FQ$353,2,'AFIR A-F'!DX$117:DX$352)</f>
        <v>0</v>
      </c>
      <c r="DX26" s="20">
        <f>SUMIF('AFIR A-F'!$FQ$117:$FQ$353,2,'AFIR A-F'!DY$117:DY$352)</f>
        <v>1673637</v>
      </c>
      <c r="DY26" s="20">
        <f>SUMIF('AFIR A-F'!$FQ$117:$FQ$353,2,'AFIR A-F'!DZ$117:DZ$352)</f>
        <v>0</v>
      </c>
      <c r="DZ26" s="20">
        <f>SUMIF('AFIR A-F'!$FQ$117:$FQ$353,2,'AFIR A-F'!EA$117:EA$352)</f>
        <v>8176541</v>
      </c>
      <c r="EA26" s="20">
        <f>SUMIF('AFIR A-F'!$FQ$117:$FQ$353,2,'AFIR A-F'!EB$117:EB$352)</f>
        <v>86251967</v>
      </c>
      <c r="EB26" s="20">
        <f>SUMIF('AFIR A-F'!$FQ$117:$FQ$353,2,'AFIR A-F'!EC$117:EC$352)</f>
        <v>14793</v>
      </c>
      <c r="EC26" s="20">
        <f>SUMIF('AFIR A-F'!$FQ$117:$FQ$353,2,'AFIR A-F'!ED$117:ED$352)</f>
        <v>0</v>
      </c>
      <c r="ED26" s="20">
        <f>SUMIF('AFIR A-F'!$FQ$117:$FQ$353,2,'AFIR A-F'!EE$117:EE$352)</f>
        <v>147496</v>
      </c>
      <c r="EE26" s="20">
        <f>SUMIF('AFIR A-F'!$FQ$117:$FQ$353,2,'AFIR A-F'!EF$117:EF$352)</f>
        <v>39356</v>
      </c>
      <c r="EF26" s="20">
        <f>SUMIF('AFIR A-F'!$FQ$117:$FQ$353,2,'AFIR A-F'!EG$117:EG$352)</f>
        <v>2000676</v>
      </c>
      <c r="EG26" s="20">
        <f>SUMIF('AFIR A-F'!$FQ$117:$FQ$353,2,'AFIR A-F'!EH$117:EH$352)</f>
        <v>9014264</v>
      </c>
      <c r="EH26" s="20">
        <f>SUMIF('AFIR A-F'!$FQ$117:$FQ$353,2,'AFIR A-F'!EI$117:EI$352)</f>
        <v>9427632</v>
      </c>
      <c r="EI26" s="20">
        <f>SUMIF('AFIR A-F'!$FQ$117:$FQ$353,2,'AFIR A-F'!EJ$117:EJ$352)</f>
        <v>25221915</v>
      </c>
      <c r="EJ26" s="20">
        <f>SUMIF('AFIR A-F'!$FQ$117:$FQ$353,2,'AFIR A-F'!EK$117:EK$352)</f>
        <v>3148998</v>
      </c>
      <c r="EK26" s="20">
        <f>SUMIF('AFIR A-F'!$FQ$117:$FQ$353,2,'AFIR A-F'!EL$117:EL$352)</f>
        <v>132129</v>
      </c>
      <c r="EL26" s="20">
        <f>SUMIF('AFIR A-F'!$FQ$117:$FQ$353,2,'AFIR A-F'!EM$117:EM$352)</f>
        <v>2988211</v>
      </c>
      <c r="EM26" s="20">
        <f>SUMIF('AFIR A-F'!$FQ$117:$FQ$353,2,'AFIR A-F'!EN$117:EN$352)</f>
        <v>354012</v>
      </c>
      <c r="EN26" s="20">
        <f>SUMIF('AFIR A-F'!$FQ$117:$FQ$353,2,'AFIR A-F'!EO$117:EO$352)</f>
        <v>386368</v>
      </c>
      <c r="EO26" s="20">
        <f>SUMIF('AFIR A-F'!$FQ$117:$FQ$353,2,'AFIR A-F'!EP$117:EP$352)</f>
        <v>480115</v>
      </c>
      <c r="EP26" s="20">
        <f>SUMIF('AFIR A-F'!$FQ$117:$FQ$353,2,'AFIR A-F'!EQ$117:EQ$352)</f>
        <v>1570656</v>
      </c>
      <c r="EQ26" s="20">
        <f>SUMIF('AFIR A-F'!$FQ$117:$FQ$353,2,'AFIR A-F'!ER$117:ER$352)</f>
        <v>3151069</v>
      </c>
      <c r="ER26" s="20">
        <f>SUMIF('AFIR A-F'!$FQ$117:$FQ$353,2,'AFIR A-F'!ES$117:ES$352)</f>
        <v>2900036</v>
      </c>
      <c r="ES26" s="20">
        <f>SUMIF('AFIR A-F'!$FQ$117:$FQ$353,2,'AFIR A-F'!ET$117:ET$352)</f>
        <v>2421940</v>
      </c>
      <c r="ET26" s="20">
        <f>SUMIF('AFIR A-F'!$FQ$117:$FQ$353,2,'AFIR A-F'!EU$117:EU$352)</f>
        <v>108392</v>
      </c>
      <c r="EU26" s="20">
        <f>SUMIF('AFIR A-F'!$FQ$117:$FQ$353,2,'AFIR A-F'!EV$117:EV$352)</f>
        <v>67985</v>
      </c>
      <c r="EV26" s="20">
        <f>SUMIF('AFIR A-F'!$FQ$117:$FQ$353,2,'AFIR A-F'!EW$117:EW$352)</f>
        <v>434405</v>
      </c>
      <c r="EW26" s="20">
        <f>SUMIF('AFIR A-F'!$FQ$117:$FQ$353,2,'AFIR A-F'!EX$117:EX$352)</f>
        <v>886936</v>
      </c>
      <c r="EX26" s="20">
        <f>SUMIF('AFIR A-F'!$FQ$117:$FQ$353,2,'AFIR A-F'!EY$117:EY$352)</f>
        <v>525854</v>
      </c>
      <c r="EY26" s="20">
        <f>SUMIF('AFIR A-F'!$FQ$117:$FQ$353,2,'AFIR A-F'!EZ$117:EZ$352)</f>
        <v>152069</v>
      </c>
      <c r="EZ26" s="20">
        <f>SUMIF('AFIR A-F'!$FQ$117:$FQ$353,2,'AFIR A-F'!FA$117:FA$352)</f>
        <v>157186</v>
      </c>
      <c r="FA26" s="20">
        <f>SUMIF('AFIR A-F'!$FQ$117:$FQ$353,2,'AFIR A-F'!FB$117:FB$352)</f>
        <v>54956</v>
      </c>
      <c r="FB26" s="20">
        <f>SUMIF('AFIR A-F'!$FQ$117:$FQ$353,2,'AFIR A-F'!FC$117:FC$352)</f>
        <v>87908</v>
      </c>
      <c r="FC26" s="20">
        <f>SUMIF('AFIR A-F'!$FQ$117:$FQ$353,2,'AFIR A-F'!FD$117:FD$352)</f>
        <v>6262871</v>
      </c>
      <c r="FD26" s="20">
        <f>SUMIF('AFIR A-F'!$FQ$117:$FQ$353,2,'AFIR A-F'!FE$117:FE$352)</f>
        <v>139593193</v>
      </c>
      <c r="FE26" s="20">
        <f>SUMIF('AFIR A-F'!$FQ$117:$FQ$353,2,'AFIR A-F'!FF$117:FF$352)</f>
        <v>35250</v>
      </c>
      <c r="FF26" s="20">
        <f>SUMIF('AFIR A-F'!$FQ$117:$FQ$353,2,'AFIR A-F'!FG$117:FG$352)</f>
        <v>767406</v>
      </c>
      <c r="FG26" s="20">
        <f>SUMIF('AFIR A-F'!$FQ$117:$FQ$353,2,'AFIR A-F'!FH$117:FH$352)</f>
        <v>9332241</v>
      </c>
      <c r="FH26" s="20">
        <f>SUMIF('AFIR A-F'!$FQ$117:$FQ$353,2,'AFIR A-F'!FI$117:FI$352)</f>
        <v>816826</v>
      </c>
      <c r="FI26" s="20">
        <f>SUMIF('AFIR A-F'!$FQ$117:$FQ$353,2,'AFIR A-F'!FJ$117:FJ$352)</f>
        <v>523174</v>
      </c>
      <c r="FJ26" s="20">
        <f>SUMIF('AFIR A-F'!$FQ$117:$FQ$353,2,'AFIR A-F'!FK$117:FK$352)</f>
        <v>140592</v>
      </c>
      <c r="FK26" s="20">
        <f>SUMIF('AFIR A-F'!$FQ$117:$FQ$353,2,'AFIR A-F'!FL$117:FL$352)</f>
        <v>1920971</v>
      </c>
      <c r="FL26" s="20">
        <f>SUMIF('AFIR A-F'!$FQ$117:$FQ$353,2,'AFIR A-F'!FM$117:FM$352)</f>
        <v>1289598</v>
      </c>
      <c r="FM26" s="20">
        <f>SUMIF('AFIR A-F'!$FQ$117:$FQ$353,2,'AFIR A-F'!FN$117:FN$352)</f>
        <v>221962</v>
      </c>
      <c r="FN26" s="20">
        <f>SUMIF('AFIR A-F'!$FQ$117:$FQ$353,2,'AFIR A-F'!FO$117:FO$352)</f>
        <v>1790990</v>
      </c>
      <c r="FO26" s="20">
        <f>SUMIF('AFIR A-F'!$FQ$117:$FQ$353,2,'AFIR A-F'!FP$117:FP$352)</f>
        <v>4321759</v>
      </c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</row>
    <row r="27" spans="2:234" ht="12.75">
      <c r="B27" s="22" t="s">
        <v>767</v>
      </c>
      <c r="C27" s="20">
        <f>SUM(C24:C26)</f>
        <v>4114075</v>
      </c>
      <c r="D27" s="20">
        <f aca="true" t="shared" si="6" ref="D27:BO27">SUM(D24:D26)</f>
        <v>3533081</v>
      </c>
      <c r="E27" s="20">
        <f t="shared" si="6"/>
        <v>157941</v>
      </c>
      <c r="F27" s="20">
        <f t="shared" si="6"/>
        <v>35578118</v>
      </c>
      <c r="G27" s="20">
        <f t="shared" si="6"/>
        <v>763408</v>
      </c>
      <c r="H27" s="20">
        <f t="shared" si="6"/>
        <v>63040</v>
      </c>
      <c r="I27" s="20">
        <f t="shared" si="6"/>
        <v>1413520</v>
      </c>
      <c r="J27" s="20">
        <f t="shared" si="6"/>
        <v>2377887</v>
      </c>
      <c r="K27" s="20">
        <f t="shared" si="6"/>
        <v>316557</v>
      </c>
      <c r="L27" s="20">
        <f t="shared" si="6"/>
        <v>17934622</v>
      </c>
      <c r="M27" s="20">
        <f t="shared" si="6"/>
        <v>109045</v>
      </c>
      <c r="N27" s="20">
        <f t="shared" si="6"/>
        <v>3917384</v>
      </c>
      <c r="O27" s="20">
        <f t="shared" si="6"/>
        <v>637385</v>
      </c>
      <c r="P27" s="20">
        <f t="shared" si="6"/>
        <v>26369809</v>
      </c>
      <c r="Q27" s="20">
        <f t="shared" si="6"/>
        <v>84361556</v>
      </c>
      <c r="R27" s="20">
        <f t="shared" si="6"/>
        <v>0</v>
      </c>
      <c r="S27" s="20">
        <f t="shared" si="6"/>
        <v>373698</v>
      </c>
      <c r="T27" s="20">
        <f t="shared" si="6"/>
        <v>4588863</v>
      </c>
      <c r="U27" s="20">
        <f t="shared" si="6"/>
        <v>0</v>
      </c>
      <c r="V27" s="20">
        <f t="shared" si="6"/>
        <v>632956</v>
      </c>
      <c r="W27" s="20">
        <f t="shared" si="6"/>
        <v>113197</v>
      </c>
      <c r="X27" s="20">
        <f t="shared" si="6"/>
        <v>9804025</v>
      </c>
      <c r="Y27" s="20">
        <f t="shared" si="6"/>
        <v>535742</v>
      </c>
      <c r="Z27" s="20">
        <f t="shared" si="6"/>
        <v>409517</v>
      </c>
      <c r="AA27" s="20">
        <f t="shared" si="6"/>
        <v>259268</v>
      </c>
      <c r="AB27" s="20">
        <f t="shared" si="6"/>
        <v>2588272</v>
      </c>
      <c r="AC27" s="20">
        <f t="shared" si="6"/>
        <v>839321</v>
      </c>
      <c r="AD27" s="20">
        <f t="shared" si="6"/>
        <v>473632</v>
      </c>
      <c r="AE27" s="20">
        <f t="shared" si="6"/>
        <v>354013</v>
      </c>
      <c r="AF27" s="20">
        <f t="shared" si="6"/>
        <v>40416</v>
      </c>
      <c r="AG27" s="20">
        <f t="shared" si="6"/>
        <v>3917736</v>
      </c>
      <c r="AH27" s="20">
        <f t="shared" si="6"/>
        <v>3115462</v>
      </c>
      <c r="AI27" s="20">
        <f t="shared" si="6"/>
        <v>4680947</v>
      </c>
      <c r="AJ27" s="20">
        <f t="shared" si="6"/>
        <v>8570968</v>
      </c>
      <c r="AK27" s="20">
        <f t="shared" si="6"/>
        <v>372382</v>
      </c>
      <c r="AL27" s="20">
        <f t="shared" si="6"/>
        <v>28776</v>
      </c>
      <c r="AM27" s="20">
        <f t="shared" si="6"/>
        <v>6891292</v>
      </c>
      <c r="AN27" s="20">
        <f t="shared" si="6"/>
        <v>0</v>
      </c>
      <c r="AO27" s="20">
        <f t="shared" si="6"/>
        <v>34414</v>
      </c>
      <c r="AP27" s="20">
        <f t="shared" si="6"/>
        <v>1281922</v>
      </c>
      <c r="AQ27" s="20">
        <f t="shared" si="6"/>
        <v>1239623</v>
      </c>
      <c r="AR27" s="20">
        <f t="shared" si="6"/>
        <v>1659644</v>
      </c>
      <c r="AS27" s="20">
        <f t="shared" si="6"/>
        <v>1347961</v>
      </c>
      <c r="AT27" s="20">
        <f t="shared" si="6"/>
        <v>1275513</v>
      </c>
      <c r="AU27" s="20">
        <f t="shared" si="6"/>
        <v>4598707</v>
      </c>
      <c r="AV27" s="20">
        <f t="shared" si="6"/>
        <v>1406367</v>
      </c>
      <c r="AW27" s="20">
        <f t="shared" si="6"/>
        <v>3585246</v>
      </c>
      <c r="AX27" s="20">
        <f t="shared" si="6"/>
        <v>147697</v>
      </c>
      <c r="AY27" s="20">
        <f t="shared" si="6"/>
        <v>14861</v>
      </c>
      <c r="AZ27" s="20">
        <f t="shared" si="6"/>
        <v>903388</v>
      </c>
      <c r="BA27" s="20">
        <f t="shared" si="6"/>
        <v>1643026</v>
      </c>
      <c r="BB27" s="20">
        <f t="shared" si="6"/>
        <v>73050</v>
      </c>
      <c r="BC27" s="20">
        <f t="shared" si="6"/>
        <v>302736</v>
      </c>
      <c r="BD27" s="20">
        <f t="shared" si="6"/>
        <v>16968998</v>
      </c>
      <c r="BE27" s="20">
        <f t="shared" si="6"/>
        <v>710670</v>
      </c>
      <c r="BF27" s="20">
        <f t="shared" si="6"/>
        <v>344927</v>
      </c>
      <c r="BG27" s="20">
        <f t="shared" si="6"/>
        <v>5840507</v>
      </c>
      <c r="BH27" s="20">
        <f t="shared" si="6"/>
        <v>368567</v>
      </c>
      <c r="BI27" s="20">
        <f t="shared" si="6"/>
        <v>808881</v>
      </c>
      <c r="BJ27" s="20">
        <f t="shared" si="6"/>
        <v>485506</v>
      </c>
      <c r="BK27" s="20">
        <f t="shared" si="6"/>
        <v>143270</v>
      </c>
      <c r="BL27" s="20">
        <f t="shared" si="6"/>
        <v>1115717</v>
      </c>
      <c r="BM27" s="20">
        <f t="shared" si="6"/>
        <v>403330</v>
      </c>
      <c r="BN27" s="20">
        <f t="shared" si="6"/>
        <v>4806953</v>
      </c>
      <c r="BO27" s="20">
        <f t="shared" si="6"/>
        <v>41257866</v>
      </c>
      <c r="BP27" s="20">
        <f aca="true" t="shared" si="7" ref="BP27:EA27">SUM(BP24:BP26)</f>
        <v>1619381</v>
      </c>
      <c r="BQ27" s="20">
        <f t="shared" si="7"/>
        <v>1314161</v>
      </c>
      <c r="BR27" s="20">
        <f t="shared" si="7"/>
        <v>541432</v>
      </c>
      <c r="BS27" s="20">
        <f t="shared" si="7"/>
        <v>0</v>
      </c>
      <c r="BT27" s="20">
        <f t="shared" si="7"/>
        <v>218617</v>
      </c>
      <c r="BU27" s="20">
        <f t="shared" si="7"/>
        <v>923965</v>
      </c>
      <c r="BV27" s="20">
        <f t="shared" si="7"/>
        <v>4778478</v>
      </c>
      <c r="BW27" s="20">
        <f t="shared" si="7"/>
        <v>714636</v>
      </c>
      <c r="BX27" s="20">
        <f t="shared" si="7"/>
        <v>8186099</v>
      </c>
      <c r="BY27" s="20">
        <f t="shared" si="7"/>
        <v>8201608</v>
      </c>
      <c r="BZ27" s="20">
        <f t="shared" si="7"/>
        <v>1578078</v>
      </c>
      <c r="CA27" s="20">
        <f t="shared" si="7"/>
        <v>71524761</v>
      </c>
      <c r="CB27" s="20">
        <f t="shared" si="7"/>
        <v>21591</v>
      </c>
      <c r="CC27" s="20">
        <f t="shared" si="7"/>
        <v>337134</v>
      </c>
      <c r="CD27" s="20">
        <f t="shared" si="7"/>
        <v>670557</v>
      </c>
      <c r="CE27" s="20">
        <f t="shared" si="7"/>
        <v>763971</v>
      </c>
      <c r="CF27" s="20">
        <f t="shared" si="7"/>
        <v>62379</v>
      </c>
      <c r="CG27" s="20">
        <f t="shared" si="7"/>
        <v>0</v>
      </c>
      <c r="CH27" s="20">
        <f t="shared" si="7"/>
        <v>84283</v>
      </c>
      <c r="CI27" s="20">
        <f t="shared" si="7"/>
        <v>1676097</v>
      </c>
      <c r="CJ27" s="20">
        <f t="shared" si="7"/>
        <v>39734089</v>
      </c>
      <c r="CK27" s="20">
        <f t="shared" si="7"/>
        <v>693323000</v>
      </c>
      <c r="CL27" s="20">
        <f t="shared" si="7"/>
        <v>9383058</v>
      </c>
      <c r="CM27" s="20">
        <f t="shared" si="7"/>
        <v>26733</v>
      </c>
      <c r="CN27" s="20">
        <f t="shared" si="7"/>
        <v>2455527</v>
      </c>
      <c r="CO27" s="20">
        <f t="shared" si="7"/>
        <v>709591</v>
      </c>
      <c r="CP27" s="20">
        <f t="shared" si="7"/>
        <v>2402336</v>
      </c>
      <c r="CQ27" s="20">
        <f t="shared" si="7"/>
        <v>541120</v>
      </c>
      <c r="CR27" s="20">
        <f t="shared" si="7"/>
        <v>15985792</v>
      </c>
      <c r="CS27" s="20">
        <f t="shared" si="7"/>
        <v>2441945</v>
      </c>
      <c r="CT27" s="20">
        <f t="shared" si="7"/>
        <v>623747</v>
      </c>
      <c r="CU27" s="20">
        <f t="shared" si="7"/>
        <v>9613632</v>
      </c>
      <c r="CV27" s="20">
        <f t="shared" si="7"/>
        <v>784212</v>
      </c>
      <c r="CW27" s="20">
        <f t="shared" si="7"/>
        <v>857429</v>
      </c>
      <c r="CX27" s="20">
        <f t="shared" si="7"/>
        <v>266072</v>
      </c>
      <c r="CY27" s="20">
        <f t="shared" si="7"/>
        <v>1681441</v>
      </c>
      <c r="CZ27" s="20">
        <f t="shared" si="7"/>
        <v>408415</v>
      </c>
      <c r="DA27" s="20">
        <f t="shared" si="7"/>
        <v>1019355</v>
      </c>
      <c r="DB27" s="20">
        <f t="shared" si="7"/>
        <v>45516</v>
      </c>
      <c r="DC27" s="20">
        <f t="shared" si="7"/>
        <v>90736966</v>
      </c>
      <c r="DD27" s="20">
        <f t="shared" si="7"/>
        <v>47520</v>
      </c>
      <c r="DE27" s="20">
        <f t="shared" si="7"/>
        <v>254746</v>
      </c>
      <c r="DF27" s="20">
        <f t="shared" si="7"/>
        <v>7767017</v>
      </c>
      <c r="DG27" s="20">
        <f t="shared" si="7"/>
        <v>422935</v>
      </c>
      <c r="DH27" s="20">
        <f t="shared" si="7"/>
        <v>471464</v>
      </c>
      <c r="DI27" s="20">
        <f t="shared" si="7"/>
        <v>7478996</v>
      </c>
      <c r="DJ27" s="20">
        <f t="shared" si="7"/>
        <v>254800</v>
      </c>
      <c r="DK27" s="20">
        <f t="shared" si="7"/>
        <v>1679326</v>
      </c>
      <c r="DL27" s="20">
        <f t="shared" si="7"/>
        <v>1721261</v>
      </c>
      <c r="DM27" s="20">
        <f t="shared" si="7"/>
        <v>523671</v>
      </c>
      <c r="DN27" s="20">
        <f t="shared" si="7"/>
        <v>122677</v>
      </c>
      <c r="DO27" s="20">
        <f t="shared" si="7"/>
        <v>5513233</v>
      </c>
      <c r="DP27" s="20">
        <f t="shared" si="7"/>
        <v>93498</v>
      </c>
      <c r="DQ27" s="20">
        <f t="shared" si="7"/>
        <v>2688188</v>
      </c>
      <c r="DR27" s="20">
        <f t="shared" si="7"/>
        <v>1451545</v>
      </c>
      <c r="DS27" s="20">
        <f t="shared" si="7"/>
        <v>0</v>
      </c>
      <c r="DT27" s="20">
        <f t="shared" si="7"/>
        <v>513765</v>
      </c>
      <c r="DU27" s="20">
        <f t="shared" si="7"/>
        <v>1459810</v>
      </c>
      <c r="DV27" s="20">
        <f t="shared" si="7"/>
        <v>65066</v>
      </c>
      <c r="DW27" s="20">
        <f t="shared" si="7"/>
        <v>0</v>
      </c>
      <c r="DX27" s="20">
        <f t="shared" si="7"/>
        <v>2504759</v>
      </c>
      <c r="DY27" s="20">
        <f t="shared" si="7"/>
        <v>0</v>
      </c>
      <c r="DZ27" s="20">
        <f t="shared" si="7"/>
        <v>12895240</v>
      </c>
      <c r="EA27" s="20">
        <f t="shared" si="7"/>
        <v>192249537</v>
      </c>
      <c r="EB27" s="20">
        <f aca="true" t="shared" si="8" ref="EB27:FO27">SUM(EB24:EB26)</f>
        <v>19380</v>
      </c>
      <c r="EC27" s="20">
        <f t="shared" si="8"/>
        <v>0</v>
      </c>
      <c r="ED27" s="20">
        <f t="shared" si="8"/>
        <v>307750</v>
      </c>
      <c r="EE27" s="20">
        <f t="shared" si="8"/>
        <v>69578</v>
      </c>
      <c r="EF27" s="20">
        <f t="shared" si="8"/>
        <v>2311671</v>
      </c>
      <c r="EG27" s="20">
        <f t="shared" si="8"/>
        <v>14863423</v>
      </c>
      <c r="EH27" s="20">
        <f t="shared" si="8"/>
        <v>12808682</v>
      </c>
      <c r="EI27" s="20">
        <f t="shared" si="8"/>
        <v>33345114</v>
      </c>
      <c r="EJ27" s="20">
        <f t="shared" si="8"/>
        <v>4640075</v>
      </c>
      <c r="EK27" s="20">
        <f t="shared" si="8"/>
        <v>1751088</v>
      </c>
      <c r="EL27" s="20">
        <f t="shared" si="8"/>
        <v>6291137</v>
      </c>
      <c r="EM27" s="20">
        <f t="shared" si="8"/>
        <v>486506</v>
      </c>
      <c r="EN27" s="20">
        <f t="shared" si="8"/>
        <v>749945</v>
      </c>
      <c r="EO27" s="20">
        <f t="shared" si="8"/>
        <v>897226</v>
      </c>
      <c r="EP27" s="20">
        <f t="shared" si="8"/>
        <v>2821312</v>
      </c>
      <c r="EQ27" s="20">
        <f t="shared" si="8"/>
        <v>4803509</v>
      </c>
      <c r="ER27" s="20">
        <f t="shared" si="8"/>
        <v>4435491</v>
      </c>
      <c r="ES27" s="20">
        <f t="shared" si="8"/>
        <v>3854425</v>
      </c>
      <c r="ET27" s="20">
        <f t="shared" si="8"/>
        <v>201456</v>
      </c>
      <c r="EU27" s="20">
        <f t="shared" si="8"/>
        <v>78195</v>
      </c>
      <c r="EV27" s="20">
        <f t="shared" si="8"/>
        <v>1208053</v>
      </c>
      <c r="EW27" s="20">
        <f t="shared" si="8"/>
        <v>2159295</v>
      </c>
      <c r="EX27" s="20">
        <f t="shared" si="8"/>
        <v>808897</v>
      </c>
      <c r="EY27" s="20">
        <f t="shared" si="8"/>
        <v>258727</v>
      </c>
      <c r="EZ27" s="20">
        <f t="shared" si="8"/>
        <v>169483</v>
      </c>
      <c r="FA27" s="20">
        <f t="shared" si="8"/>
        <v>59602</v>
      </c>
      <c r="FB27" s="20">
        <f t="shared" si="8"/>
        <v>112978</v>
      </c>
      <c r="FC27" s="20">
        <f t="shared" si="8"/>
        <v>11313470</v>
      </c>
      <c r="FD27" s="20">
        <f t="shared" si="8"/>
        <v>244102506</v>
      </c>
      <c r="FE27" s="20">
        <f t="shared" si="8"/>
        <v>57587</v>
      </c>
      <c r="FF27" s="20">
        <f t="shared" si="8"/>
        <v>1498284</v>
      </c>
      <c r="FG27" s="20">
        <f t="shared" si="8"/>
        <v>15896935</v>
      </c>
      <c r="FH27" s="20">
        <f t="shared" si="8"/>
        <v>974882</v>
      </c>
      <c r="FI27" s="20">
        <f t="shared" si="8"/>
        <v>854852</v>
      </c>
      <c r="FJ27" s="20">
        <f t="shared" si="8"/>
        <v>316141</v>
      </c>
      <c r="FK27" s="20">
        <f t="shared" si="8"/>
        <v>3934653</v>
      </c>
      <c r="FL27" s="20">
        <f t="shared" si="8"/>
        <v>2219290</v>
      </c>
      <c r="FM27" s="20">
        <f t="shared" si="8"/>
        <v>385340</v>
      </c>
      <c r="FN27" s="20">
        <f t="shared" si="8"/>
        <v>3478484</v>
      </c>
      <c r="FO27" s="20">
        <f t="shared" si="8"/>
        <v>7062850</v>
      </c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</row>
    <row r="28" spans="3:234" ht="12.7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</row>
    <row r="29" spans="3:234" ht="12.7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 Municipal Results A-F</dc:title>
  <dc:subject/>
  <dc:creator>NC DEPT OF STATE TREASURER</dc:creator>
  <cp:keywords>AFIR Workbooks</cp:keywords>
  <dc:description/>
  <cp:lastModifiedBy>Sherry Dekker</cp:lastModifiedBy>
  <cp:lastPrinted>1998-04-23T17:29:46Z</cp:lastPrinted>
  <dcterms:created xsi:type="dcterms:W3CDTF">1998-03-30T19:56:53Z</dcterms:created>
  <dcterms:modified xsi:type="dcterms:W3CDTF">2011-05-13T13:39:38Z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1997</vt:lpwstr>
  </property>
  <property fmtid="{D5CDD505-2E9C-101B-9397-08002B2CF9AE}" pid="4" name="Ord">
    <vt:lpwstr>2300.00000000000</vt:lpwstr>
  </property>
  <property fmtid="{D5CDD505-2E9C-101B-9397-08002B2CF9AE}" pid="5" name="Catego">
    <vt:lpwstr>Historical</vt:lpwstr>
  </property>
  <property fmtid="{D5CDD505-2E9C-101B-9397-08002B2CF9AE}" pid="6" name="Historical Da">
    <vt:lpwstr>1</vt:lpwstr>
  </property>
  <property fmtid="{D5CDD505-2E9C-101B-9397-08002B2CF9AE}" pid="7" name="Descriptio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Lawrence Koffa</vt:lpwstr>
  </property>
  <property fmtid="{D5CDD505-2E9C-101B-9397-08002B2CF9AE}" pid="10" name="_dlc_Doc">
    <vt:lpwstr/>
  </property>
</Properties>
</file>